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8275" windowHeight="12315"/>
  </bookViews>
  <sheets>
    <sheet name="Resumen de Farmacias " sheetId="1" r:id="rId1"/>
  </sheets>
  <externalReferences>
    <externalReference r:id="rId2"/>
    <externalReference r:id="rId3"/>
  </externalReferences>
  <definedNames>
    <definedName name="_xlnm.Print_Area" localSheetId="0">'Resumen de Farmacias '!$B$1:$I$16</definedName>
    <definedName name="Cantidad" localSheetId="0">#REF!</definedName>
    <definedName name="Cantidad">#REF!</definedName>
    <definedName name="Fred" localSheetId="0">#REF!</definedName>
    <definedName name="Fred">#REF!</definedName>
    <definedName name="M.O." localSheetId="0">#REF!</definedName>
    <definedName name="M.O.">#REF!</definedName>
    <definedName name="Materiales" localSheetId="0">#REF!</definedName>
    <definedName name="Materiales">#REF!</definedName>
    <definedName name="Precio" localSheetId="0">#REF!</definedName>
    <definedName name="Precio">#REF!</definedName>
    <definedName name="productos" localSheetId="0">#REF!</definedName>
    <definedName name="productos">#REF!</definedName>
  </definedNames>
  <calcPr calcId="144525"/>
</workbook>
</file>

<file path=xl/calcChain.xml><?xml version="1.0" encoding="utf-8"?>
<calcChain xmlns="http://schemas.openxmlformats.org/spreadsheetml/2006/main">
  <c r="G7" i="1" l="1"/>
  <c r="H7" i="1" s="1"/>
  <c r="G8" i="1"/>
  <c r="H8" i="1" s="1"/>
  <c r="G11" i="1"/>
  <c r="H11" i="1" s="1"/>
  <c r="G12" i="1"/>
  <c r="G13" i="1"/>
  <c r="H12" i="1" l="1"/>
  <c r="I12" i="1" s="1"/>
  <c r="I11" i="1"/>
  <c r="I8" i="1"/>
  <c r="I7" i="1"/>
  <c r="I15" i="1" l="1"/>
</calcChain>
</file>

<file path=xl/sharedStrings.xml><?xml version="1.0" encoding="utf-8"?>
<sst xmlns="http://schemas.openxmlformats.org/spreadsheetml/2006/main" count="37" uniqueCount="34">
  <si>
    <t>15.28 mts ²</t>
  </si>
  <si>
    <t>Samana</t>
  </si>
  <si>
    <t>Sanchez</t>
  </si>
  <si>
    <t>Fundacion Crisvan, Amor y Esperanza</t>
  </si>
  <si>
    <r>
      <t xml:space="preserve">12.25 mts </t>
    </r>
    <r>
      <rPr>
        <sz val="11"/>
        <color indexed="8"/>
        <rFont val="Times New Roman"/>
        <family val="1"/>
      </rPr>
      <t>²</t>
    </r>
  </si>
  <si>
    <t>Monte Plata</t>
  </si>
  <si>
    <t>Don Juan</t>
  </si>
  <si>
    <t>CPNA Don Juan</t>
  </si>
  <si>
    <t>22.10 mts ²</t>
  </si>
  <si>
    <t>La Romana</t>
  </si>
  <si>
    <t>CPNA Policia Nacional</t>
  </si>
  <si>
    <r>
      <t xml:space="preserve">16.73 mts </t>
    </r>
    <r>
      <rPr>
        <sz val="11"/>
        <color indexed="8"/>
        <rFont val="Times New Roman"/>
        <family val="1"/>
      </rPr>
      <t>²</t>
    </r>
  </si>
  <si>
    <t>La Altagracia</t>
  </si>
  <si>
    <t>Higuey</t>
  </si>
  <si>
    <t>CPNA Anamuya</t>
  </si>
  <si>
    <r>
      <t xml:space="preserve">22.10 mts </t>
    </r>
    <r>
      <rPr>
        <sz val="11"/>
        <color indexed="8"/>
        <rFont val="Times New Roman"/>
        <family val="1"/>
      </rPr>
      <t>²</t>
    </r>
  </si>
  <si>
    <t>CPNA Villa Cerro</t>
  </si>
  <si>
    <r>
      <t xml:space="preserve">25 mts </t>
    </r>
    <r>
      <rPr>
        <sz val="11"/>
        <color indexed="8"/>
        <rFont val="Times New Roman"/>
        <family val="1"/>
      </rPr>
      <t>²</t>
    </r>
  </si>
  <si>
    <t>La Vega</t>
  </si>
  <si>
    <t>Manabao</t>
  </si>
  <si>
    <t>CPNA Manabao</t>
  </si>
  <si>
    <r>
      <t xml:space="preserve">7.40 mts </t>
    </r>
    <r>
      <rPr>
        <sz val="11"/>
        <color indexed="8"/>
        <rFont val="Times New Roman"/>
        <family val="1"/>
      </rPr>
      <t>²</t>
    </r>
  </si>
  <si>
    <t>Santo Domingo Este</t>
  </si>
  <si>
    <t>Ensanche Ozama</t>
  </si>
  <si>
    <t>Centro de Especialidades de la Reserva de las FF.AA</t>
  </si>
  <si>
    <t>Total</t>
  </si>
  <si>
    <t>Costos Indirectos + Imp</t>
  </si>
  <si>
    <t>Costos Directos</t>
  </si>
  <si>
    <t>Metraje Farmacias</t>
  </si>
  <si>
    <t>Provincia</t>
  </si>
  <si>
    <t>Municipio</t>
  </si>
  <si>
    <t>Listado de Farmacias</t>
  </si>
  <si>
    <t>No.</t>
  </si>
  <si>
    <t xml:space="preserve">ADECUACIÓN DE LOCALES PARA NUEVAS FARMACIAS DEL PUEBLO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</si>
</sst>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D$&quot;#,##0.0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164" fontId="1" fillId="0" borderId="0" xfId="0" applyNumberFormat="1" applyFont="1"/>
    <xf numFmtId="0" fontId="2" fillId="0" borderId="0" xfId="0" applyFont="1" applyFill="1" applyBorder="1"/>
    <xf numFmtId="164" fontId="0" fillId="0" borderId="1" xfId="0" applyNumberFormat="1" applyFill="1" applyBorder="1"/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ont="1" applyFill="1" applyBorder="1"/>
    <xf numFmtId="0" fontId="1" fillId="0" borderId="4" xfId="0" applyFont="1" applyFill="1" applyBorder="1"/>
    <xf numFmtId="164" fontId="0" fillId="0" borderId="6" xfId="0" applyNumberFormat="1" applyBorder="1"/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9" xfId="0" applyFont="1" applyFill="1" applyBorder="1"/>
    <xf numFmtId="0" fontId="1" fillId="0" borderId="9" xfId="0" applyFont="1" applyFill="1" applyBorder="1"/>
    <xf numFmtId="164" fontId="3" fillId="0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164" fontId="0" fillId="0" borderId="6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0" xfId="0" applyFill="1"/>
    <xf numFmtId="164" fontId="0" fillId="0" borderId="0" xfId="0" applyNumberFormat="1" applyFill="1"/>
    <xf numFmtId="164" fontId="0" fillId="0" borderId="11" xfId="0" applyNumberFormat="1" applyFill="1" applyBorder="1"/>
    <xf numFmtId="164" fontId="0" fillId="0" borderId="1" xfId="0" applyNumberForma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4" fontId="0" fillId="0" borderId="22" xfId="0" applyNumberFormat="1" applyBorder="1"/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Fill="1" applyBorder="1"/>
    <xf numFmtId="0" fontId="0" fillId="0" borderId="26" xfId="0" applyFont="1" applyFill="1" applyBorder="1"/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5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0" fillId="0" borderId="14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4" xfId="0" applyBorder="1"/>
  </cellXfs>
  <cellStyles count="29">
    <cellStyle name="Comma 2" xfId="2"/>
    <cellStyle name="Comma 2 2" xfId="3"/>
    <cellStyle name="Comma 2 2 2" xfId="4"/>
    <cellStyle name="Comma 2 3" xfId="5"/>
    <cellStyle name="Comma 3" xfId="6"/>
    <cellStyle name="Comma 4" xfId="7"/>
    <cellStyle name="Currency 2" xfId="8"/>
    <cellStyle name="Millares 2" xfId="9"/>
    <cellStyle name="Millares 3" xfId="10"/>
    <cellStyle name="Millares 3 2" xfId="11"/>
    <cellStyle name="Millares 4" xfId="12"/>
    <cellStyle name="Moneda 2" xfId="13"/>
    <cellStyle name="Normal" xfId="0" builtinId="0"/>
    <cellStyle name="Normal 13" xfId="14"/>
    <cellStyle name="Normal 2" xfId="15"/>
    <cellStyle name="Normal 2 2" xfId="16"/>
    <cellStyle name="Normal 3" xfId="1"/>
    <cellStyle name="Normal 4" xfId="17"/>
    <cellStyle name="Normal 5" xfId="18"/>
    <cellStyle name="Percent 2" xfId="19"/>
    <cellStyle name="Percent 2 2" xfId="20"/>
    <cellStyle name="Percent 3" xfId="21"/>
    <cellStyle name="Percent 3 2" xfId="22"/>
    <cellStyle name="Percent 3 3" xfId="23"/>
    <cellStyle name="Percent 4" xfId="24"/>
    <cellStyle name="Porcentaje 2" xfId="25"/>
    <cellStyle name="Porcentaje 3" xfId="26"/>
    <cellStyle name="Porcentaje 4" xfId="27"/>
    <cellStyle name="Porcentual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</xdr:row>
      <xdr:rowOff>28575</xdr:rowOff>
    </xdr:from>
    <xdr:to>
      <xdr:col>2</xdr:col>
      <xdr:colOff>1447800</xdr:colOff>
      <xdr:row>3</xdr:row>
      <xdr:rowOff>38100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9075"/>
          <a:ext cx="1171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876300</xdr:colOff>
      <xdr:row>1</xdr:row>
      <xdr:rowOff>38100</xdr:rowOff>
    </xdr:from>
    <xdr:to>
      <xdr:col>5</xdr:col>
      <xdr:colOff>1209675</xdr:colOff>
      <xdr:row>3</xdr:row>
      <xdr:rowOff>47625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28600"/>
          <a:ext cx="762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NA Viajama, Azua"/>
      <sheetName val="CPNA 30 de Mayo"/>
      <sheetName val="CPN El Tamarindo"/>
      <sheetName val="Centro de Especialidades FFAA"/>
      <sheetName val="CPNA Manabao, La Vega"/>
    </sheetNames>
    <sheetDataSet>
      <sheetData sheetId="0">
        <row r="98">
          <cell r="F98">
            <v>0</v>
          </cell>
        </row>
      </sheetData>
      <sheetData sheetId="1">
        <row r="67">
          <cell r="F67">
            <v>0</v>
          </cell>
        </row>
      </sheetData>
      <sheetData sheetId="2"/>
      <sheetData sheetId="3">
        <row r="68">
          <cell r="F68">
            <v>0</v>
          </cell>
        </row>
      </sheetData>
      <sheetData sheetId="4">
        <row r="78">
          <cell r="F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NA Villa Cerro, Higuey"/>
      <sheetName val="CPNA Anamuya, Higuey"/>
      <sheetName val="CPNA Policia Nacional, Romana"/>
    </sheetNames>
    <sheetDataSet>
      <sheetData sheetId="0">
        <row r="71">
          <cell r="F71">
            <v>0</v>
          </cell>
        </row>
      </sheetData>
      <sheetData sheetId="1">
        <row r="63">
          <cell r="F63">
            <v>0</v>
          </cell>
        </row>
      </sheetData>
      <sheetData sheetId="2">
        <row r="72"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tabSelected="1" zoomScale="145" zoomScaleNormal="145" zoomScaleSheetLayoutView="90" workbookViewId="0">
      <selection activeCell="N5" sqref="N5"/>
    </sheetView>
  </sheetViews>
  <sheetFormatPr baseColWidth="10" defaultColWidth="11.42578125" defaultRowHeight="15" x14ac:dyDescent="0.25"/>
  <cols>
    <col min="1" max="1" width="6.5703125" customWidth="1"/>
    <col min="2" max="2" width="7.5703125" customWidth="1"/>
    <col min="3" max="3" width="47.42578125" bestFit="1" customWidth="1"/>
    <col min="4" max="4" width="20.140625" customWidth="1"/>
    <col min="5" max="5" width="21.5703125" customWidth="1"/>
    <col min="6" max="6" width="20" customWidth="1"/>
    <col min="7" max="7" width="19.7109375" hidden="1" customWidth="1"/>
    <col min="8" max="8" width="21.42578125" hidden="1" customWidth="1"/>
    <col min="9" max="9" width="19.140625" hidden="1" customWidth="1"/>
    <col min="10" max="10" width="15.140625" bestFit="1" customWidth="1"/>
  </cols>
  <sheetData>
    <row r="1" spans="2:10" x14ac:dyDescent="0.25">
      <c r="E1" s="30"/>
      <c r="F1" s="30"/>
    </row>
    <row r="2" spans="2:10" x14ac:dyDescent="0.25">
      <c r="E2" s="30"/>
      <c r="F2" s="30"/>
    </row>
    <row r="3" spans="2:10" x14ac:dyDescent="0.25">
      <c r="E3" s="30"/>
      <c r="F3" s="30"/>
    </row>
    <row r="4" spans="2:10" x14ac:dyDescent="0.25">
      <c r="E4" s="30"/>
      <c r="F4" s="30"/>
    </row>
    <row r="5" spans="2:10" ht="40.5" customHeight="1" thickBot="1" x14ac:dyDescent="0.3">
      <c r="B5" s="31" t="s">
        <v>33</v>
      </c>
      <c r="C5" s="31"/>
      <c r="D5" s="31"/>
      <c r="E5" s="31"/>
      <c r="F5" s="31"/>
      <c r="G5" s="29"/>
      <c r="H5" s="29"/>
    </row>
    <row r="6" spans="2:10" ht="15.75" thickBot="1" x14ac:dyDescent="0.3">
      <c r="B6" s="28" t="s">
        <v>32</v>
      </c>
      <c r="C6" s="41" t="s">
        <v>31</v>
      </c>
      <c r="D6" s="41" t="s">
        <v>30</v>
      </c>
      <c r="E6" s="41" t="s">
        <v>29</v>
      </c>
      <c r="F6" s="41" t="s">
        <v>28</v>
      </c>
      <c r="G6" s="27" t="s">
        <v>27</v>
      </c>
      <c r="H6" s="26" t="s">
        <v>26</v>
      </c>
      <c r="I6" s="25" t="s">
        <v>25</v>
      </c>
    </row>
    <row r="7" spans="2:10" x14ac:dyDescent="0.25">
      <c r="B7" s="38">
        <v>1</v>
      </c>
      <c r="C7" s="46" t="s">
        <v>24</v>
      </c>
      <c r="D7" s="49" t="s">
        <v>23</v>
      </c>
      <c r="E7" s="53" t="s">
        <v>22</v>
      </c>
      <c r="F7" s="50" t="s">
        <v>21</v>
      </c>
      <c r="G7" s="12">
        <f>+'[1]Centro de Especialidades FFAA'!F68</f>
        <v>0</v>
      </c>
      <c r="H7" s="11">
        <f t="shared" ref="H7:H12" si="0">+G7*0.2504+G7*0.05</f>
        <v>0</v>
      </c>
      <c r="I7" s="10">
        <f t="shared" ref="I7:I12" si="1">+G7+H7</f>
        <v>0</v>
      </c>
    </row>
    <row r="8" spans="2:10" ht="15.75" thickBot="1" x14ac:dyDescent="0.3">
      <c r="B8" s="39"/>
      <c r="C8" s="47" t="s">
        <v>20</v>
      </c>
      <c r="D8" s="14" t="s">
        <v>19</v>
      </c>
      <c r="E8" s="13" t="s">
        <v>18</v>
      </c>
      <c r="F8" s="51" t="s">
        <v>17</v>
      </c>
      <c r="G8" s="5">
        <f>+'[1]CPNA Manabao, La Vega'!F78</f>
        <v>0</v>
      </c>
      <c r="H8" s="4">
        <f t="shared" si="0"/>
        <v>0</v>
      </c>
      <c r="I8" s="24">
        <f t="shared" si="1"/>
        <v>0</v>
      </c>
    </row>
    <row r="9" spans="2:10" x14ac:dyDescent="0.25">
      <c r="B9" s="39"/>
      <c r="C9" s="47" t="s">
        <v>7</v>
      </c>
      <c r="D9" s="14" t="s">
        <v>6</v>
      </c>
      <c r="E9" s="13" t="s">
        <v>5</v>
      </c>
      <c r="F9" s="51" t="s">
        <v>4</v>
      </c>
      <c r="G9" s="35"/>
      <c r="H9" s="36"/>
      <c r="I9" s="37"/>
    </row>
    <row r="10" spans="2:10" ht="15.75" thickBot="1" x14ac:dyDescent="0.3">
      <c r="B10" s="40"/>
      <c r="C10" s="48" t="s">
        <v>3</v>
      </c>
      <c r="D10" s="8" t="s">
        <v>2</v>
      </c>
      <c r="E10" s="7" t="s">
        <v>1</v>
      </c>
      <c r="F10" s="52" t="s">
        <v>0</v>
      </c>
      <c r="G10" s="35"/>
      <c r="H10" s="36"/>
      <c r="I10" s="37"/>
    </row>
    <row r="11" spans="2:10" s="21" customFormat="1" x14ac:dyDescent="0.25">
      <c r="B11" s="34">
        <v>2</v>
      </c>
      <c r="C11" s="42" t="s">
        <v>16</v>
      </c>
      <c r="D11" s="43" t="s">
        <v>13</v>
      </c>
      <c r="E11" s="44" t="s">
        <v>12</v>
      </c>
      <c r="F11" s="45" t="s">
        <v>15</v>
      </c>
      <c r="G11" s="17">
        <f>+'[2]CPNA Villa Cerro, Higuey'!F71</f>
        <v>0</v>
      </c>
      <c r="H11" s="16">
        <f t="shared" si="0"/>
        <v>0</v>
      </c>
      <c r="I11" s="23">
        <f t="shared" si="1"/>
        <v>0</v>
      </c>
      <c r="J11" s="22"/>
    </row>
    <row r="12" spans="2:10" x14ac:dyDescent="0.25">
      <c r="B12" s="32"/>
      <c r="C12" s="15" t="s">
        <v>14</v>
      </c>
      <c r="D12" s="14" t="s">
        <v>13</v>
      </c>
      <c r="E12" s="20" t="s">
        <v>12</v>
      </c>
      <c r="F12" s="19" t="s">
        <v>11</v>
      </c>
      <c r="G12" s="12">
        <f>+'[2]CPNA Anamuya, Higuey'!F63</f>
        <v>0</v>
      </c>
      <c r="H12" s="11">
        <f t="shared" si="0"/>
        <v>0</v>
      </c>
      <c r="I12" s="18">
        <f t="shared" si="1"/>
        <v>0</v>
      </c>
    </row>
    <row r="13" spans="2:10" ht="15.75" thickBot="1" x14ac:dyDescent="0.3">
      <c r="B13" s="33"/>
      <c r="C13" s="9" t="s">
        <v>10</v>
      </c>
      <c r="D13" s="8" t="s">
        <v>9</v>
      </c>
      <c r="E13" s="7" t="s">
        <v>9</v>
      </c>
      <c r="F13" s="6" t="s">
        <v>8</v>
      </c>
      <c r="G13" s="5">
        <f>+'[2]CPNA Policia Nacional, Romana'!F72</f>
        <v>0</v>
      </c>
      <c r="H13" s="4">
        <v>89574.834080000001</v>
      </c>
      <c r="I13" s="3">
        <v>387760.03408000001</v>
      </c>
    </row>
    <row r="15" spans="2:10" x14ac:dyDescent="0.25">
      <c r="C15" s="2"/>
      <c r="I15" s="1">
        <f>SUM(I7:I13)</f>
        <v>387760.03408000001</v>
      </c>
    </row>
  </sheetData>
  <mergeCells count="3">
    <mergeCell ref="B5:F5"/>
    <mergeCell ref="B11:B13"/>
    <mergeCell ref="B7:B10"/>
  </mergeCell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de Farmacias </vt:lpstr>
      <vt:lpstr>'Resumen de Farmacias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Sabra Roberts Gomez</dc:creator>
  <cp:lastModifiedBy>Sabra Roberts Gomez</cp:lastModifiedBy>
  <cp:lastPrinted>2019-07-11T16:14:30Z</cp:lastPrinted>
  <dcterms:created xsi:type="dcterms:W3CDTF">2019-05-16T13:17:04Z</dcterms:created>
  <dcterms:modified xsi:type="dcterms:W3CDTF">2019-08-01T15:03:26Z</dcterms:modified>
</cp:coreProperties>
</file>