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rez.elizabeth\Desktop\"/>
    </mc:Choice>
  </mc:AlternateContent>
  <bookViews>
    <workbookView xWindow="270" yWindow="630" windowWidth="9015" windowHeight="10815" activeTab="1"/>
  </bookViews>
  <sheets>
    <sheet name="TABLA OCT-DIC 2017" sheetId="2" r:id="rId1"/>
    <sheet name="GRAFICAS" sheetId="1" r:id="rId2"/>
    <sheet name="TABLA" sheetId="3" state="hidden" r:id="rId3"/>
  </sheets>
  <calcPr calcId="152511"/>
</workbook>
</file>

<file path=xl/calcChain.xml><?xml version="1.0" encoding="utf-8"?>
<calcChain xmlns="http://schemas.openxmlformats.org/spreadsheetml/2006/main">
  <c r="D8" i="1" l="1"/>
  <c r="F12" i="2"/>
  <c r="E12" i="2" s="1"/>
  <c r="D26" i="1" s="1"/>
  <c r="C8" i="1"/>
  <c r="F36" i="2"/>
  <c r="E36" i="2" s="1"/>
  <c r="D126" i="1" s="1"/>
  <c r="F33" i="2"/>
  <c r="D33" i="2" s="1"/>
  <c r="I100" i="1" s="1"/>
  <c r="F15" i="2"/>
  <c r="D15" i="2" s="1"/>
  <c r="I26" i="1" s="1"/>
  <c r="F8" i="2"/>
  <c r="E8" i="2" s="1"/>
  <c r="F8" i="1" s="1"/>
  <c r="D8" i="2" l="1"/>
  <c r="E8" i="1" s="1"/>
  <c r="E33" i="2"/>
  <c r="J100" i="1" s="1"/>
  <c r="D36" i="2"/>
  <c r="C126" i="1" s="1"/>
  <c r="G8" i="1"/>
  <c r="E15" i="2"/>
  <c r="J26" i="1" s="1"/>
  <c r="D12" i="2"/>
  <c r="C26" i="1" s="1"/>
  <c r="L16" i="3"/>
  <c r="N16" i="3" s="1"/>
  <c r="L15" i="3"/>
  <c r="N15" i="3" s="1"/>
  <c r="L13" i="3"/>
  <c r="N13" i="3" s="1"/>
  <c r="L12" i="3"/>
  <c r="V12" i="3" s="1"/>
  <c r="M11" i="3"/>
  <c r="W11" i="3" s="1"/>
  <c r="L11" i="3"/>
  <c r="N11" i="3" s="1"/>
  <c r="L10" i="3"/>
  <c r="N10" i="3" s="1"/>
  <c r="M9" i="3"/>
  <c r="W9" i="3" s="1"/>
  <c r="L9" i="3"/>
  <c r="N9" i="3" s="1"/>
  <c r="L8" i="3"/>
  <c r="R8" i="3" s="1"/>
  <c r="L7" i="3"/>
  <c r="N7" i="3" s="1"/>
  <c r="L5" i="3"/>
  <c r="N5" i="3" s="1"/>
  <c r="F39" i="2"/>
  <c r="J30" i="2"/>
  <c r="F27" i="2"/>
  <c r="F24" i="2"/>
  <c r="F21" i="2"/>
  <c r="J18" i="2"/>
  <c r="M5" i="3" l="1"/>
  <c r="O8" i="3"/>
  <c r="M13" i="3"/>
  <c r="W13" i="3" s="1"/>
  <c r="M16" i="3"/>
  <c r="W16" i="3" s="1"/>
  <c r="Q8" i="3"/>
  <c r="M10" i="3"/>
  <c r="W10" i="3" s="1"/>
  <c r="S12" i="3"/>
  <c r="M7" i="3"/>
  <c r="U12" i="3"/>
  <c r="M15" i="3"/>
  <c r="D21" i="2"/>
  <c r="I50" i="1" s="1"/>
  <c r="E21" i="2"/>
  <c r="J50" i="1" s="1"/>
  <c r="D27" i="2"/>
  <c r="I75" i="1" s="1"/>
  <c r="E27" i="2"/>
  <c r="J75" i="1" s="1"/>
  <c r="E39" i="2"/>
  <c r="J126" i="1" s="1"/>
  <c r="D39" i="2"/>
  <c r="I126" i="1" s="1"/>
  <c r="H18" i="2"/>
  <c r="E50" i="1" s="1"/>
  <c r="F18" i="2"/>
  <c r="C50" i="1" s="1"/>
  <c r="I18" i="2"/>
  <c r="F50" i="1" s="1"/>
  <c r="G18" i="2"/>
  <c r="D50" i="1" s="1"/>
  <c r="D24" i="2"/>
  <c r="C75" i="1" s="1"/>
  <c r="E24" i="2"/>
  <c r="D75" i="1" s="1"/>
  <c r="H30" i="2"/>
  <c r="E100" i="1" s="1"/>
  <c r="F30" i="2"/>
  <c r="C100" i="1" s="1"/>
  <c r="I30" i="2"/>
  <c r="F100" i="1" s="1"/>
  <c r="G30" i="2"/>
  <c r="D100" i="1" s="1"/>
  <c r="W5" i="3"/>
  <c r="W7" i="3"/>
  <c r="W15" i="3"/>
  <c r="P8" i="3"/>
  <c r="T12" i="3"/>
  <c r="W8" i="3" l="1"/>
  <c r="W12" i="3"/>
</calcChain>
</file>

<file path=xl/sharedStrings.xml><?xml version="1.0" encoding="utf-8"?>
<sst xmlns="http://schemas.openxmlformats.org/spreadsheetml/2006/main" count="174" uniqueCount="55">
  <si>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</si>
  <si>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</si>
  <si>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</si>
  <si>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</si>
  <si>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</si>
  <si>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</si>
  <si>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</si>
  <si>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</si>
  <si>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Total 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</si>
  <si>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</si>
  <si>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</si>
  <si>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</si>
  <si>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</si>
  <si>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</si>
  <si>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</si>
  <si>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</si>
  <si>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</si>
  <si>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</si>
  <si>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</si>
  <si>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</si>
  <si>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</si>
  <si>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</si>
  <si>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</si>
  <si>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</si>
  <si>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</si>
  <si>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</si>
  <si>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</si>
  <si>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</si>
  <si>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</si>
  <si>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</si>
  <si>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</si>
  <si>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Promedio de satisfacción a nivel nacional</t>
  </si>
  <si>
    <t>Menos de 15 min</t>
  </si>
  <si>
    <t>Más de 15 min.</t>
  </si>
  <si>
    <t>30 min.</t>
  </si>
  <si>
    <t>Más de 30 min.</t>
  </si>
  <si>
    <t>DIVISIÓN DE TRÁMITES Y SERVICIOS PARA LA SALUD</t>
  </si>
  <si>
    <t>2.- ¿Encontro el medicamento que solicitó?</t>
  </si>
  <si>
    <t>4.- ¿Cuanto tiempo esperó por ser atendido?</t>
  </si>
  <si>
    <t>5.- ¿Recibió orientación sobre el uso correcto del medicamento que compró?</t>
  </si>
  <si>
    <t>6.- ¿Vió usted el listado de precios de medicamentos en la FP?</t>
  </si>
  <si>
    <t>8.- ¿Como considera el trato recibido por el personal?</t>
  </si>
  <si>
    <t>9.- ¿Esta conforme con el local de la Farmacia?</t>
  </si>
  <si>
    <t>10.- ¿Confía en la Calidad de nuestros medicamentos?</t>
  </si>
  <si>
    <t>Muy bueno</t>
  </si>
  <si>
    <t>3.- ¿Acudio a la FP con Receta Médica?</t>
  </si>
  <si>
    <t>6- ¿Vió usted el listado de precios de medicamentos en la FP?</t>
  </si>
  <si>
    <t>1.- ¿Es la primera vez que acude a esta farmacia?</t>
  </si>
  <si>
    <t>11- ¿Recomendaría usted esta Farmacia?</t>
  </si>
  <si>
    <t>9.-  ¿Esta conforme con el local de la Farmacia</t>
  </si>
  <si>
    <t>11.-  ¿Recomendaría usted esta Farmacia?</t>
  </si>
  <si>
    <t>7 ¿Le vendieron los medicamentos al precio que dice el listado?</t>
  </si>
  <si>
    <t>7.- ¿Le vendieron los medicamentos al precio que dice el listado?</t>
  </si>
  <si>
    <t>TABLA DE DATOS DE LOS BUZONES DE SUGERENCIAS DE LAS FARMACIAS DEL PUEBLO OCT-DIC 2017</t>
  </si>
  <si>
    <t>DIRECCITRÁMITES Y SERVICIOS PARA LA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</si>
</sst>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Cambria"/>
      <family val="1"/>
    </font>
    <font>
      <sz val="10"/>
      <color rgb="FF000000"/>
      <name val="Arial"/>
      <family val="2"/>
    </font>
    <font>
      <b/>
      <sz val="12"/>
      <name val="Cambria"/>
      <family val="1"/>
      <scheme val="major"/>
    </font>
    <font>
      <sz val="10"/>
      <color rgb="FF000000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sz val="10"/>
      <name val="Cambria"/>
      <family val="1"/>
      <scheme val="major"/>
    </font>
    <font>
      <b/>
      <sz val="10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rgb="FFFFFFCC"/>
      </patternFill>
    </fill>
    <fill>
      <patternFill patternType="solid">
        <fgColor rgb="FFCCFFFF"/>
        <bgColor rgb="FF00CC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">
    <xf numFmtId="0" fontId="0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9" fillId="0" borderId="1" xfId="0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0" fillId="0" borderId="0" xfId="0" applyFont="1" applyAlignment="1"/>
    <xf numFmtId="0" fontId="9" fillId="3" borderId="1" xfId="0" applyFont="1" applyFill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16" fillId="4" borderId="6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 vertical="center"/>
    </xf>
    <xf numFmtId="9" fontId="15" fillId="3" borderId="0" xfId="0" applyNumberFormat="1" applyFont="1" applyFill="1" applyBorder="1" applyAlignment="1">
      <alignment horizontal="center" vertical="center"/>
    </xf>
    <xf numFmtId="1" fontId="15" fillId="3" borderId="0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0" borderId="1" xfId="0" applyFont="1" applyBorder="1"/>
    <xf numFmtId="10" fontId="9" fillId="3" borderId="1" xfId="0" applyNumberFormat="1" applyFont="1" applyFill="1" applyBorder="1" applyAlignment="1">
      <alignment horizontal="center" vertical="center"/>
    </xf>
    <xf numFmtId="10" fontId="9" fillId="3" borderId="1" xfId="1" applyNumberFormat="1" applyFont="1" applyFill="1" applyBorder="1" applyAlignment="1">
      <alignment horizontal="center" vertical="center"/>
    </xf>
    <xf numFmtId="10" fontId="15" fillId="3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/>
    </xf>
    <xf numFmtId="10" fontId="9" fillId="3" borderId="2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10" fontId="9" fillId="3" borderId="6" xfId="0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6" fillId="0" borderId="4" xfId="0" applyFont="1" applyBorder="1" applyAlignment="1">
      <alignment horizontal="center" vertical="center"/>
    </xf>
    <xf numFmtId="0" fontId="7" fillId="0" borderId="5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8">
    <cellStyle name="Normal" xfId="0" builtinId="0"/>
    <cellStyle name="Normal 2" xfId="2"/>
    <cellStyle name="Normal 3" xfId="5"/>
    <cellStyle name="Normal 4" xfId="3"/>
    <cellStyle name="Normal 5" xfId="4"/>
    <cellStyle name="Porcentaje" xfId="1" builtinId="5"/>
    <cellStyle name="Porcentaje 2" xfId="6"/>
    <cellStyle name="Porcentaje 3" xfId="7"/>
  </cellStyles>
  <dxfs count="0"/>
  <tableStyles count="0" defaultTableStyle="TableStyleMedium2" defaultPivotStyle="PivotStyleLight16"/>
  <colors>
    <mruColors>
      <color rgb="FF66FFFF"/>
      <color rgb="FFCCFFFF"/>
      <color rgb="FF99FF99"/>
      <color rgb="FF99FFCC"/>
      <color rgb="FFCC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10857571374994E-2"/>
          <c:y val="0.33026037835235994"/>
          <c:w val="0.86411569982323633"/>
          <c:h val="0.603252776793904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explosion val="9"/>
            <c:spPr>
              <a:solidFill>
                <a:srgbClr val="66FF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GRAFICAS!$C$25:$D$25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GRAFICAS!$C$26:$D$26</c:f>
              <c:numCache>
                <c:formatCode>0.00%</c:formatCode>
                <c:ptCount val="2"/>
                <c:pt idx="0">
                  <c:v>0.81333333333333335</c:v>
                </c:pt>
                <c:pt idx="1">
                  <c:v>0.18666666666666668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11-  ¿Recomendaría usted esta Farmacia?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784949012520973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GRAFICAS!$I$125:$J$125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GRAFICAS!$I$126:$J$126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21009186351706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66FFFF"/>
              </a:solidFill>
            </c:spPr>
          </c:dPt>
          <c:dPt>
            <c:idx val="1"/>
            <c:bubble3D val="0"/>
            <c:spPr>
              <a:solidFill>
                <a:srgbClr val="99FFCC"/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GRAFICAS!$E$7:$F$7</c:f>
              <c:strCache>
                <c:ptCount val="2"/>
                <c:pt idx="0">
                  <c:v>SI %</c:v>
                </c:pt>
                <c:pt idx="1">
                  <c:v>NO %</c:v>
                </c:pt>
              </c:strCache>
            </c:strRef>
          </c:cat>
          <c:val>
            <c:numRef>
              <c:f>GRAFICAS!$E$8:$F$8</c:f>
              <c:numCache>
                <c:formatCode>0.00%</c:formatCode>
                <c:ptCount val="2"/>
                <c:pt idx="0">
                  <c:v>0.27777777777777779</c:v>
                </c:pt>
                <c:pt idx="1">
                  <c:v>0.72222222222222221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 sz="1100"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34623139918669E-2"/>
          <c:y val="0.2979651073027636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GRAFICAS!$I$25:$J$25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GRAFICAS!$I$26:$J$26</c:f>
              <c:numCache>
                <c:formatCode>0.00%</c:formatCode>
                <c:ptCount val="2"/>
                <c:pt idx="0">
                  <c:v>0.65789473684210531</c:v>
                </c:pt>
                <c:pt idx="1">
                  <c:v>0.34210526315789475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4-¿Cuanto tiempo esperó por ser atendido?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806602019058991E-2"/>
          <c:y val="0.33725199574966619"/>
          <c:w val="0.87500023574897445"/>
          <c:h val="0.63609659519203698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99CCFF"/>
              </a:solidFill>
            </c:spPr>
          </c:dPt>
          <c:dLbls>
            <c:dLbl>
              <c:idx val="2"/>
              <c:layout>
                <c:manualLayout>
                  <c:x val="0.20625290102210278"/>
                  <c:y val="-1.35244167143466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1622162499148685E-2"/>
                  <c:y val="-3.65924674640583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GRAFICAS!$C$49:$F$49</c:f>
              <c:strCache>
                <c:ptCount val="4"/>
                <c:pt idx="0">
                  <c:v>Menos de 15 min</c:v>
                </c:pt>
                <c:pt idx="1">
                  <c:v>Más de 15 min.</c:v>
                </c:pt>
                <c:pt idx="2">
                  <c:v>30 min.</c:v>
                </c:pt>
                <c:pt idx="3">
                  <c:v>Más de 30 min.</c:v>
                </c:pt>
              </c:strCache>
            </c:strRef>
          </c:cat>
          <c:val>
            <c:numRef>
              <c:f>GRAFICAS!$C$50:$F$50</c:f>
              <c:numCache>
                <c:formatCode>0.00%</c:formatCode>
                <c:ptCount val="4"/>
                <c:pt idx="0">
                  <c:v>0.89189189189189189</c:v>
                </c:pt>
                <c:pt idx="1">
                  <c:v>5.4054054054054057E-2</c:v>
                </c:pt>
                <c:pt idx="2">
                  <c:v>5.4054054054054057E-2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5-¿Recibió orientación sobre el uso correcto del medicamento que compró?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568739252421037E-2"/>
          <c:y val="0.33497497933865533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GRAFICAS!$I$49:$J$49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GRAFICAS!$I$50:$J$50</c:f>
              <c:numCache>
                <c:formatCode>0.00%</c:formatCode>
                <c:ptCount val="2"/>
                <c:pt idx="0">
                  <c:v>0.93243243243243246</c:v>
                </c:pt>
                <c:pt idx="1">
                  <c:v>6.7567567567567571E-2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1023575386410027"/>
          <c:y val="0.21305651672433679"/>
          <c:w val="0.1884173811606882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6- ¿Vió usted el listado de precios de medicamentos en la  FP?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GRAFICAS!$C$74:$D$74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GRAFICAS!$C$75:$D$75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36077155237823"/>
          <c:y val="0.14426758938869669"/>
          <c:w val="0.1957765515531030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7- ¿Le vendieron los medicamentos al precio que dice el listado?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GRAFICAS!$I$74:$J$74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GRAFICAS!$I$75:$J$75</c:f>
              <c:numCache>
                <c:formatCode>0.00%</c:formatCode>
                <c:ptCount val="2"/>
                <c:pt idx="0">
                  <c:v>0.95945945945945943</c:v>
                </c:pt>
                <c:pt idx="1">
                  <c:v>4.0540540540540543E-2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0068465800749264"/>
          <c:y val="0.18117647058823533"/>
          <c:w val="0.207579019065569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8- ¿Como considera el trato recibido por el personal?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620553359683792E-2"/>
          <c:y val="0.348815809788482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66FFFF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9900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GRAFICAS!$C$99:$F$99</c:f>
              <c:strCache>
                <c:ptCount val="4"/>
                <c:pt idx="0">
                  <c:v>Excelente</c:v>
                </c:pt>
                <c:pt idx="1">
                  <c:v>Bueno</c:v>
                </c:pt>
                <c:pt idx="2">
                  <c:v>Regular</c:v>
                </c:pt>
                <c:pt idx="3">
                  <c:v>Deficiente</c:v>
                </c:pt>
              </c:strCache>
            </c:strRef>
          </c:cat>
          <c:val>
            <c:numRef>
              <c:f>GRAFICAS!$C$100:$F$100</c:f>
              <c:numCache>
                <c:formatCode>0.00%</c:formatCode>
                <c:ptCount val="4"/>
                <c:pt idx="0">
                  <c:v>0.61038961038961037</c:v>
                </c:pt>
                <c:pt idx="1">
                  <c:v>0.38961038961038963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9-¿ ¿Esta conforme con el local de la Farmacia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GRAFICAS!$I$99:$J$99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GRAFICAS!$I$100:$J$100</c:f>
              <c:numCache>
                <c:formatCode>0.00%</c:formatCode>
                <c:ptCount val="2"/>
                <c:pt idx="0">
                  <c:v>0.94736842105263153</c:v>
                </c:pt>
                <c:pt idx="1">
                  <c:v>5.2631578947368418E-2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585774058577408"/>
          <c:y val="0.13046296296296298"/>
          <c:w val="0.2012264575714646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10- ¿Confia en la Calidad de nuestros medicamentos? 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626220362622036E-2"/>
          <c:y val="0.34430319047489299"/>
          <c:w val="0.92189679218967924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00FF00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GRAFICAS!$C$125:$D$125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GRAFICAS!$C$126:$D$126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7837511942806312"/>
          <c:y val="0.12581314878892735"/>
          <c:w val="0.2002472548074347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1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jp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76200</xdr:rowOff>
    </xdr:from>
    <xdr:to>
      <xdr:col>0</xdr:col>
      <xdr:colOff>1981200</xdr:colOff>
      <xdr:row>3</xdr:row>
      <xdr:rowOff>0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71650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114300</xdr:colOff>
      <xdr:row>0</xdr:row>
      <xdr:rowOff>76200</xdr:rowOff>
    </xdr:from>
    <xdr:to>
      <xdr:col>9</xdr:col>
      <xdr:colOff>219075</xdr:colOff>
      <xdr:row>3</xdr:row>
      <xdr:rowOff>9525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6925" y="76200"/>
          <a:ext cx="1885950" cy="419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28</xdr:row>
      <xdr:rowOff>19050</xdr:rowOff>
    </xdr:from>
    <xdr:to>
      <xdr:col>4</xdr:col>
      <xdr:colOff>400050</xdr:colOff>
      <xdr:row>45</xdr:row>
      <xdr:rowOff>19050</xdr:rowOff>
    </xdr:to>
    <xdr:graphicFrame macro="">
      <xdr:nvGraphicFramePr>
        <xdr:cNvPr id="2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590550</xdr:colOff>
      <xdr:row>28</xdr:row>
      <xdr:rowOff>57150</xdr:rowOff>
    </xdr:from>
    <xdr:to>
      <xdr:col>10</xdr:col>
      <xdr:colOff>85725</xdr:colOff>
      <xdr:row>45</xdr:row>
      <xdr:rowOff>57150</xdr:rowOff>
    </xdr:to>
    <xdr:graphicFrame macro="">
      <xdr:nvGraphicFramePr>
        <xdr:cNvPr id="3" name="Chart 2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</xdr:col>
      <xdr:colOff>95249</xdr:colOff>
      <xdr:row>52</xdr:row>
      <xdr:rowOff>9525</xdr:rowOff>
    </xdr:from>
    <xdr:to>
      <xdr:col>5</xdr:col>
      <xdr:colOff>123824</xdr:colOff>
      <xdr:row>69</xdr:row>
      <xdr:rowOff>9525</xdr:rowOff>
    </xdr:to>
    <xdr:graphicFrame macro="">
      <xdr:nvGraphicFramePr>
        <xdr:cNvPr id="4" name="Chart 3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</xdr:col>
      <xdr:colOff>571500</xdr:colOff>
      <xdr:row>52</xdr:row>
      <xdr:rowOff>114300</xdr:rowOff>
    </xdr:from>
    <xdr:to>
      <xdr:col>10</xdr:col>
      <xdr:colOff>47625</xdr:colOff>
      <xdr:row>69</xdr:row>
      <xdr:rowOff>114300</xdr:rowOff>
    </xdr:to>
    <xdr:graphicFrame macro="">
      <xdr:nvGraphicFramePr>
        <xdr:cNvPr id="5" name="Chart 4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285750</xdr:colOff>
      <xdr:row>76</xdr:row>
      <xdr:rowOff>152400</xdr:rowOff>
    </xdr:from>
    <xdr:to>
      <xdr:col>4</xdr:col>
      <xdr:colOff>180975</xdr:colOff>
      <xdr:row>93</xdr:row>
      <xdr:rowOff>152400</xdr:rowOff>
    </xdr:to>
    <xdr:graphicFrame macro="">
      <xdr:nvGraphicFramePr>
        <xdr:cNvPr id="6" name="Chart 5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7</xdr:col>
      <xdr:colOff>1</xdr:colOff>
      <xdr:row>76</xdr:row>
      <xdr:rowOff>142875</xdr:rowOff>
    </xdr:from>
    <xdr:to>
      <xdr:col>10</xdr:col>
      <xdr:colOff>342900</xdr:colOff>
      <xdr:row>93</xdr:row>
      <xdr:rowOff>142875</xdr:rowOff>
    </xdr:to>
    <xdr:graphicFrame macro="">
      <xdr:nvGraphicFramePr>
        <xdr:cNvPr id="7" name="Chart 6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</xdr:col>
      <xdr:colOff>161925</xdr:colOff>
      <xdr:row>102</xdr:row>
      <xdr:rowOff>57150</xdr:rowOff>
    </xdr:from>
    <xdr:to>
      <xdr:col>5</xdr:col>
      <xdr:colOff>238125</xdr:colOff>
      <xdr:row>119</xdr:row>
      <xdr:rowOff>57150</xdr:rowOff>
    </xdr:to>
    <xdr:graphicFrame macro="">
      <xdr:nvGraphicFramePr>
        <xdr:cNvPr id="8" name="Chart 7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7</xdr:col>
      <xdr:colOff>9525</xdr:colOff>
      <xdr:row>102</xdr:row>
      <xdr:rowOff>76200</xdr:rowOff>
    </xdr:from>
    <xdr:to>
      <xdr:col>10</xdr:col>
      <xdr:colOff>228600</xdr:colOff>
      <xdr:row>119</xdr:row>
      <xdr:rowOff>66675</xdr:rowOff>
    </xdr:to>
    <xdr:graphicFrame macro="">
      <xdr:nvGraphicFramePr>
        <xdr:cNvPr id="9" name="Chart 8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390525</xdr:colOff>
      <xdr:row>127</xdr:row>
      <xdr:rowOff>142875</xdr:rowOff>
    </xdr:from>
    <xdr:to>
      <xdr:col>4</xdr:col>
      <xdr:colOff>390525</xdr:colOff>
      <xdr:row>144</xdr:row>
      <xdr:rowOff>142875</xdr:rowOff>
    </xdr:to>
    <xdr:graphicFrame macro="">
      <xdr:nvGraphicFramePr>
        <xdr:cNvPr id="10" name="Chart 9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7</xdr:col>
      <xdr:colOff>38100</xdr:colOff>
      <xdr:row>127</xdr:row>
      <xdr:rowOff>85725</xdr:rowOff>
    </xdr:from>
    <xdr:to>
      <xdr:col>10</xdr:col>
      <xdr:colOff>352425</xdr:colOff>
      <xdr:row>144</xdr:row>
      <xdr:rowOff>85725</xdr:rowOff>
    </xdr:to>
    <xdr:graphicFrame macro="">
      <xdr:nvGraphicFramePr>
        <xdr:cNvPr id="11" name="Chart 10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400050</xdr:colOff>
      <xdr:row>0</xdr:row>
      <xdr:rowOff>57150</xdr:rowOff>
    </xdr:from>
    <xdr:to>
      <xdr:col>1</xdr:col>
      <xdr:colOff>1771650</xdr:colOff>
      <xdr:row>2</xdr:row>
      <xdr:rowOff>133350</xdr:rowOff>
    </xdr:to>
    <xdr:pic>
      <xdr:nvPicPr>
        <xdr:cNvPr id="12" name="image0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790700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2686050</xdr:colOff>
      <xdr:row>0</xdr:row>
      <xdr:rowOff>57150</xdr:rowOff>
    </xdr:from>
    <xdr:to>
      <xdr:col>10</xdr:col>
      <xdr:colOff>238125</xdr:colOff>
      <xdr:row>2</xdr:row>
      <xdr:rowOff>57150</xdr:rowOff>
    </xdr:to>
    <xdr:pic>
      <xdr:nvPicPr>
        <xdr:cNvPr id="13" name="image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88595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2314575</xdr:colOff>
      <xdr:row>8</xdr:row>
      <xdr:rowOff>195262</xdr:rowOff>
    </xdr:from>
    <xdr:to>
      <xdr:col>7</xdr:col>
      <xdr:colOff>876300</xdr:colOff>
      <xdr:row>22</xdr:row>
      <xdr:rowOff>138112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1"/>
  <sheetViews>
    <sheetView topLeftCell="A10" workbookViewId="0">
      <selection activeCell="B12" sqref="B12:C12"/>
    </sheetView>
  </sheetViews>
  <sheetFormatPr baseColWidth="10" defaultColWidth="17.28515625" defaultRowHeight="15" customHeight="1" x14ac:dyDescent="0.2"/>
  <cols>
    <col min="1" max="1" width="40.7109375" customWidth="1"/>
    <col min="2" max="7" width="9.140625" customWidth="1"/>
    <col min="8" max="8" width="8.42578125" customWidth="1"/>
    <col min="9" max="10" width="9.140625" customWidth="1"/>
  </cols>
  <sheetData>
    <row r="1" spans="1:10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8" customHeight="1" x14ac:dyDescent="0.25">
      <c r="A4" s="61" t="s">
        <v>54</v>
      </c>
      <c r="B4" s="62"/>
      <c r="C4" s="62"/>
      <c r="D4" s="62"/>
      <c r="E4" s="62"/>
      <c r="F4" s="62"/>
      <c r="G4" s="62"/>
      <c r="H4" s="62"/>
      <c r="I4" s="62"/>
      <c r="J4" s="62"/>
    </row>
    <row r="5" spans="1:10" ht="18" customHeight="1" x14ac:dyDescent="0.25">
      <c r="A5" s="61" t="s">
        <v>53</v>
      </c>
      <c r="B5" s="62"/>
      <c r="C5" s="62"/>
      <c r="D5" s="62"/>
      <c r="E5" s="62"/>
      <c r="F5" s="62"/>
      <c r="G5" s="62"/>
      <c r="H5" s="62"/>
      <c r="I5" s="62"/>
      <c r="J5" s="62"/>
    </row>
    <row r="6" spans="1:10" ht="12.75" customHeight="1" x14ac:dyDescent="0.2">
      <c r="A6" s="1"/>
      <c r="B6" s="1"/>
      <c r="C6" s="1"/>
      <c r="D6" s="1"/>
      <c r="E6" s="1"/>
      <c r="F6" s="1"/>
      <c r="G6" s="1"/>
      <c r="H6" s="1"/>
      <c r="I6" s="2"/>
      <c r="J6" s="2"/>
    </row>
    <row r="7" spans="1:10" s="12" customFormat="1" ht="27" customHeight="1" x14ac:dyDescent="0.2">
      <c r="A7" s="42" t="s">
        <v>47</v>
      </c>
      <c r="B7" s="43" t="s">
        <v>3</v>
      </c>
      <c r="C7" s="44" t="s">
        <v>4</v>
      </c>
      <c r="D7" s="44" t="s">
        <v>5</v>
      </c>
      <c r="E7" s="44" t="s">
        <v>6</v>
      </c>
      <c r="F7" s="44" t="s">
        <v>7</v>
      </c>
      <c r="G7" s="2"/>
      <c r="H7" s="2"/>
      <c r="I7" s="2"/>
      <c r="J7" s="2"/>
    </row>
    <row r="8" spans="1:10" s="12" customFormat="1" ht="15" customHeight="1" x14ac:dyDescent="0.2">
      <c r="A8" s="18" t="s">
        <v>8</v>
      </c>
      <c r="B8" s="20">
        <v>15</v>
      </c>
      <c r="C8" s="20">
        <v>39</v>
      </c>
      <c r="D8" s="36">
        <f>+B8/F8</f>
        <v>0.27777777777777779</v>
      </c>
      <c r="E8" s="36">
        <f>+C8/F8</f>
        <v>0.72222222222222221</v>
      </c>
      <c r="F8" s="19">
        <f>+B8+C8</f>
        <v>54</v>
      </c>
      <c r="G8" s="21"/>
      <c r="H8" s="21"/>
      <c r="I8" s="21"/>
      <c r="J8" s="21"/>
    </row>
    <row r="9" spans="1:10" s="12" customFormat="1" ht="12.75" customHeight="1" x14ac:dyDescent="0.2">
      <c r="A9" s="2"/>
      <c r="B9" s="21"/>
      <c r="C9" s="21"/>
      <c r="D9" s="21"/>
      <c r="E9" s="21"/>
      <c r="F9" s="21"/>
      <c r="G9" s="21"/>
      <c r="H9" s="21"/>
      <c r="I9" s="21"/>
      <c r="J9" s="21"/>
    </row>
    <row r="10" spans="1:10" s="12" customFormat="1" ht="12.75" customHeight="1" x14ac:dyDescent="0.2">
      <c r="A10" s="2"/>
      <c r="B10" s="21"/>
      <c r="C10" s="21"/>
      <c r="D10" s="21"/>
      <c r="E10" s="21"/>
      <c r="F10" s="21"/>
      <c r="G10" s="21"/>
      <c r="H10" s="21"/>
      <c r="I10" s="21"/>
      <c r="J10" s="21"/>
    </row>
    <row r="11" spans="1:10" ht="30" customHeight="1" x14ac:dyDescent="0.2">
      <c r="A11" s="42" t="s">
        <v>37</v>
      </c>
      <c r="B11" s="57" t="s">
        <v>3</v>
      </c>
      <c r="C11" s="58" t="s">
        <v>4</v>
      </c>
      <c r="D11" s="58" t="s">
        <v>5</v>
      </c>
      <c r="E11" s="44" t="s">
        <v>6</v>
      </c>
      <c r="F11" s="44" t="s">
        <v>7</v>
      </c>
      <c r="G11" s="22"/>
      <c r="H11" s="22"/>
      <c r="I11" s="22"/>
      <c r="J11" s="22"/>
    </row>
    <row r="12" spans="1:10" ht="17.25" customHeight="1" x14ac:dyDescent="0.2">
      <c r="A12" s="55" t="s">
        <v>8</v>
      </c>
      <c r="B12" s="60">
        <v>61</v>
      </c>
      <c r="C12" s="60">
        <v>14</v>
      </c>
      <c r="D12" s="59">
        <f>+B12/F12</f>
        <v>0.81333333333333335</v>
      </c>
      <c r="E12" s="56">
        <f>+C12/F12</f>
        <v>0.18666666666666668</v>
      </c>
      <c r="F12" s="19">
        <f>+B12+C12</f>
        <v>75</v>
      </c>
      <c r="G12" s="22"/>
      <c r="H12" s="22"/>
      <c r="I12" s="22"/>
      <c r="J12" s="22"/>
    </row>
    <row r="13" spans="1:10" ht="21.75" customHeight="1" x14ac:dyDescent="0.2">
      <c r="A13" s="13"/>
      <c r="B13" s="23"/>
      <c r="C13" s="24"/>
      <c r="D13" s="22"/>
      <c r="E13" s="22"/>
      <c r="F13" s="22"/>
      <c r="G13" s="22"/>
      <c r="H13" s="22"/>
      <c r="I13" s="22"/>
      <c r="J13" s="22"/>
    </row>
    <row r="14" spans="1:10" ht="27" customHeight="1" x14ac:dyDescent="0.2">
      <c r="A14" s="42" t="s">
        <v>45</v>
      </c>
      <c r="B14" s="43" t="s">
        <v>3</v>
      </c>
      <c r="C14" s="44" t="s">
        <v>4</v>
      </c>
      <c r="D14" s="44" t="s">
        <v>5</v>
      </c>
      <c r="E14" s="44" t="s">
        <v>6</v>
      </c>
      <c r="F14" s="44" t="s">
        <v>7</v>
      </c>
      <c r="G14" s="22"/>
      <c r="H14" s="22"/>
      <c r="I14" s="22"/>
      <c r="J14" s="22"/>
    </row>
    <row r="15" spans="1:10" ht="20.25" customHeight="1" x14ac:dyDescent="0.2">
      <c r="A15" s="16" t="s">
        <v>8</v>
      </c>
      <c r="B15" s="20">
        <v>50</v>
      </c>
      <c r="C15" s="20">
        <v>26</v>
      </c>
      <c r="D15" s="36">
        <f>+B15/F15</f>
        <v>0.65789473684210531</v>
      </c>
      <c r="E15" s="36">
        <f>+C15/F15</f>
        <v>0.34210526315789475</v>
      </c>
      <c r="F15" s="19">
        <f>+B15+C15</f>
        <v>76</v>
      </c>
      <c r="G15" s="22"/>
      <c r="H15" s="24"/>
      <c r="I15" s="24"/>
      <c r="J15" s="22"/>
    </row>
    <row r="16" spans="1:10" ht="18" customHeight="1" x14ac:dyDescent="0.2">
      <c r="A16" s="13"/>
      <c r="B16" s="22"/>
      <c r="C16" s="22"/>
      <c r="D16" s="22"/>
      <c r="E16" s="22"/>
      <c r="F16" s="22"/>
      <c r="G16" s="22"/>
      <c r="H16" s="22"/>
      <c r="I16" s="22"/>
      <c r="J16" s="22"/>
    </row>
    <row r="17" spans="1:10" ht="42.75" customHeight="1" x14ac:dyDescent="0.2">
      <c r="A17" s="42" t="s">
        <v>38</v>
      </c>
      <c r="B17" s="45" t="s">
        <v>12</v>
      </c>
      <c r="C17" s="42" t="s">
        <v>13</v>
      </c>
      <c r="D17" s="42" t="s">
        <v>14</v>
      </c>
      <c r="E17" s="42" t="s">
        <v>15</v>
      </c>
      <c r="F17" s="42" t="s">
        <v>12</v>
      </c>
      <c r="G17" s="42" t="s">
        <v>13</v>
      </c>
      <c r="H17" s="42" t="s">
        <v>14</v>
      </c>
      <c r="I17" s="42" t="s">
        <v>15</v>
      </c>
      <c r="J17" s="46" t="s">
        <v>7</v>
      </c>
    </row>
    <row r="18" spans="1:10" ht="24" customHeight="1" x14ac:dyDescent="0.2">
      <c r="A18" s="16" t="s">
        <v>8</v>
      </c>
      <c r="B18" s="20">
        <v>66</v>
      </c>
      <c r="C18" s="20">
        <v>4</v>
      </c>
      <c r="D18" s="20">
        <v>4</v>
      </c>
      <c r="E18" s="20">
        <v>0</v>
      </c>
      <c r="F18" s="36">
        <f>+B18/J18</f>
        <v>0.89189189189189189</v>
      </c>
      <c r="G18" s="36">
        <f>+C18/J18</f>
        <v>5.4054054054054057E-2</v>
      </c>
      <c r="H18" s="36">
        <f>+D18/J18</f>
        <v>5.4054054054054057E-2</v>
      </c>
      <c r="I18" s="36">
        <f>+E18/J18</f>
        <v>0</v>
      </c>
      <c r="J18" s="16">
        <f>+B18+C18+D18+E18</f>
        <v>74</v>
      </c>
    </row>
    <row r="19" spans="1:10" ht="12.75" customHeight="1" x14ac:dyDescent="0.2">
      <c r="A19" s="14"/>
      <c r="B19" s="25"/>
      <c r="C19" s="25"/>
      <c r="D19" s="25"/>
      <c r="E19" s="25"/>
      <c r="F19" s="25"/>
      <c r="G19" s="25"/>
      <c r="H19" s="25"/>
      <c r="I19" s="22"/>
      <c r="J19" s="22"/>
    </row>
    <row r="20" spans="1:10" ht="33.75" customHeight="1" x14ac:dyDescent="0.2">
      <c r="A20" s="42" t="s">
        <v>39</v>
      </c>
      <c r="B20" s="43" t="s">
        <v>3</v>
      </c>
      <c r="C20" s="44" t="s">
        <v>4</v>
      </c>
      <c r="D20" s="44" t="s">
        <v>5</v>
      </c>
      <c r="E20" s="44" t="s">
        <v>6</v>
      </c>
      <c r="F20" s="44" t="s">
        <v>7</v>
      </c>
      <c r="G20" s="22"/>
      <c r="H20" s="22"/>
      <c r="I20" s="22"/>
      <c r="J20" s="22"/>
    </row>
    <row r="21" spans="1:10" ht="21" customHeight="1" x14ac:dyDescent="0.2">
      <c r="A21" s="16" t="s">
        <v>8</v>
      </c>
      <c r="B21" s="20">
        <v>69</v>
      </c>
      <c r="C21" s="20">
        <v>5</v>
      </c>
      <c r="D21" s="36">
        <f>+B21/F21</f>
        <v>0.93243243243243246</v>
      </c>
      <c r="E21" s="36">
        <f>+C21/F21</f>
        <v>6.7567567567567571E-2</v>
      </c>
      <c r="F21" s="16">
        <f>+B21+C21</f>
        <v>74</v>
      </c>
      <c r="G21" s="22"/>
      <c r="H21" s="22"/>
      <c r="I21" s="22"/>
      <c r="J21" s="22"/>
    </row>
    <row r="22" spans="1:10" ht="12.75" customHeight="1" x14ac:dyDescent="0.2">
      <c r="A22" s="13"/>
      <c r="B22" s="22"/>
      <c r="C22" s="22"/>
      <c r="D22" s="22"/>
      <c r="E22" s="22"/>
      <c r="F22" s="22"/>
      <c r="G22" s="22"/>
      <c r="H22" s="22"/>
      <c r="I22" s="22"/>
      <c r="J22" s="22"/>
    </row>
    <row r="23" spans="1:10" ht="30" customHeight="1" x14ac:dyDescent="0.2">
      <c r="A23" s="42" t="s">
        <v>46</v>
      </c>
      <c r="B23" s="57" t="s">
        <v>3</v>
      </c>
      <c r="C23" s="58" t="s">
        <v>4</v>
      </c>
      <c r="D23" s="44" t="s">
        <v>5</v>
      </c>
      <c r="E23" s="44" t="s">
        <v>6</v>
      </c>
      <c r="F23" s="44" t="s">
        <v>7</v>
      </c>
      <c r="G23" s="22"/>
      <c r="H23" s="22"/>
      <c r="I23" s="22"/>
      <c r="J23" s="22"/>
    </row>
    <row r="24" spans="1:10" ht="21" customHeight="1" x14ac:dyDescent="0.2">
      <c r="A24" s="55" t="s">
        <v>8</v>
      </c>
      <c r="B24" s="60">
        <v>69</v>
      </c>
      <c r="C24" s="60">
        <v>6</v>
      </c>
      <c r="D24" s="56">
        <f>+B24/F24</f>
        <v>0.92</v>
      </c>
      <c r="E24" s="36">
        <f>+C24/F24</f>
        <v>0.08</v>
      </c>
      <c r="F24" s="16">
        <f>+B24+C24</f>
        <v>75</v>
      </c>
      <c r="G24" s="22"/>
      <c r="H24" s="22"/>
      <c r="I24" s="22"/>
      <c r="J24" s="22"/>
    </row>
    <row r="25" spans="1:10" ht="12.75" customHeight="1" x14ac:dyDescent="0.2">
      <c r="A25" s="13"/>
      <c r="B25" s="22"/>
      <c r="C25" s="22"/>
      <c r="D25" s="22"/>
      <c r="E25" s="22"/>
      <c r="F25" s="22"/>
      <c r="G25" s="22"/>
      <c r="H25" s="22"/>
      <c r="I25" s="22"/>
      <c r="J25" s="22"/>
    </row>
    <row r="26" spans="1:10" ht="30.75" customHeight="1" x14ac:dyDescent="0.2">
      <c r="A26" s="47" t="s">
        <v>51</v>
      </c>
      <c r="B26" s="43" t="s">
        <v>3</v>
      </c>
      <c r="C26" s="44" t="s">
        <v>4</v>
      </c>
      <c r="D26" s="44" t="s">
        <v>5</v>
      </c>
      <c r="E26" s="44" t="s">
        <v>6</v>
      </c>
      <c r="F26" s="44" t="s">
        <v>7</v>
      </c>
      <c r="G26" s="22"/>
      <c r="H26" s="22"/>
      <c r="I26" s="22"/>
      <c r="J26" s="22"/>
    </row>
    <row r="27" spans="1:10" ht="21" customHeight="1" x14ac:dyDescent="0.2">
      <c r="A27" s="16" t="s">
        <v>8</v>
      </c>
      <c r="B27" s="20">
        <v>71</v>
      </c>
      <c r="C27" s="20">
        <v>3</v>
      </c>
      <c r="D27" s="17">
        <f>+B27/F27</f>
        <v>0.95945945945945943</v>
      </c>
      <c r="E27" s="17">
        <f>+C27/F27</f>
        <v>4.0540540540540543E-2</v>
      </c>
      <c r="F27" s="16">
        <f>+B27+C27</f>
        <v>74</v>
      </c>
      <c r="G27" s="22"/>
      <c r="H27" s="22"/>
      <c r="I27" s="22"/>
      <c r="J27" s="22"/>
    </row>
    <row r="28" spans="1:10" ht="12.75" customHeight="1" x14ac:dyDescent="0.2">
      <c r="A28" s="13"/>
      <c r="B28" s="22"/>
      <c r="C28" s="22"/>
      <c r="D28" s="22"/>
      <c r="E28" s="22"/>
      <c r="F28" s="22"/>
      <c r="G28" s="22"/>
      <c r="H28" s="22"/>
      <c r="I28" s="22"/>
      <c r="J28" s="22"/>
    </row>
    <row r="29" spans="1:10" ht="32.25" customHeight="1" x14ac:dyDescent="0.2">
      <c r="A29" s="42" t="s">
        <v>41</v>
      </c>
      <c r="B29" s="45" t="s">
        <v>44</v>
      </c>
      <c r="C29" s="42" t="s">
        <v>17</v>
      </c>
      <c r="D29" s="42" t="s">
        <v>27</v>
      </c>
      <c r="E29" s="42" t="s">
        <v>19</v>
      </c>
      <c r="F29" s="45" t="s">
        <v>44</v>
      </c>
      <c r="G29" s="42" t="s">
        <v>17</v>
      </c>
      <c r="H29" s="42" t="s">
        <v>27</v>
      </c>
      <c r="I29" s="42" t="s">
        <v>19</v>
      </c>
      <c r="J29" s="42" t="s">
        <v>7</v>
      </c>
    </row>
    <row r="30" spans="1:10" ht="30" customHeight="1" x14ac:dyDescent="0.2">
      <c r="A30" s="16" t="s">
        <v>8</v>
      </c>
      <c r="B30" s="20">
        <v>47</v>
      </c>
      <c r="C30" s="20">
        <v>30</v>
      </c>
      <c r="D30" s="20">
        <v>0</v>
      </c>
      <c r="E30" s="20">
        <v>0</v>
      </c>
      <c r="F30" s="36">
        <f>+B30/J30</f>
        <v>0.61038961038961037</v>
      </c>
      <c r="G30" s="37">
        <f>+C30/J30</f>
        <v>0.38961038961038963</v>
      </c>
      <c r="H30" s="36">
        <f>+D30/J30</f>
        <v>0</v>
      </c>
      <c r="I30" s="36">
        <f>+E30/J30</f>
        <v>0</v>
      </c>
      <c r="J30" s="16">
        <f>+B30+C30+D30+E30</f>
        <v>77</v>
      </c>
    </row>
    <row r="31" spans="1:10" ht="12.75" customHeight="1" x14ac:dyDescent="0.2">
      <c r="A31" s="13"/>
      <c r="B31" s="22"/>
      <c r="C31" s="22"/>
      <c r="D31" s="22"/>
      <c r="E31" s="22"/>
      <c r="F31" s="22"/>
      <c r="G31" s="22"/>
      <c r="H31" s="22"/>
      <c r="I31" s="22"/>
      <c r="J31" s="22"/>
    </row>
    <row r="32" spans="1:10" ht="22.5" customHeight="1" x14ac:dyDescent="0.2">
      <c r="A32" s="47" t="s">
        <v>42</v>
      </c>
      <c r="B32" s="43" t="s">
        <v>3</v>
      </c>
      <c r="C32" s="44" t="s">
        <v>4</v>
      </c>
      <c r="D32" s="44" t="s">
        <v>5</v>
      </c>
      <c r="E32" s="44" t="s">
        <v>6</v>
      </c>
      <c r="F32" s="44" t="s">
        <v>7</v>
      </c>
      <c r="G32" s="22"/>
      <c r="H32" s="22"/>
      <c r="I32" s="22"/>
      <c r="J32" s="22"/>
    </row>
    <row r="33" spans="1:10" ht="27" customHeight="1" x14ac:dyDescent="0.2">
      <c r="A33" s="16" t="s">
        <v>8</v>
      </c>
      <c r="B33" s="20">
        <v>72</v>
      </c>
      <c r="C33" s="20">
        <v>4</v>
      </c>
      <c r="D33" s="36">
        <f>+B33/F33</f>
        <v>0.94736842105263153</v>
      </c>
      <c r="E33" s="36">
        <f>+C33/F33</f>
        <v>5.2631578947368418E-2</v>
      </c>
      <c r="F33" s="16">
        <f>+B33+C33</f>
        <v>76</v>
      </c>
      <c r="G33" s="22"/>
      <c r="H33" s="22"/>
      <c r="I33" s="22"/>
      <c r="J33" s="41"/>
    </row>
    <row r="34" spans="1:10" ht="12.75" customHeight="1" x14ac:dyDescent="0.2">
      <c r="A34" s="13"/>
      <c r="B34" s="22"/>
      <c r="C34" s="22"/>
      <c r="D34" s="22"/>
      <c r="E34" s="22"/>
      <c r="F34" s="22"/>
      <c r="G34" s="22"/>
      <c r="H34" s="22"/>
      <c r="I34" s="22"/>
      <c r="J34" s="22"/>
    </row>
    <row r="35" spans="1:10" ht="27.75" customHeight="1" x14ac:dyDescent="0.2">
      <c r="A35" s="42" t="s">
        <v>43</v>
      </c>
      <c r="B35" s="43" t="s">
        <v>3</v>
      </c>
      <c r="C35" s="44" t="s">
        <v>4</v>
      </c>
      <c r="D35" s="44" t="s">
        <v>5</v>
      </c>
      <c r="E35" s="44" t="s">
        <v>6</v>
      </c>
      <c r="F35" s="44" t="s">
        <v>7</v>
      </c>
      <c r="G35" s="22"/>
      <c r="H35" s="22"/>
      <c r="I35" s="22"/>
      <c r="J35" s="22"/>
    </row>
    <row r="36" spans="1:10" ht="29.25" customHeight="1" x14ac:dyDescent="0.2">
      <c r="A36" s="16" t="s">
        <v>8</v>
      </c>
      <c r="B36" s="20">
        <v>76</v>
      </c>
      <c r="C36" s="20">
        <v>0</v>
      </c>
      <c r="D36" s="36">
        <f>+B36/F36</f>
        <v>1</v>
      </c>
      <c r="E36" s="36">
        <f>+C36/F36</f>
        <v>0</v>
      </c>
      <c r="F36" s="16">
        <f>+B36+C36</f>
        <v>76</v>
      </c>
      <c r="G36" s="22"/>
      <c r="H36" s="22"/>
      <c r="I36" s="22"/>
      <c r="J36" s="22"/>
    </row>
    <row r="37" spans="1:10" ht="12.75" customHeight="1" x14ac:dyDescent="0.2">
      <c r="A37" s="13"/>
      <c r="B37" s="22"/>
      <c r="C37" s="22"/>
      <c r="D37" s="22"/>
      <c r="E37" s="22"/>
      <c r="F37" s="22"/>
      <c r="G37" s="22"/>
      <c r="H37" s="22"/>
      <c r="I37" s="22"/>
      <c r="J37" s="22"/>
    </row>
    <row r="38" spans="1:10" ht="21.75" customHeight="1" x14ac:dyDescent="0.2">
      <c r="A38" s="47" t="s">
        <v>48</v>
      </c>
      <c r="B38" s="43" t="s">
        <v>3</v>
      </c>
      <c r="C38" s="44" t="s">
        <v>4</v>
      </c>
      <c r="D38" s="44" t="s">
        <v>5</v>
      </c>
      <c r="E38" s="44" t="s">
        <v>6</v>
      </c>
      <c r="F38" s="44" t="s">
        <v>7</v>
      </c>
      <c r="G38" s="22"/>
      <c r="H38" s="22"/>
      <c r="I38" s="22"/>
      <c r="J38" s="22"/>
    </row>
    <row r="39" spans="1:10" ht="30.75" customHeight="1" x14ac:dyDescent="0.2">
      <c r="A39" s="16" t="s">
        <v>8</v>
      </c>
      <c r="B39" s="20">
        <v>76</v>
      </c>
      <c r="C39" s="20">
        <v>0</v>
      </c>
      <c r="D39" s="36">
        <f>+B39/F39</f>
        <v>1</v>
      </c>
      <c r="E39" s="36">
        <f>+C39/F39</f>
        <v>0</v>
      </c>
      <c r="F39" s="16">
        <f>+B39+C39</f>
        <v>76</v>
      </c>
      <c r="G39" s="22"/>
      <c r="H39" s="22"/>
      <c r="I39" s="22"/>
      <c r="J39" s="22"/>
    </row>
    <row r="40" spans="1:10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s="15" customFormat="1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</row>
    <row r="57" spans="1:10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</row>
    <row r="58" spans="1:10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</row>
    <row r="62" spans="1:10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</row>
    <row r="63" spans="1:10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</row>
    <row r="65" spans="1:10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</row>
    <row r="66" spans="1:10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</row>
    <row r="67" spans="1:10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</row>
    <row r="68" spans="1:10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</row>
    <row r="69" spans="1:10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</row>
    <row r="70" spans="1:10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</row>
    <row r="72" spans="1:10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</row>
    <row r="73" spans="1:10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0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</row>
    <row r="77" spans="1:10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</row>
    <row r="78" spans="1:10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</row>
    <row r="80" spans="1:10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</row>
    <row r="81" spans="1:10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</row>
    <row r="82" spans="1:10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spans="1:10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spans="1:10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spans="1:1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spans="1:10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0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spans="1:10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spans="1:10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spans="1:10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spans="1:10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spans="1:10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spans="1:10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spans="1:10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spans="1:10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spans="1:10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spans="1:10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spans="1:10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spans="1:10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spans="1:1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spans="1:10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spans="1:1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spans="1:1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spans="1:10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spans="1:10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spans="1:10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spans="1:10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spans="1:10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spans="1:10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spans="1:10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spans="1:10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spans="1:10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spans="1:10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spans="1:10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spans="1:10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spans="1:10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spans="1:10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spans="1:10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spans="1:10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spans="1:10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spans="1:10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spans="1:10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spans="1:10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spans="1:10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spans="1:10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spans="1:10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spans="1:10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spans="1:10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spans="1:10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spans="1:10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spans="1:10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spans="1:10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spans="1:10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spans="1:10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spans="1:10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spans="1:10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spans="1:10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spans="1:10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spans="1:10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spans="1:10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spans="1:10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spans="1:10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spans="1:10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spans="1:10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spans="1:1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spans="1:1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spans="1:1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spans="1:1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spans="1:1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spans="1:10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spans="1:10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spans="1:10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spans="1:10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spans="1:10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spans="1:10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spans="1:10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spans="1:10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spans="1:10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spans="1:10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spans="1:10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spans="1:10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spans="1:10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spans="1:10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spans="1:10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spans="1:10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spans="1:10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spans="1:10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spans="1:10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spans="1:10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spans="1:10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spans="1:10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spans="1:10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spans="1:10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spans="1:10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spans="1:10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spans="1:10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spans="1:10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spans="1:10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spans="1:10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spans="1:10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spans="1:10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spans="1:10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spans="1:10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spans="1:10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spans="1:10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spans="1:10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spans="1:10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spans="1:10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spans="1:10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spans="1:10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spans="1:10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spans="1:10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spans="1:10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spans="1:10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spans="1:10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spans="1:10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spans="1:10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spans="1:10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spans="1:10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spans="1:10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spans="1:10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spans="1:10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spans="1:10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spans="1:10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spans="1:10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spans="1:10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spans="1:10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spans="1:10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spans="1:10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spans="1:10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spans="1:10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spans="1:10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spans="1:10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spans="1:10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spans="1:10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spans="1:10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spans="1:10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spans="1:10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spans="1:10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spans="1:10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spans="1:10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spans="1:10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spans="1:10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spans="1:10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spans="1:10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spans="1:10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spans="1:10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spans="1:10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spans="1:10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spans="1:10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spans="1:10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spans="1:10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spans="1:10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spans="1:10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spans="1:10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spans="1:10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spans="1:10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spans="1:10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spans="1:10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spans="1:10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spans="1:10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spans="1:10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spans="1:10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spans="1:10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spans="1:10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spans="1:10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spans="1:10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spans="1:10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spans="1:10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spans="1:10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spans="1:10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spans="1:10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spans="1:10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spans="1:10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spans="1:10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spans="1:10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spans="1:10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spans="1:10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spans="1:10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spans="1:10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spans="1:10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spans="1:10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spans="1:10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spans="1:10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spans="1:10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spans="1:10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spans="1:10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spans="1:10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spans="1:10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spans="1:10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spans="1:10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spans="1:10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spans="1:10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spans="1:10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spans="1:10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spans="1:10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spans="1:10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spans="1:10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spans="1:10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spans="1:10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spans="1:10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spans="1:10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spans="1:10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spans="1:10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spans="1:10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spans="1:10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spans="1:10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spans="1:10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spans="1:10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spans="1:10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spans="1:10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spans="1:10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spans="1:10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spans="1:10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spans="1:10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spans="1:10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spans="1:10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spans="1:10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spans="1:10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spans="1:10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spans="1:10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spans="1:10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spans="1:10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spans="1:10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spans="1:10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spans="1:10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spans="1:10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spans="1:10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spans="1:10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spans="1:10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spans="1:10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spans="1:10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spans="1:10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spans="1:10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spans="1:10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spans="1:10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spans="1:10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spans="1:10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spans="1:10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spans="1:10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spans="1:10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spans="1:10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spans="1:10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spans="1:10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spans="1:10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spans="1:10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spans="1:10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spans="1:10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spans="1:10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spans="1:10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spans="1:10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spans="1:1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spans="1:1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spans="1:1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spans="1:1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spans="1:1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spans="1:1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spans="1:1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spans="1:1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spans="1:1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spans="1:1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spans="1:1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spans="1:1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spans="1:1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spans="1:1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spans="1:1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spans="1:1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spans="1:1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spans="1:1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spans="1:1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spans="1:1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spans="1:1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spans="1:1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spans="1:1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spans="1:1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spans="1:1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spans="1:1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spans="1:1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spans="1:1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spans="1:1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spans="1:1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spans="1:1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spans="1:1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spans="1:1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spans="1:1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spans="1:1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spans="1:1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spans="1:1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spans="1:1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spans="1:1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spans="1:1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spans="1:1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spans="1:1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spans="1:1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spans="1:1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spans="1:1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spans="1:1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spans="1:1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spans="1:1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spans="1:1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spans="1:1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spans="1:1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spans="1:1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spans="1:1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spans="1:1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spans="1:1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spans="1:1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spans="1:1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spans="1:1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spans="1:1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spans="1:1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spans="1:1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spans="1:1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spans="1:1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spans="1:1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spans="1:1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spans="1:1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spans="1:1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spans="1:1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spans="1:1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spans="1:1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spans="1:1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spans="1:1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spans="1:1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spans="1:1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spans="1:1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spans="1:1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spans="1:1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spans="1:1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spans="1:1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spans="1:1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spans="1:1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spans="1:1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spans="1:1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spans="1:1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spans="1:1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spans="1:1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spans="1:1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spans="1:1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spans="1:1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spans="1:1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spans="1:1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spans="1:1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spans="1:1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spans="1:1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spans="1:1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spans="1:1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spans="1:1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spans="1:1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spans="1:1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spans="1:1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spans="1:1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spans="1:1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spans="1:1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spans="1:1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spans="1:1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spans="1:1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spans="1:1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spans="1:1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spans="1:1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spans="1:1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spans="1:1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spans="1:1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spans="1:1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spans="1:1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spans="1:1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spans="1:1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spans="1:1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spans="1:1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spans="1:1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spans="1:1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spans="1:1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spans="1:1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spans="1:1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spans="1:1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spans="1:1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spans="1:1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spans="1:1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spans="1:1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spans="1:1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spans="1:1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spans="1:1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spans="1:1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spans="1:1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spans="1:1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spans="1:1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spans="1:1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spans="1:1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spans="1:1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spans="1:1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spans="1:1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spans="1:1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spans="1:1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spans="1:1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spans="1:1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spans="1:1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spans="1:1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spans="1:1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spans="1:1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spans="1:1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spans="1:1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spans="1:1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spans="1:1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spans="1:1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spans="1:1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spans="1:1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spans="1:1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spans="1:1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spans="1:1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spans="1:1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spans="1:1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spans="1:1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spans="1:1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spans="1:1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spans="1:1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spans="1:1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spans="1:1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spans="1:1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spans="1:1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spans="1:1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spans="1:1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spans="1:1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spans="1:1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spans="1:1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spans="1:1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spans="1:1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spans="1:1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spans="1:1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spans="1:1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spans="1:1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spans="1:1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spans="1:1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spans="1:1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spans="1:1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spans="1:1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spans="1:1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spans="1:1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spans="1:1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spans="1:1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spans="1:1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spans="1:1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spans="1:1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spans="1:1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spans="1:1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spans="1:1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spans="1:1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spans="1:1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spans="1:1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spans="1:1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spans="1:1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spans="1:1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spans="1:1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spans="1:1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spans="1:1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spans="1:1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spans="1:1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spans="1:1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spans="1:1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spans="1:1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spans="1:1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spans="1:1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spans="1:1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spans="1:1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spans="1:1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spans="1:1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spans="1:1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spans="1:1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spans="1:1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spans="1:1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spans="1:1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spans="1:1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spans="1:1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spans="1:1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spans="1:1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spans="1:1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spans="1:1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spans="1:1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spans="1:1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spans="1:1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spans="1:1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spans="1:1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spans="1:1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spans="1:1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spans="1:1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spans="1:1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spans="1:1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spans="1:1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spans="1:1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spans="1:1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spans="1:1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spans="1:1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spans="1:1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spans="1:1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spans="1:1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spans="1:1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spans="1:1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spans="1:1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spans="1:1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spans="1:1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spans="1:1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spans="1:1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spans="1:1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spans="1:1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spans="1:1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spans="1:1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spans="1:1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spans="1:1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spans="1:1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spans="1:1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spans="1:1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spans="1:1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spans="1:1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spans="1:1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spans="1:1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spans="1:1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spans="1:1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spans="1:1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spans="1:1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spans="1:1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spans="1:1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spans="1:1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spans="1:1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spans="1:1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spans="1:1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spans="1:1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spans="1:1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spans="1:1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spans="1:1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spans="1:1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spans="1:1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spans="1:1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spans="1:1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spans="1:1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spans="1:1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spans="1:1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spans="1:1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spans="1:1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spans="1:1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spans="1:1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spans="1:1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spans="1:1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spans="1:1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spans="1:1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spans="1:1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spans="1:1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spans="1:1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spans="1:1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spans="1:1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spans="1:1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spans="1:1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spans="1:1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spans="1:1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spans="1:1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spans="1:1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spans="1:1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spans="1:1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spans="1:1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spans="1:1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spans="1:1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spans="1:1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spans="1:1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spans="1:1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spans="1:1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spans="1:1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spans="1:1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spans="1:1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spans="1:1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spans="1:1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spans="1:1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spans="1:1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spans="1:1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spans="1:1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spans="1:1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spans="1:1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spans="1:1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spans="1:1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spans="1:1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spans="1:1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spans="1:1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spans="1:1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spans="1:1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spans="1:1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spans="1:1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spans="1:1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spans="1:1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spans="1:1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spans="1:1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spans="1:1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spans="1:1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spans="1:1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spans="1:1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spans="1:1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spans="1:1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spans="1:1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spans="1:1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spans="1:1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spans="1:1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spans="1:1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spans="1:1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spans="1:1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spans="1:1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spans="1:1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spans="1:1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spans="1:1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spans="1:1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spans="1:1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spans="1:1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spans="1:1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spans="1:1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spans="1:1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spans="1:1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spans="1:1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spans="1:1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spans="1:1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spans="1:1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spans="1:1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spans="1:1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spans="1:1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spans="1:1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spans="1:1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spans="1:1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spans="1:1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spans="1:1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spans="1:1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spans="1:1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spans="1:1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spans="1:1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spans="1:1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spans="1:1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spans="1:1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spans="1:1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spans="1:1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spans="1:1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spans="1:1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spans="1:1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spans="1:1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spans="1:1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spans="1:1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spans="1:1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spans="1:1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spans="1:1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spans="1:1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spans="1:1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spans="1:1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spans="1:1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spans="1:1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spans="1:1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spans="1:1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spans="1:1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spans="1:1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spans="1:1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spans="1:1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spans="1:1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spans="1:1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spans="1:1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spans="1:1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spans="1:1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spans="1:1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spans="1:1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spans="1:1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spans="1:1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spans="1:1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spans="1:1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spans="1:1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spans="1:1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spans="1:1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spans="1:1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spans="1:1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spans="1:1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spans="1:1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spans="1:1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spans="1:1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spans="1:1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spans="1:1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spans="1:1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spans="1:1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spans="1:1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spans="1:1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spans="1:1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spans="1:1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spans="1:1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spans="1:1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</row>
  </sheetData>
  <mergeCells count="2">
    <mergeCell ref="A4:J4"/>
    <mergeCell ref="A5:J5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9"/>
  <sheetViews>
    <sheetView tabSelected="1" topLeftCell="A19" workbookViewId="0">
      <selection activeCell="H8" sqref="H8"/>
    </sheetView>
  </sheetViews>
  <sheetFormatPr baseColWidth="10" defaultColWidth="17.28515625" defaultRowHeight="15" customHeight="1" x14ac:dyDescent="0.2"/>
  <cols>
    <col min="1" max="1" width="6.28515625" customWidth="1"/>
    <col min="2" max="2" width="41.7109375" customWidth="1"/>
    <col min="3" max="3" width="10.5703125" customWidth="1"/>
    <col min="4" max="4" width="9.7109375" customWidth="1"/>
    <col min="5" max="5" width="9.140625" customWidth="1"/>
    <col min="6" max="6" width="9.85546875" customWidth="1"/>
    <col min="7" max="7" width="9.140625" customWidth="1"/>
    <col min="8" max="8" width="46.7109375" customWidth="1"/>
    <col min="9" max="10" width="9.140625" customWidth="1"/>
    <col min="11" max="11" width="10.85546875" customWidth="1"/>
    <col min="12" max="20" width="9.140625" customWidth="1"/>
    <col min="21" max="26" width="10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1"/>
      <c r="B3" s="63" t="s">
        <v>36</v>
      </c>
      <c r="C3" s="64"/>
      <c r="D3" s="64"/>
      <c r="E3" s="64"/>
      <c r="F3" s="64"/>
      <c r="G3" s="64"/>
      <c r="H3" s="64"/>
      <c r="I3" s="64"/>
      <c r="J3" s="64"/>
      <c r="K3" s="6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2" customFormat="1" ht="15.75" customHeight="1" x14ac:dyDescent="0.25">
      <c r="A4" s="2"/>
      <c r="B4" s="63" t="s">
        <v>53</v>
      </c>
      <c r="C4" s="64"/>
      <c r="D4" s="64"/>
      <c r="E4" s="64"/>
      <c r="F4" s="64"/>
      <c r="G4" s="64"/>
      <c r="H4" s="64"/>
      <c r="I4" s="64"/>
      <c r="J4" s="64"/>
      <c r="K4" s="6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12" customFormat="1" ht="15.75" customHeight="1" x14ac:dyDescent="0.25">
      <c r="A5" s="2"/>
      <c r="B5" s="26"/>
      <c r="C5" s="27"/>
      <c r="D5" s="27"/>
      <c r="E5" s="27"/>
      <c r="F5" s="27"/>
      <c r="G5" s="27"/>
      <c r="H5" s="27"/>
      <c r="I5" s="27"/>
      <c r="J5" s="27"/>
      <c r="K5" s="2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12" customFormat="1" ht="15.75" customHeight="1" x14ac:dyDescent="0.25">
      <c r="A6" s="2"/>
      <c r="B6" s="26"/>
      <c r="C6" s="27"/>
      <c r="D6" s="27"/>
      <c r="E6" s="27"/>
      <c r="F6" s="27"/>
      <c r="G6" s="27"/>
      <c r="H6" s="27"/>
      <c r="I6" s="27"/>
      <c r="J6" s="27"/>
      <c r="K6" s="2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s="12" customFormat="1" ht="15.75" customHeight="1" x14ac:dyDescent="0.2">
      <c r="A7" s="2"/>
      <c r="B7" s="48" t="s">
        <v>47</v>
      </c>
      <c r="C7" s="49" t="s">
        <v>3</v>
      </c>
      <c r="D7" s="50" t="s">
        <v>4</v>
      </c>
      <c r="E7" s="50" t="s">
        <v>5</v>
      </c>
      <c r="F7" s="50" t="s">
        <v>6</v>
      </c>
      <c r="G7" s="50" t="s">
        <v>7</v>
      </c>
      <c r="H7" s="27"/>
      <c r="I7" s="27"/>
      <c r="J7" s="27"/>
      <c r="K7" s="2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s="12" customFormat="1" ht="15.75" customHeight="1" x14ac:dyDescent="0.2">
      <c r="A8" s="2"/>
      <c r="B8" s="35" t="s">
        <v>31</v>
      </c>
      <c r="C8" s="28">
        <f>'TABLA OCT-DIC 2017'!B8</f>
        <v>15</v>
      </c>
      <c r="D8" s="28">
        <f>'TABLA OCT-DIC 2017'!C8</f>
        <v>39</v>
      </c>
      <c r="E8" s="38">
        <f>'TABLA OCT-DIC 2017'!D8</f>
        <v>0.27777777777777779</v>
      </c>
      <c r="F8" s="38">
        <f>'TABLA OCT-DIC 2017'!E8</f>
        <v>0.72222222222222221</v>
      </c>
      <c r="G8" s="29">
        <f>'TABLA OCT-DIC 2017'!F8</f>
        <v>54</v>
      </c>
      <c r="H8" s="27"/>
      <c r="I8" s="27"/>
      <c r="J8" s="27"/>
      <c r="K8" s="2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s="12" customFormat="1" ht="15.75" customHeight="1" x14ac:dyDescent="0.2">
      <c r="A9" s="2"/>
      <c r="B9" s="30"/>
      <c r="C9" s="31"/>
      <c r="D9" s="31"/>
      <c r="E9" s="32"/>
      <c r="F9" s="32"/>
      <c r="G9" s="33"/>
      <c r="H9" s="27"/>
      <c r="I9" s="27"/>
      <c r="J9" s="27"/>
      <c r="K9" s="2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s="12" customFormat="1" ht="34.5" customHeight="1" x14ac:dyDescent="0.25">
      <c r="A10" s="2"/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s="12" customFormat="1" ht="15.75" customHeight="1" x14ac:dyDescent="0.25">
      <c r="A11" s="2"/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s="12" customFormat="1" ht="15.75" customHeight="1" x14ac:dyDescent="0.25">
      <c r="A12" s="2"/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s="12" customFormat="1" ht="15.75" customHeight="1" x14ac:dyDescent="0.25">
      <c r="A13" s="2"/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s="12" customFormat="1" ht="15.75" customHeight="1" x14ac:dyDescent="0.25">
      <c r="A14" s="2"/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s="12" customFormat="1" ht="15.75" customHeight="1" x14ac:dyDescent="0.25">
      <c r="A15" s="2"/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s="12" customFormat="1" ht="15.75" customHeight="1" x14ac:dyDescent="0.25">
      <c r="A16" s="2"/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s="12" customFormat="1" ht="15.75" customHeight="1" x14ac:dyDescent="0.25">
      <c r="A17" s="2"/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s="12" customFormat="1" ht="15.75" customHeight="1" x14ac:dyDescent="0.25">
      <c r="A18" s="2"/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s="12" customFormat="1" ht="15.75" customHeight="1" x14ac:dyDescent="0.25">
      <c r="A19" s="2"/>
      <c r="B19" s="26"/>
      <c r="C19" s="27"/>
      <c r="D19" s="27"/>
      <c r="E19" s="27"/>
      <c r="F19" s="27"/>
      <c r="G19" s="27"/>
      <c r="H19" s="27"/>
      <c r="I19" s="27"/>
      <c r="J19" s="27"/>
      <c r="K19" s="2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s="12" customFormat="1" ht="15.75" customHeight="1" x14ac:dyDescent="0.25">
      <c r="A20" s="2"/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s="12" customFormat="1" ht="15.75" customHeight="1" x14ac:dyDescent="0.25">
      <c r="A21" s="2"/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s="12" customFormat="1" ht="15.75" customHeight="1" x14ac:dyDescent="0.25">
      <c r="A22" s="2"/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">
      <c r="A23" s="1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">
      <c r="A25" s="1"/>
      <c r="B25" s="51" t="s">
        <v>37</v>
      </c>
      <c r="C25" s="52" t="s">
        <v>3</v>
      </c>
      <c r="D25" s="52" t="s">
        <v>4</v>
      </c>
      <c r="E25" s="34"/>
      <c r="F25" s="34"/>
      <c r="G25" s="34"/>
      <c r="H25" s="51" t="s">
        <v>45</v>
      </c>
      <c r="I25" s="53" t="s">
        <v>3</v>
      </c>
      <c r="J25" s="53" t="s">
        <v>4</v>
      </c>
      <c r="K25" s="3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1"/>
      <c r="B26" s="35" t="s">
        <v>31</v>
      </c>
      <c r="C26" s="39">
        <f>'TABLA OCT-DIC 2017'!D12</f>
        <v>0.81333333333333335</v>
      </c>
      <c r="D26" s="39">
        <f>'TABLA OCT-DIC 2017'!E12</f>
        <v>0.18666666666666668</v>
      </c>
      <c r="E26" s="34"/>
      <c r="F26" s="34"/>
      <c r="G26" s="34"/>
      <c r="H26" s="35" t="s">
        <v>31</v>
      </c>
      <c r="I26" s="40">
        <f>'TABLA OCT-DIC 2017'!D15</f>
        <v>0.65789473684210531</v>
      </c>
      <c r="J26" s="40">
        <f>'TABLA OCT-DIC 2017'!E15</f>
        <v>0.34210526315789475</v>
      </c>
      <c r="K26" s="3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47.25" customHeight="1" x14ac:dyDescent="0.2">
      <c r="A49" s="1"/>
      <c r="B49" s="51" t="s">
        <v>38</v>
      </c>
      <c r="C49" s="54" t="s">
        <v>32</v>
      </c>
      <c r="D49" s="54" t="s">
        <v>33</v>
      </c>
      <c r="E49" s="54" t="s">
        <v>34</v>
      </c>
      <c r="F49" s="54" t="s">
        <v>35</v>
      </c>
      <c r="G49" s="34"/>
      <c r="H49" s="51" t="s">
        <v>39</v>
      </c>
      <c r="I49" s="53" t="s">
        <v>3</v>
      </c>
      <c r="J49" s="53" t="s">
        <v>4</v>
      </c>
      <c r="K49" s="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2">
      <c r="A50" s="1"/>
      <c r="B50" s="35" t="s">
        <v>31</v>
      </c>
      <c r="C50" s="40">
        <f>'TABLA OCT-DIC 2017'!F18</f>
        <v>0.89189189189189189</v>
      </c>
      <c r="D50" s="40">
        <f>'TABLA OCT-DIC 2017'!G18</f>
        <v>5.4054054054054057E-2</v>
      </c>
      <c r="E50" s="40">
        <f>'TABLA OCT-DIC 2017'!H18</f>
        <v>5.4054054054054057E-2</v>
      </c>
      <c r="F50" s="40">
        <f>'TABLA OCT-DIC 2017'!I18</f>
        <v>0</v>
      </c>
      <c r="G50" s="34"/>
      <c r="H50" s="35" t="s">
        <v>31</v>
      </c>
      <c r="I50" s="40">
        <f>'TABLA OCT-DIC 2017'!D21</f>
        <v>0.93243243243243246</v>
      </c>
      <c r="J50" s="40">
        <f>'TABLA OCT-DIC 2017'!E21</f>
        <v>6.7567567567567571E-2</v>
      </c>
      <c r="K50" s="3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5.5" customHeight="1" x14ac:dyDescent="0.2">
      <c r="A74" s="1"/>
      <c r="B74" s="51" t="s">
        <v>40</v>
      </c>
      <c r="C74" s="53" t="s">
        <v>3</v>
      </c>
      <c r="D74" s="53" t="s">
        <v>4</v>
      </c>
      <c r="E74" s="34"/>
      <c r="F74" s="34"/>
      <c r="G74" s="34"/>
      <c r="H74" s="51" t="s">
        <v>52</v>
      </c>
      <c r="I74" s="52" t="s">
        <v>3</v>
      </c>
      <c r="J74" s="52" t="s">
        <v>4</v>
      </c>
      <c r="K74" s="3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5.5" customHeight="1" x14ac:dyDescent="0.2">
      <c r="A75" s="1"/>
      <c r="B75" s="35" t="s">
        <v>31</v>
      </c>
      <c r="C75" s="40">
        <f>'TABLA OCT-DIC 2017'!D24</f>
        <v>0.92</v>
      </c>
      <c r="D75" s="40">
        <f>'TABLA OCT-DIC 2017'!E24</f>
        <v>0.08</v>
      </c>
      <c r="E75" s="34"/>
      <c r="F75" s="34"/>
      <c r="G75" s="34"/>
      <c r="H75" s="35" t="s">
        <v>31</v>
      </c>
      <c r="I75" s="40">
        <f>'TABLA OCT-DIC 2017'!D27</f>
        <v>0.95945945945945943</v>
      </c>
      <c r="J75" s="40">
        <f>'TABLA OCT-DIC 2017'!E27</f>
        <v>4.0540540540540543E-2</v>
      </c>
      <c r="K75" s="3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2">
      <c r="A99" s="1"/>
      <c r="B99" s="51" t="s">
        <v>41</v>
      </c>
      <c r="C99" s="54" t="s">
        <v>16</v>
      </c>
      <c r="D99" s="54" t="s">
        <v>17</v>
      </c>
      <c r="E99" s="54" t="s">
        <v>27</v>
      </c>
      <c r="F99" s="54" t="s">
        <v>19</v>
      </c>
      <c r="G99" s="34"/>
      <c r="H99" s="51" t="s">
        <v>49</v>
      </c>
      <c r="I99" s="53" t="s">
        <v>3</v>
      </c>
      <c r="J99" s="53" t="s">
        <v>4</v>
      </c>
      <c r="K99" s="3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8.5" customHeight="1" x14ac:dyDescent="0.2">
      <c r="A100" s="1"/>
      <c r="B100" s="35" t="s">
        <v>31</v>
      </c>
      <c r="C100" s="40">
        <f>'TABLA OCT-DIC 2017'!F30</f>
        <v>0.61038961038961037</v>
      </c>
      <c r="D100" s="40">
        <f>'TABLA OCT-DIC 2017'!G30</f>
        <v>0.38961038961038963</v>
      </c>
      <c r="E100" s="40">
        <f>'TABLA OCT-DIC 2017'!H30</f>
        <v>0</v>
      </c>
      <c r="F100" s="40">
        <f>'TABLA OCT-DIC 2017'!I30</f>
        <v>0</v>
      </c>
      <c r="G100" s="34"/>
      <c r="H100" s="35" t="s">
        <v>31</v>
      </c>
      <c r="I100" s="40">
        <f>'TABLA OCT-DIC 2017'!D33</f>
        <v>0.94736842105263153</v>
      </c>
      <c r="J100" s="40">
        <f>'TABLA OCT-DIC 2017'!E33</f>
        <v>5.2631578947368418E-2</v>
      </c>
      <c r="K100" s="3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5.5" customHeight="1" x14ac:dyDescent="0.2">
      <c r="A125" s="1"/>
      <c r="B125" s="51" t="s">
        <v>43</v>
      </c>
      <c r="C125" s="53" t="s">
        <v>3</v>
      </c>
      <c r="D125" s="53" t="s">
        <v>4</v>
      </c>
      <c r="E125" s="34"/>
      <c r="F125" s="34"/>
      <c r="G125" s="34"/>
      <c r="H125" s="51" t="s">
        <v>50</v>
      </c>
      <c r="I125" s="53" t="s">
        <v>3</v>
      </c>
      <c r="J125" s="53" t="s">
        <v>4</v>
      </c>
      <c r="K125" s="3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.75" customHeight="1" x14ac:dyDescent="0.2">
      <c r="A126" s="1"/>
      <c r="B126" s="35" t="s">
        <v>31</v>
      </c>
      <c r="C126" s="40">
        <f>'TABLA OCT-DIC 2017'!D36</f>
        <v>1</v>
      </c>
      <c r="D126" s="40">
        <f>'TABLA OCT-DIC 2017'!E36</f>
        <v>0</v>
      </c>
      <c r="E126" s="34"/>
      <c r="F126" s="34"/>
      <c r="G126" s="34"/>
      <c r="H126" s="35" t="s">
        <v>31</v>
      </c>
      <c r="I126" s="40">
        <f>'TABLA OCT-DIC 2017'!D39</f>
        <v>1</v>
      </c>
      <c r="J126" s="40">
        <f>'TABLA OCT-DIC 2017'!E39</f>
        <v>0</v>
      </c>
      <c r="K126" s="3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</sheetData>
  <mergeCells count="2">
    <mergeCell ref="B4:K4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68"/>
      <c r="B1" s="62"/>
      <c r="C1" s="62"/>
      <c r="D1" s="62"/>
      <c r="E1" s="62"/>
      <c r="F1" s="62"/>
      <c r="G1" s="62"/>
      <c r="H1" s="62"/>
      <c r="I1" s="62"/>
      <c r="J1" s="62"/>
      <c r="K1" s="6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69" t="s"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61" t="s">
        <v>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  <c r="L4" s="5"/>
      <c r="M4" s="4" t="s">
        <v>10</v>
      </c>
      <c r="N4" s="4" t="s">
        <v>11</v>
      </c>
      <c r="O4" s="4" t="s">
        <v>12</v>
      </c>
      <c r="P4" s="4" t="s">
        <v>13</v>
      </c>
      <c r="Q4" s="4" t="s">
        <v>14</v>
      </c>
      <c r="R4" s="4" t="s">
        <v>15</v>
      </c>
      <c r="S4" s="4" t="s">
        <v>16</v>
      </c>
      <c r="T4" s="4" t="s">
        <v>17</v>
      </c>
      <c r="U4" s="4" t="s">
        <v>18</v>
      </c>
      <c r="V4" s="4" t="s">
        <v>19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6" t="s">
        <v>2</v>
      </c>
      <c r="B5" s="7">
        <v>67</v>
      </c>
      <c r="C5" s="7">
        <v>23</v>
      </c>
      <c r="D5" s="7"/>
      <c r="E5" s="7"/>
      <c r="F5" s="7"/>
      <c r="G5" s="7"/>
      <c r="H5" s="7"/>
      <c r="I5" s="7"/>
      <c r="J5" s="7"/>
      <c r="K5" s="7"/>
      <c r="L5" s="3">
        <f>SUM(B5:K5)</f>
        <v>90</v>
      </c>
      <c r="M5" s="8">
        <f>+B5/L5</f>
        <v>0.74444444444444446</v>
      </c>
      <c r="N5" s="8">
        <f>+C5/L5</f>
        <v>0.25555555555555554</v>
      </c>
      <c r="O5" s="7"/>
      <c r="P5" s="7"/>
      <c r="Q5" s="7"/>
      <c r="R5" s="7"/>
      <c r="S5" s="7"/>
      <c r="T5" s="7"/>
      <c r="U5" s="7"/>
      <c r="V5" s="7"/>
      <c r="W5" s="9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6" t="s">
        <v>21</v>
      </c>
      <c r="B6" s="65"/>
      <c r="C6" s="66"/>
      <c r="D6" s="66"/>
      <c r="E6" s="66"/>
      <c r="F6" s="66"/>
      <c r="G6" s="66"/>
      <c r="H6" s="66"/>
      <c r="I6" s="66"/>
      <c r="J6" s="66"/>
      <c r="K6" s="67"/>
      <c r="L6" s="3"/>
      <c r="M6" s="65"/>
      <c r="N6" s="66"/>
      <c r="O6" s="66"/>
      <c r="P6" s="66"/>
      <c r="Q6" s="66"/>
      <c r="R6" s="66"/>
      <c r="S6" s="66"/>
      <c r="T6" s="66"/>
      <c r="U6" s="66"/>
      <c r="V6" s="6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6" t="s">
        <v>24</v>
      </c>
      <c r="B7" s="7">
        <v>69</v>
      </c>
      <c r="C7" s="7">
        <v>25</v>
      </c>
      <c r="D7" s="7"/>
      <c r="E7" s="7"/>
      <c r="F7" s="7"/>
      <c r="G7" s="7"/>
      <c r="H7" s="7"/>
      <c r="I7" s="7"/>
      <c r="J7" s="7"/>
      <c r="K7" s="7"/>
      <c r="L7" s="3">
        <f>SUM(B7:K7)</f>
        <v>94</v>
      </c>
      <c r="M7" s="8">
        <f>+B7/L7</f>
        <v>0.73404255319148937</v>
      </c>
      <c r="N7" s="8">
        <f>+C7/L7</f>
        <v>0.26595744680851063</v>
      </c>
      <c r="O7" s="7"/>
      <c r="P7" s="7"/>
      <c r="Q7" s="7"/>
      <c r="R7" s="7"/>
      <c r="S7" s="7"/>
      <c r="T7" s="7"/>
      <c r="U7" s="7"/>
      <c r="V7" s="7"/>
      <c r="W7" s="9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6" t="s">
        <v>20</v>
      </c>
      <c r="B8" s="7"/>
      <c r="C8" s="7"/>
      <c r="D8" s="7">
        <v>76</v>
      </c>
      <c r="E8" s="7">
        <v>8</v>
      </c>
      <c r="F8" s="7">
        <v>1</v>
      </c>
      <c r="G8" s="7">
        <v>10</v>
      </c>
      <c r="H8" s="7"/>
      <c r="I8" s="7"/>
      <c r="J8" s="7"/>
      <c r="K8" s="7"/>
      <c r="L8" s="3">
        <f>SUM(D8:K8)</f>
        <v>95</v>
      </c>
      <c r="M8" s="7"/>
      <c r="N8" s="7"/>
      <c r="O8" s="8">
        <f>+D8/L8</f>
        <v>0.8</v>
      </c>
      <c r="P8" s="8">
        <f>+E8/L8</f>
        <v>8.4210526315789472E-2</v>
      </c>
      <c r="Q8" s="8">
        <f>+F8/L8</f>
        <v>1.0526315789473684E-2</v>
      </c>
      <c r="R8" s="8">
        <f>+G8/L8</f>
        <v>0.10526315789473684</v>
      </c>
      <c r="S8" s="7"/>
      <c r="T8" s="7"/>
      <c r="U8" s="7"/>
      <c r="V8" s="7"/>
      <c r="W8" s="9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6" t="s">
        <v>22</v>
      </c>
      <c r="B9" s="7">
        <v>73</v>
      </c>
      <c r="C9" s="7">
        <v>12</v>
      </c>
      <c r="D9" s="7"/>
      <c r="E9" s="7"/>
      <c r="F9" s="7"/>
      <c r="G9" s="7"/>
      <c r="H9" s="7"/>
      <c r="I9" s="7"/>
      <c r="J9" s="7"/>
      <c r="K9" s="7"/>
      <c r="L9" s="3">
        <f t="shared" ref="L9:L11" si="0">SUM(B9:K9)</f>
        <v>85</v>
      </c>
      <c r="M9" s="8">
        <f t="shared" ref="M9:M11" si="1">+B9/L9</f>
        <v>0.85882352941176465</v>
      </c>
      <c r="N9" s="8">
        <f t="shared" ref="N9:N11" si="2">+C9/L9</f>
        <v>0.14117647058823529</v>
      </c>
      <c r="O9" s="7"/>
      <c r="P9" s="7"/>
      <c r="Q9" s="7"/>
      <c r="R9" s="7"/>
      <c r="S9" s="7"/>
      <c r="T9" s="7"/>
      <c r="U9" s="7"/>
      <c r="V9" s="7"/>
      <c r="W9" s="9">
        <f t="shared" ref="W9:W11" si="3"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6" t="s">
        <v>23</v>
      </c>
      <c r="B10" s="7">
        <v>74</v>
      </c>
      <c r="C10" s="7">
        <v>14</v>
      </c>
      <c r="D10" s="7"/>
      <c r="E10" s="7"/>
      <c r="F10" s="7"/>
      <c r="G10" s="7"/>
      <c r="H10" s="7"/>
      <c r="I10" s="7"/>
      <c r="J10" s="7"/>
      <c r="K10" s="7"/>
      <c r="L10" s="3">
        <f t="shared" si="0"/>
        <v>88</v>
      </c>
      <c r="M10" s="8">
        <f t="shared" si="1"/>
        <v>0.84090909090909094</v>
      </c>
      <c r="N10" s="8">
        <f t="shared" si="2"/>
        <v>0.15909090909090909</v>
      </c>
      <c r="O10" s="7"/>
      <c r="P10" s="7"/>
      <c r="Q10" s="7"/>
      <c r="R10" s="7"/>
      <c r="S10" s="7"/>
      <c r="T10" s="7"/>
      <c r="U10" s="7"/>
      <c r="V10" s="7"/>
      <c r="W10" s="9">
        <f t="shared" si="3"/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6" t="s">
        <v>25</v>
      </c>
      <c r="B11" s="7">
        <v>76</v>
      </c>
      <c r="C11" s="7">
        <v>5</v>
      </c>
      <c r="D11" s="7"/>
      <c r="E11" s="7"/>
      <c r="F11" s="7"/>
      <c r="G11" s="7"/>
      <c r="H11" s="7"/>
      <c r="I11" s="7"/>
      <c r="J11" s="7"/>
      <c r="K11" s="7"/>
      <c r="L11" s="3">
        <f t="shared" si="0"/>
        <v>81</v>
      </c>
      <c r="M11" s="8">
        <f t="shared" si="1"/>
        <v>0.93827160493827155</v>
      </c>
      <c r="N11" s="8">
        <f t="shared" si="2"/>
        <v>6.1728395061728392E-2</v>
      </c>
      <c r="O11" s="7"/>
      <c r="P11" s="7"/>
      <c r="Q11" s="7"/>
      <c r="R11" s="7"/>
      <c r="S11" s="7"/>
      <c r="T11" s="7"/>
      <c r="U11" s="7"/>
      <c r="V11" s="7"/>
      <c r="W11" s="9">
        <f t="shared" si="3"/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6" t="s">
        <v>26</v>
      </c>
      <c r="B12" s="7"/>
      <c r="C12" s="7"/>
      <c r="D12" s="7"/>
      <c r="E12" s="7"/>
      <c r="F12" s="7"/>
      <c r="G12" s="7"/>
      <c r="H12" s="7">
        <v>76</v>
      </c>
      <c r="I12" s="7">
        <v>12</v>
      </c>
      <c r="J12" s="7">
        <v>5</v>
      </c>
      <c r="K12" s="7">
        <v>2</v>
      </c>
      <c r="L12" s="3">
        <f>SUM(H12:K12)</f>
        <v>95</v>
      </c>
      <c r="M12" s="7"/>
      <c r="N12" s="7"/>
      <c r="O12" s="7"/>
      <c r="P12" s="7"/>
      <c r="Q12" s="7"/>
      <c r="R12" s="7"/>
      <c r="S12" s="8">
        <f>+H12/L12</f>
        <v>0.8</v>
      </c>
      <c r="T12" s="8">
        <f>+I12/L12</f>
        <v>0.12631578947368421</v>
      </c>
      <c r="U12" s="8">
        <f>+J12/L12</f>
        <v>5.2631578947368418E-2</v>
      </c>
      <c r="V12" s="8">
        <f>+K12/L12</f>
        <v>2.1052631578947368E-2</v>
      </c>
      <c r="W12" s="9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6" t="s">
        <v>28</v>
      </c>
      <c r="B13" s="7">
        <v>77</v>
      </c>
      <c r="C13" s="7">
        <v>6</v>
      </c>
      <c r="D13" s="7"/>
      <c r="E13" s="7"/>
      <c r="F13" s="7"/>
      <c r="G13" s="7"/>
      <c r="H13" s="7"/>
      <c r="I13" s="7"/>
      <c r="J13" s="7"/>
      <c r="K13" s="7"/>
      <c r="L13" s="3">
        <f>SUM(B13:K13)</f>
        <v>83</v>
      </c>
      <c r="M13" s="8">
        <f>+B13/L13</f>
        <v>0.92771084337349397</v>
      </c>
      <c r="N13" s="8">
        <f>+C13/L13</f>
        <v>7.2289156626506021E-2</v>
      </c>
      <c r="O13" s="7"/>
      <c r="P13" s="7"/>
      <c r="Q13" s="7"/>
      <c r="R13" s="7"/>
      <c r="S13" s="7"/>
      <c r="T13" s="7"/>
      <c r="U13" s="7"/>
      <c r="V13" s="7"/>
      <c r="W13" s="9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6"/>
      <c r="B14" s="10"/>
      <c r="C14" s="7"/>
      <c r="D14" s="65"/>
      <c r="E14" s="66"/>
      <c r="F14" s="66"/>
      <c r="G14" s="66"/>
      <c r="H14" s="66"/>
      <c r="I14" s="66"/>
      <c r="J14" s="66"/>
      <c r="K14" s="67"/>
      <c r="L14" s="3"/>
      <c r="M14" s="10"/>
      <c r="N14" s="7"/>
      <c r="O14" s="65"/>
      <c r="P14" s="66"/>
      <c r="Q14" s="66"/>
      <c r="R14" s="66"/>
      <c r="S14" s="66"/>
      <c r="T14" s="66"/>
      <c r="U14" s="66"/>
      <c r="V14" s="6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6" t="s">
        <v>29</v>
      </c>
      <c r="B15" s="7">
        <v>85</v>
      </c>
      <c r="C15" s="7">
        <v>2</v>
      </c>
      <c r="D15" s="7"/>
      <c r="E15" s="7"/>
      <c r="F15" s="7"/>
      <c r="G15" s="7"/>
      <c r="H15" s="7"/>
      <c r="I15" s="7"/>
      <c r="J15" s="7"/>
      <c r="K15" s="7"/>
      <c r="L15" s="3">
        <f t="shared" ref="L15:L16" si="4">SUM(B15:K15)</f>
        <v>87</v>
      </c>
      <c r="M15" s="8">
        <f t="shared" ref="M15:M16" si="5">+B15/L15</f>
        <v>0.97701149425287359</v>
      </c>
      <c r="N15" s="8">
        <f t="shared" ref="N15:N16" si="6">+C15/L15</f>
        <v>2.2988505747126436E-2</v>
      </c>
      <c r="O15" s="7"/>
      <c r="P15" s="7"/>
      <c r="Q15" s="7"/>
      <c r="R15" s="7"/>
      <c r="S15" s="7"/>
      <c r="T15" s="7"/>
      <c r="U15" s="7"/>
      <c r="V15" s="7"/>
      <c r="W15" s="9">
        <f t="shared" ref="W15:W16" si="7"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6" t="s">
        <v>30</v>
      </c>
      <c r="B16" s="7">
        <v>81</v>
      </c>
      <c r="C16" s="7">
        <v>7</v>
      </c>
      <c r="D16" s="7"/>
      <c r="E16" s="7"/>
      <c r="F16" s="7"/>
      <c r="G16" s="7"/>
      <c r="H16" s="7"/>
      <c r="I16" s="7"/>
      <c r="J16" s="7"/>
      <c r="K16" s="7"/>
      <c r="L16" s="3">
        <f t="shared" si="4"/>
        <v>88</v>
      </c>
      <c r="M16" s="8">
        <f t="shared" si="5"/>
        <v>0.92045454545454541</v>
      </c>
      <c r="N16" s="8">
        <f t="shared" si="6"/>
        <v>7.9545454545454544E-2</v>
      </c>
      <c r="O16" s="7"/>
      <c r="P16" s="7"/>
      <c r="Q16" s="7"/>
      <c r="R16" s="7"/>
      <c r="S16" s="7"/>
      <c r="T16" s="7"/>
      <c r="U16" s="7"/>
      <c r="V16" s="7"/>
      <c r="W16" s="9">
        <f t="shared" si="7"/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OCT-DIC 2017</vt:lpstr>
      <vt:lpstr>GRAFICAS</vt:lpstr>
      <vt:lpstr>TABLA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Elizabeth Yanet Perez Mejia</cp:lastModifiedBy>
  <cp:lastPrinted>2017-04-10T13:21:31Z</cp:lastPrinted>
  <dcterms:created xsi:type="dcterms:W3CDTF">2017-04-10T12:04:59Z</dcterms:created>
  <dcterms:modified xsi:type="dcterms:W3CDTF">2018-01-11T12:14:26Z</dcterms:modified>
</cp:coreProperties>
</file>