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8515" windowHeight="11835"/>
  </bookViews>
  <sheets>
    <sheet name="Enero 2022" sheetId="11" r:id="rId1"/>
    <sheet name="Febrero" sheetId="2" r:id="rId2"/>
    <sheet name="Marzo" sheetId="3" r:id="rId3"/>
  </sheets>
  <externalReferences>
    <externalReference r:id="rId4"/>
  </externalReferences>
  <definedNames>
    <definedName name="_xlnm._FilterDatabase" localSheetId="2" hidden="1">Marzo!$B$6:$F$6</definedName>
    <definedName name="_xlnm.Print_Area" localSheetId="2">Marzo!$A$1:$F$40</definedName>
  </definedNames>
  <calcPr calcId="144525"/>
</workbook>
</file>

<file path=xl/calcChain.xml><?xml version="1.0" encoding="utf-8"?>
<calcChain xmlns="http://schemas.openxmlformats.org/spreadsheetml/2006/main">
  <c r="C26" i="2" l="1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22" i="11"/>
  <c r="C21" i="11"/>
  <c r="C20" i="11"/>
  <c r="C19" i="11"/>
  <c r="C18" i="11"/>
  <c r="C17" i="11"/>
  <c r="C16" i="11"/>
  <c r="C15" i="11"/>
  <c r="C14" i="11"/>
  <c r="C13" i="11"/>
  <c r="C12" i="11"/>
  <c r="C11" i="11"/>
  <c r="C10" i="11"/>
  <c r="C9" i="11"/>
  <c r="C8" i="11"/>
  <c r="C7" i="11"/>
  <c r="F23" i="11" l="1"/>
  <c r="F39" i="3" l="1"/>
  <c r="F28" i="2"/>
</calcChain>
</file>

<file path=xl/sharedStrings.xml><?xml version="1.0" encoding="utf-8"?>
<sst xmlns="http://schemas.openxmlformats.org/spreadsheetml/2006/main" count="120" uniqueCount="100">
  <si>
    <t>Fecha de Otorgamiento</t>
  </si>
  <si>
    <t>Monto Despachado</t>
  </si>
  <si>
    <t>Hogar Ancianos San Francisco de Asís- KM 11/1/2- Sánchez- Sto. Dgo</t>
  </si>
  <si>
    <t>Hermandad de Pensionados de las Fuerzas Armadas y Policía Nacional -  Sto. Dgo.</t>
  </si>
  <si>
    <t>Instituto Dermatológico y Cirugía de la Piel Dr. Humberto Bogart Díaz</t>
  </si>
  <si>
    <t>BSD0010</t>
  </si>
  <si>
    <t>BSD0023</t>
  </si>
  <si>
    <t>Dispensario Medico Hermana Rosa de Meras - Bani</t>
  </si>
  <si>
    <t>BSD0053</t>
  </si>
  <si>
    <t>BSD0060</t>
  </si>
  <si>
    <t>BSD0062</t>
  </si>
  <si>
    <t>BSD0135</t>
  </si>
  <si>
    <t>BSD0222</t>
  </si>
  <si>
    <t>BSD0244</t>
  </si>
  <si>
    <t>BSD0021</t>
  </si>
  <si>
    <t>BSD0026</t>
  </si>
  <si>
    <t>BSD0028</t>
  </si>
  <si>
    <t>Hogar de Anciano San Antonio María Claret  - Puerto Plata</t>
  </si>
  <si>
    <t>BSD0032</t>
  </si>
  <si>
    <t>BSD0041</t>
  </si>
  <si>
    <t>BSD0047</t>
  </si>
  <si>
    <t>Fundación  Nuestra Señora de Guadalupe - Bonao</t>
  </si>
  <si>
    <t>BSD0059</t>
  </si>
  <si>
    <t>Hogar de Ancianos América Esperanza - Villa Tapia - San Fco. De Macorís</t>
  </si>
  <si>
    <t>BSD0069</t>
  </si>
  <si>
    <t xml:space="preserve">Consejo Nacional para la Niñez y la Adolescencia CONANI </t>
  </si>
  <si>
    <t>BSD0090</t>
  </si>
  <si>
    <t>Dispensario Medico del Aeropuerto Int. Dr. Joaquín Balaguer - El Higüero- Sto. Dgo</t>
  </si>
  <si>
    <t>BSD0172</t>
  </si>
  <si>
    <t>Dirección Nacional de Control de Droga DNCD - Sto. Dgo.</t>
  </si>
  <si>
    <t>BSD0182</t>
  </si>
  <si>
    <t>Oficina Nacional de la Propiedad Industrial - Sto. Dgo</t>
  </si>
  <si>
    <t>BSD0188</t>
  </si>
  <si>
    <t>Cuerpo Especializado en Seguridad Aeroportuaria y la Aviación Civil CESAC - Sto. Dgo.</t>
  </si>
  <si>
    <t>BSD0198</t>
  </si>
  <si>
    <t>BSD0252</t>
  </si>
  <si>
    <t>Dirección General de Contrataciones Publicas -        Sto. Dgo.</t>
  </si>
  <si>
    <t>BSD0286</t>
  </si>
  <si>
    <t>BSD0287</t>
  </si>
  <si>
    <t xml:space="preserve">Centro de Atención Primaria la Lima </t>
  </si>
  <si>
    <t>BSD0300</t>
  </si>
  <si>
    <t xml:space="preserve">Fundación Hambre Cero </t>
  </si>
  <si>
    <t xml:space="preserve">Fecha de envio de Solicitud </t>
  </si>
  <si>
    <t>BSD0159</t>
  </si>
  <si>
    <t>BSD0276</t>
  </si>
  <si>
    <t>Fundacion Bienestar y Desarrollo</t>
  </si>
  <si>
    <t>BSD0128</t>
  </si>
  <si>
    <t>Dirección General de Contabilidad Gubernamental - Sto. Dgo</t>
  </si>
  <si>
    <t>BSD0009</t>
  </si>
  <si>
    <t>Instituto Politécnico Cardenal Sancha - Villas Agrícolas - Sto. Dgo</t>
  </si>
  <si>
    <t>BSD0070</t>
  </si>
  <si>
    <t>BSD0074</t>
  </si>
  <si>
    <t>BSD0075</t>
  </si>
  <si>
    <t>BSD0080</t>
  </si>
  <si>
    <t>Fundación Exmilitares y Excombatientes, Inc.  - Sto. Dgo</t>
  </si>
  <si>
    <t>BSD0093</t>
  </si>
  <si>
    <t>BSD0103</t>
  </si>
  <si>
    <t>BSD0122</t>
  </si>
  <si>
    <t>BSD0156</t>
  </si>
  <si>
    <t xml:space="preserve">Ministerio de Industria, Comercio y Mipymes </t>
  </si>
  <si>
    <t>BSD0168</t>
  </si>
  <si>
    <t>BSD0236</t>
  </si>
  <si>
    <t>BSD0257</t>
  </si>
  <si>
    <t>Instituto de Desarrollo y Crédito (IDECOOP)</t>
  </si>
  <si>
    <t>BSD0268</t>
  </si>
  <si>
    <t>BSD0270</t>
  </si>
  <si>
    <t>Hogar de Niños Casa de Luz</t>
  </si>
  <si>
    <t>Dispensario Parroquia Maria Auxiliadora</t>
  </si>
  <si>
    <t>BSD0260</t>
  </si>
  <si>
    <t xml:space="preserve">Hogar de Día de Villa Mella "San Miguel" </t>
  </si>
  <si>
    <t>BSD0291</t>
  </si>
  <si>
    <t>BSD0119</t>
  </si>
  <si>
    <t>Fundación Centro Cultural ´´Guanín´´</t>
  </si>
  <si>
    <t>BSD0265</t>
  </si>
  <si>
    <t>BSD0142</t>
  </si>
  <si>
    <t>BSD0146</t>
  </si>
  <si>
    <t>BSD0205</t>
  </si>
  <si>
    <t>TOTAL</t>
  </si>
  <si>
    <t xml:space="preserve">Informe de Despacho: Entidades Sin Fines de Lucro </t>
  </si>
  <si>
    <t xml:space="preserve">Codigo de  Beneficiario </t>
  </si>
  <si>
    <t>Nombre de Beneficiario</t>
  </si>
  <si>
    <t>BSD0007</t>
  </si>
  <si>
    <t xml:space="preserve">Dispensario Medico Santa María Soledad Siervas de María - La Vega </t>
  </si>
  <si>
    <t>BSD0150</t>
  </si>
  <si>
    <t>Leprocomio Nuestra Señora de las Mercedes  - San Cristóbal</t>
  </si>
  <si>
    <t>BSD0342</t>
  </si>
  <si>
    <t>BSD0040</t>
  </si>
  <si>
    <t>BSD0180</t>
  </si>
  <si>
    <t>BSD0086</t>
  </si>
  <si>
    <t xml:space="preserve">Patronato Benéfico Oriental, Inc. -         La Romana </t>
  </si>
  <si>
    <t>BSD0120</t>
  </si>
  <si>
    <t>Fundación Hogar Bet- El - Sto. Dgo</t>
  </si>
  <si>
    <t>BSD0129</t>
  </si>
  <si>
    <t>Dirección General de Embellecimiento de las Carreteras y Avenidas de Circunvalación  - Sto. Dgo</t>
  </si>
  <si>
    <t>BSD0343</t>
  </si>
  <si>
    <t>Fundación Dominica de Desrrollo Humano Sostenibles (PRO-HUMANO)</t>
  </si>
  <si>
    <t>Total</t>
  </si>
  <si>
    <t>BSD0068</t>
  </si>
  <si>
    <t>21/989.72</t>
  </si>
  <si>
    <t>21/322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</si>
</sst>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.00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3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Arial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horizontal="center" vertical="center"/>
    </xf>
    <xf numFmtId="44" fontId="0" fillId="0" borderId="0" xfId="0" applyNumberFormat="1"/>
    <xf numFmtId="164" fontId="0" fillId="0" borderId="0" xfId="0" applyNumberFormat="1"/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 wrapText="1"/>
    </xf>
    <xf numFmtId="14" fontId="7" fillId="0" borderId="0" xfId="0" applyNumberFormat="1" applyFont="1" applyBorder="1" applyAlignment="1">
      <alignment horizontal="center" vertical="center"/>
    </xf>
    <xf numFmtId="44" fontId="7" fillId="0" borderId="0" xfId="0" applyNumberFormat="1" applyFont="1" applyBorder="1"/>
    <xf numFmtId="0" fontId="0" fillId="0" borderId="0" xfId="0" applyFill="1" applyBorder="1"/>
    <xf numFmtId="164" fontId="3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 applyBorder="1"/>
    <xf numFmtId="0" fontId="0" fillId="0" borderId="1" xfId="0" applyFont="1" applyBorder="1" applyAlignment="1">
      <alignment horizontal="center" vertical="center"/>
    </xf>
    <xf numFmtId="44" fontId="0" fillId="0" borderId="0" xfId="0" applyNumberFormat="1" applyFont="1"/>
    <xf numFmtId="164" fontId="0" fillId="0" borderId="1" xfId="0" applyNumberFormat="1" applyBorder="1"/>
    <xf numFmtId="0" fontId="0" fillId="0" borderId="1" xfId="0" applyBorder="1" applyAlignment="1">
      <alignment horizontal="right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wrapText="1" indent="1"/>
    </xf>
    <xf numFmtId="0" fontId="9" fillId="0" borderId="2" xfId="0" applyFont="1" applyBorder="1" applyAlignment="1">
      <alignment horizontal="left" vertical="center" wrapText="1" indent="1"/>
    </xf>
    <xf numFmtId="0" fontId="10" fillId="0" borderId="2" xfId="0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left" wrapText="1" indent="1"/>
    </xf>
    <xf numFmtId="164" fontId="9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 indent="1"/>
    </xf>
    <xf numFmtId="44" fontId="9" fillId="0" borderId="1" xfId="0" applyNumberFormat="1" applyFont="1" applyFill="1" applyBorder="1" applyAlignment="1">
      <alignment horizontal="left" vertical="center" wrapText="1" indent="1"/>
    </xf>
    <xf numFmtId="44" fontId="9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4" fontId="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 inden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wrapText="1"/>
    </xf>
    <xf numFmtId="0" fontId="11" fillId="0" borderId="2" xfId="0" applyNumberFormat="1" applyFont="1" applyFill="1" applyBorder="1" applyAlignment="1">
      <alignment horizontal="left" vertical="center" wrapText="1"/>
    </xf>
    <xf numFmtId="44" fontId="11" fillId="0" borderId="2" xfId="0" applyNumberFormat="1" applyFont="1" applyFill="1" applyBorder="1" applyAlignment="1">
      <alignment horizontal="left" wrapText="1" indent="1"/>
    </xf>
    <xf numFmtId="44" fontId="1" fillId="2" borderId="1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14" fontId="11" fillId="0" borderId="4" xfId="0" applyNumberFormat="1" applyFont="1" applyFill="1" applyBorder="1" applyAlignment="1">
      <alignment horizontal="center" wrapText="1"/>
    </xf>
    <xf numFmtId="44" fontId="11" fillId="0" borderId="4" xfId="0" applyNumberFormat="1" applyFont="1" applyFill="1" applyBorder="1" applyAlignment="1">
      <alignment horizontal="right" wrapText="1" inden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44" fontId="11" fillId="0" borderId="1" xfId="1" applyNumberFormat="1" applyFont="1" applyFill="1" applyBorder="1" applyAlignment="1">
      <alignment horizontal="right" vertical="center" wrapText="1" indent="1"/>
    </xf>
    <xf numFmtId="14" fontId="11" fillId="0" borderId="1" xfId="0" applyNumberFormat="1" applyFont="1" applyFill="1" applyBorder="1" applyAlignment="1">
      <alignment horizontal="center" wrapText="1"/>
    </xf>
    <xf numFmtId="44" fontId="11" fillId="0" borderId="1" xfId="1" applyNumberFormat="1" applyFont="1" applyFill="1" applyBorder="1" applyAlignment="1">
      <alignment horizontal="right" wrapText="1" indent="1"/>
    </xf>
    <xf numFmtId="44" fontId="11" fillId="0" borderId="1" xfId="0" applyNumberFormat="1" applyFont="1" applyFill="1" applyBorder="1" applyAlignment="1">
      <alignment horizontal="right" wrapText="1" indent="1"/>
    </xf>
    <xf numFmtId="0" fontId="11" fillId="0" borderId="1" xfId="0" applyNumberFormat="1" applyFont="1" applyFill="1" applyBorder="1" applyAlignment="1">
      <alignment horizontal="left" vertical="center" wrapText="1"/>
    </xf>
    <xf numFmtId="0" fontId="4" fillId="0" borderId="0" xfId="0" applyFont="1"/>
    <xf numFmtId="0" fontId="5" fillId="0" borderId="0" xfId="0" applyFont="1" applyAlignment="1">
      <alignment horizontal="center" vertical="center" wrapText="1"/>
    </xf>
    <xf numFmtId="17" fontId="1" fillId="0" borderId="0" xfId="0" applyNumberFormat="1" applyFont="1" applyBorder="1" applyAlignment="1">
      <alignment horizontal="center" vertical="center"/>
    </xf>
    <xf numFmtId="17" fontId="3" fillId="0" borderId="0" xfId="0" applyNumberFormat="1" applyFont="1" applyBorder="1" applyAlignment="1">
      <alignment horizontal="center" vertical="center"/>
    </xf>
    <xf numFmtId="17" fontId="2" fillId="0" borderId="0" xfId="0" applyNumberFormat="1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2</xdr:col>
      <xdr:colOff>971550</xdr:colOff>
      <xdr:row>2</xdr:row>
      <xdr:rowOff>123825</xdr:rowOff>
    </xdr:to>
    <xdr:pic>
      <xdr:nvPicPr>
        <xdr:cNvPr id="8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20288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85725</xdr:colOff>
      <xdr:row>0</xdr:row>
      <xdr:rowOff>76200</xdr:rowOff>
    </xdr:from>
    <xdr:to>
      <xdr:col>2</xdr:col>
      <xdr:colOff>819150</xdr:colOff>
      <xdr:row>2</xdr:row>
      <xdr:rowOff>123825</xdr:rowOff>
    </xdr:to>
    <xdr:pic>
      <xdr:nvPicPr>
        <xdr:cNvPr id="9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1876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19050</xdr:rowOff>
    </xdr:from>
    <xdr:to>
      <xdr:col>2</xdr:col>
      <xdr:colOff>1057275</xdr:colOff>
      <xdr:row>3</xdr:row>
      <xdr:rowOff>66675</xdr:rowOff>
    </xdr:to>
    <xdr:pic>
      <xdr:nvPicPr>
        <xdr:cNvPr id="2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09550"/>
          <a:ext cx="1876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76200</xdr:rowOff>
    </xdr:from>
    <xdr:to>
      <xdr:col>2</xdr:col>
      <xdr:colOff>800100</xdr:colOff>
      <xdr:row>2</xdr:row>
      <xdr:rowOff>123825</xdr:rowOff>
    </xdr:to>
    <xdr:pic>
      <xdr:nvPicPr>
        <xdr:cNvPr id="2" name="Picture 3" descr="PROMESE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76200"/>
          <a:ext cx="187642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arante.katterinna/Desktop/Cronograma%202022%20despach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onograma "/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  <sheetName val="clientes"/>
      <sheetName val="FARACH"/>
      <sheetName val="NOVARTC"/>
      <sheetName val="Hoja1"/>
      <sheetName val="Cronograma 2022 despach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workbookViewId="0">
      <selection activeCell="I7" sqref="I7"/>
    </sheetView>
  </sheetViews>
  <sheetFormatPr baseColWidth="10" defaultRowHeight="15" x14ac:dyDescent="0.25"/>
  <cols>
    <col min="1" max="1" width="3.7109375" customWidth="1"/>
    <col min="2" max="2" width="13.42578125" customWidth="1"/>
    <col min="3" max="3" width="31" customWidth="1"/>
    <col min="4" max="4" width="17.28515625" customWidth="1"/>
    <col min="5" max="5" width="16.5703125" customWidth="1"/>
    <col min="6" max="6" width="20.140625" customWidth="1"/>
  </cols>
  <sheetData>
    <row r="1" spans="1:6" x14ac:dyDescent="0.25">
      <c r="A1" s="15"/>
      <c r="B1" s="15"/>
      <c r="C1" s="15"/>
      <c r="D1" s="15"/>
      <c r="E1" s="15"/>
      <c r="F1" s="18"/>
    </row>
    <row r="2" spans="1:6" x14ac:dyDescent="0.25">
      <c r="A2" s="15"/>
      <c r="B2" s="15"/>
      <c r="C2" s="15"/>
      <c r="D2" s="15"/>
      <c r="E2" s="15"/>
      <c r="F2" s="18"/>
    </row>
    <row r="3" spans="1:6" x14ac:dyDescent="0.25">
      <c r="A3" s="15"/>
      <c r="B3" s="15"/>
      <c r="C3" s="15"/>
      <c r="D3" s="15"/>
      <c r="E3" s="15"/>
      <c r="F3" s="18"/>
    </row>
    <row r="4" spans="1:6" ht="23.25" x14ac:dyDescent="0.25">
      <c r="A4" s="15"/>
      <c r="B4" s="60" t="s">
        <v>78</v>
      </c>
      <c r="C4" s="60"/>
      <c r="D4" s="60"/>
      <c r="E4" s="60"/>
      <c r="F4" s="60"/>
    </row>
    <row r="5" spans="1:6" ht="15.75" x14ac:dyDescent="0.25">
      <c r="A5" s="61">
        <v>44585</v>
      </c>
      <c r="B5" s="61"/>
      <c r="C5" s="61"/>
      <c r="D5" s="61"/>
      <c r="E5" s="61"/>
      <c r="F5" s="61"/>
    </row>
    <row r="6" spans="1:6" ht="47.25" x14ac:dyDescent="0.25">
      <c r="A6" s="16"/>
      <c r="B6" s="14" t="s">
        <v>79</v>
      </c>
      <c r="C6" s="14" t="s">
        <v>80</v>
      </c>
      <c r="D6" s="14" t="s">
        <v>42</v>
      </c>
      <c r="E6" s="14" t="s">
        <v>0</v>
      </c>
      <c r="F6" s="45" t="s">
        <v>1</v>
      </c>
    </row>
    <row r="7" spans="1:6" ht="50.1" customHeight="1" x14ac:dyDescent="0.25">
      <c r="A7" s="17">
        <v>1</v>
      </c>
      <c r="B7" s="21" t="s">
        <v>14</v>
      </c>
      <c r="C7" s="22" t="str">
        <f>VLOOKUP([1]!Tabla3[[#This Row],[CODIGO]],[1]!clientes[[#All],[CODIGO]:[TIPO ]],2,FALSE)</f>
        <v>Pastoral de la Salud - V Centenario - Sto. Dgo</v>
      </c>
      <c r="D7" s="28">
        <v>44558</v>
      </c>
      <c r="E7" s="28">
        <v>44586</v>
      </c>
      <c r="F7" s="26">
        <v>9912.68</v>
      </c>
    </row>
    <row r="8" spans="1:6" ht="50.1" customHeight="1" x14ac:dyDescent="0.25">
      <c r="A8" s="17">
        <v>2</v>
      </c>
      <c r="B8" s="21" t="s">
        <v>15</v>
      </c>
      <c r="C8" s="22" t="str">
        <f>VLOOKUP([1]!Tabla3[[#This Row],[CODIGO]],[1]!clientes[[#All],[CODIGO]:[TIPO ]],2,FALSE)</f>
        <v>Procuraduría General de la República - Sto. Dgo</v>
      </c>
      <c r="D8" s="28">
        <v>44559</v>
      </c>
      <c r="E8" s="28">
        <v>44586</v>
      </c>
      <c r="F8" s="26">
        <v>15249.52</v>
      </c>
    </row>
    <row r="9" spans="1:6" ht="50.1" customHeight="1" x14ac:dyDescent="0.25">
      <c r="A9" s="17">
        <v>3</v>
      </c>
      <c r="B9" s="21" t="s">
        <v>18</v>
      </c>
      <c r="C9" s="22" t="str">
        <f>VLOOKUP([1]!Tabla3[[#This Row],[CODIGO]],[1]!clientes[[#All],[CODIGO]:[TIPO ]],2,FALSE)</f>
        <v>Fundación Renal Cristo de la Misericordia, Inc - El Conde - Sto. Dgo</v>
      </c>
      <c r="D9" s="28">
        <v>44565</v>
      </c>
      <c r="E9" s="28">
        <v>44589</v>
      </c>
      <c r="F9" s="26">
        <v>12576.2</v>
      </c>
    </row>
    <row r="10" spans="1:6" ht="50.1" customHeight="1" x14ac:dyDescent="0.25">
      <c r="A10" s="17">
        <v>4</v>
      </c>
      <c r="B10" s="21" t="s">
        <v>9</v>
      </c>
      <c r="C10" s="23" t="str">
        <f>VLOOKUP([1]!Tabla3[[#This Row],[CODIGO]],[1]!clientes[[#All],[CODIGO]:[TIPO ]],2,FALSE)</f>
        <v>Dirección General de Aduanas -               Sto. Dgo</v>
      </c>
      <c r="D10" s="28">
        <v>44565</v>
      </c>
      <c r="E10" s="28">
        <v>44587</v>
      </c>
      <c r="F10" s="26">
        <v>10759.79</v>
      </c>
    </row>
    <row r="11" spans="1:6" ht="50.1" customHeight="1" x14ac:dyDescent="0.25">
      <c r="A11" s="17">
        <v>5</v>
      </c>
      <c r="B11" s="21" t="s">
        <v>22</v>
      </c>
      <c r="C11" s="23" t="str">
        <f>VLOOKUP([1]!Tabla3[[#This Row],[CODIGO]],[1]!clientes[[#All],[CODIGO]:[TIPO ]],2,FALSE)</f>
        <v>Hogar Ancianos San Francisco de Asís- KM 11/1/2- Sánchez- Sto. Dgo</v>
      </c>
      <c r="D11" s="28">
        <v>44567</v>
      </c>
      <c r="E11" s="28">
        <v>44581</v>
      </c>
      <c r="F11" s="26">
        <v>6014.33</v>
      </c>
    </row>
    <row r="12" spans="1:6" ht="50.1" customHeight="1" x14ac:dyDescent="0.25">
      <c r="A12" s="17">
        <v>6</v>
      </c>
      <c r="B12" s="21" t="s">
        <v>53</v>
      </c>
      <c r="C12" s="23" t="str">
        <f>VLOOKUP([1]!Tabla3[[#This Row],[CODIGO]],[1]!clientes[[#All],[CODIGO]:[TIPO ]],2,FALSE)</f>
        <v>Instituto de Auxilios y Viviendas (INAVI) - Sto. Dgo</v>
      </c>
      <c r="D12" s="28">
        <v>44567</v>
      </c>
      <c r="E12" s="28">
        <v>44579</v>
      </c>
      <c r="F12" s="26">
        <v>13573.54</v>
      </c>
    </row>
    <row r="13" spans="1:6" ht="50.1" customHeight="1" x14ac:dyDescent="0.25">
      <c r="A13" s="17">
        <v>7</v>
      </c>
      <c r="B13" s="21" t="s">
        <v>97</v>
      </c>
      <c r="C13" s="22" t="str">
        <f>VLOOKUP([1]!Tabla3[[#This Row],[CODIGO]],[1]!clientes[[#All],[CODIGO]:[TIPO ]],2,FALSE)</f>
        <v xml:space="preserve">Cuerpo de Bomberos del Municipio de Bajos de Haina - San Cristóbal </v>
      </c>
      <c r="D13" s="28">
        <v>44570</v>
      </c>
      <c r="E13" s="28">
        <v>44589</v>
      </c>
      <c r="F13" s="26">
        <v>9295</v>
      </c>
    </row>
    <row r="14" spans="1:6" ht="50.1" customHeight="1" x14ac:dyDescent="0.25">
      <c r="A14" s="17">
        <v>8</v>
      </c>
      <c r="B14" s="21" t="s">
        <v>50</v>
      </c>
      <c r="C14" s="22" t="str">
        <f>VLOOKUP([1]!Tabla3[[#This Row],[CODIGO]],[1]!clientes[[#All],[CODIGO]:[TIPO ]],2,FALSE)</f>
        <v>Cuerpo de Bomberos de Santo Domingo - Sto. Dgo</v>
      </c>
      <c r="D14" s="28">
        <v>44571</v>
      </c>
      <c r="E14" s="28">
        <v>44224</v>
      </c>
      <c r="F14" s="26">
        <v>3858.69</v>
      </c>
    </row>
    <row r="15" spans="1:6" ht="50.1" customHeight="1" x14ac:dyDescent="0.25">
      <c r="A15" s="17">
        <v>9</v>
      </c>
      <c r="B15" s="21" t="s">
        <v>51</v>
      </c>
      <c r="C15" s="22" t="str">
        <f>VLOOKUP([1]!Tabla3[[#This Row],[CODIGO]],[1]!clientes[[#All],[CODIGO]:[TIPO ]],2,FALSE)</f>
        <v>Hermandad de Pensionados de las Fuerzas Armadas y Policía Nacional -  Sto. Dgo.</v>
      </c>
      <c r="D15" s="28">
        <v>44571</v>
      </c>
      <c r="E15" s="28">
        <v>44588</v>
      </c>
      <c r="F15" s="26">
        <v>4893.3</v>
      </c>
    </row>
    <row r="16" spans="1:6" ht="50.1" customHeight="1" x14ac:dyDescent="0.25">
      <c r="A16" s="17">
        <v>10</v>
      </c>
      <c r="B16" s="21" t="s">
        <v>52</v>
      </c>
      <c r="C16" s="23" t="str">
        <f>VLOOKUP([1]!Tabla3[[#This Row],[CODIGO]],[1]!clientes[[#All],[CODIGO]:[TIPO ]],2,FALSE)</f>
        <v>Centro Geriátrico San Joaquín y Santa Ana - La Vega</v>
      </c>
      <c r="D16" s="28">
        <v>44571</v>
      </c>
      <c r="E16" s="28">
        <v>44588</v>
      </c>
      <c r="F16" s="26">
        <v>17857.05</v>
      </c>
    </row>
    <row r="17" spans="1:6" ht="50.1" customHeight="1" x14ac:dyDescent="0.25">
      <c r="A17" s="17">
        <v>11</v>
      </c>
      <c r="B17" s="24" t="s">
        <v>55</v>
      </c>
      <c r="C17" s="25" t="str">
        <f>VLOOKUP([1]!Tabla3[[#This Row],[CODIGO]],[1]!clientes[[#All],[CODIGO]:[TIPO ]],2,FALSE)</f>
        <v>Hermandad Cristiana de No Videntes y Discapacitados Faro de Luz, Inc. - Sto. Dgo.</v>
      </c>
      <c r="D17" s="28">
        <v>44572</v>
      </c>
      <c r="E17" s="28">
        <v>44580</v>
      </c>
      <c r="F17" s="26">
        <v>14623.67</v>
      </c>
    </row>
    <row r="18" spans="1:6" ht="50.1" customHeight="1" x14ac:dyDescent="0.25">
      <c r="A18" s="17">
        <v>12</v>
      </c>
      <c r="B18" s="24" t="s">
        <v>56</v>
      </c>
      <c r="C18" s="25" t="str">
        <f>VLOOKUP([1]!Tabla3[[#This Row],[CODIGO]],[1]!clientes[[#All],[CODIGO]:[TIPO ]],2,FALSE)</f>
        <v>Hogar Crea Dominicano, Inc. -                 San Cristóbal</v>
      </c>
      <c r="D18" s="28">
        <v>44572</v>
      </c>
      <c r="E18" s="29">
        <v>44592</v>
      </c>
      <c r="F18" s="27">
        <v>8449.91</v>
      </c>
    </row>
    <row r="19" spans="1:6" ht="50.1" customHeight="1" x14ac:dyDescent="0.25">
      <c r="A19" s="17">
        <v>13</v>
      </c>
      <c r="B19" s="24" t="s">
        <v>57</v>
      </c>
      <c r="C19" s="25" t="str">
        <f>VLOOKUP([1]!Tabla3[[#This Row],[CODIGO]],[1]!clientes[[#All],[CODIGO]:[TIPO ]],2,FALSE)</f>
        <v xml:space="preserve">Consejo Nacional para la Niñez y la Adolescencia CONANI </v>
      </c>
      <c r="D19" s="28">
        <v>44573</v>
      </c>
      <c r="E19" s="28">
        <v>44581</v>
      </c>
      <c r="F19" s="27">
        <v>16604.03</v>
      </c>
    </row>
    <row r="20" spans="1:6" ht="50.1" customHeight="1" x14ac:dyDescent="0.25">
      <c r="A20" s="17">
        <v>14</v>
      </c>
      <c r="B20" s="24" t="s">
        <v>11</v>
      </c>
      <c r="C20" s="25" t="str">
        <f>VLOOKUP([1]!Tabla3[[#This Row],[CODIGO]],[1]!clientes[[#All],[CODIGO]:[TIPO ]],2,FALSE)</f>
        <v>Hogar de Ancianos San José - San José de las Matas</v>
      </c>
      <c r="D20" s="28">
        <v>44579</v>
      </c>
      <c r="E20" s="28">
        <v>44579</v>
      </c>
      <c r="F20" s="26">
        <v>13553.64</v>
      </c>
    </row>
    <row r="21" spans="1:6" ht="50.1" customHeight="1" x14ac:dyDescent="0.25">
      <c r="A21" s="17">
        <v>15</v>
      </c>
      <c r="B21" s="24" t="s">
        <v>74</v>
      </c>
      <c r="C21" s="25" t="str">
        <f>VLOOKUP([1]!Tabla3[[#This Row],[CODIGO]],[1]!clientes[[#All],[CODIGO]:[TIPO ]],2,FALSE)</f>
        <v>Hogar de Ancianos América Esperanza - Villa Tapia - San Fco. De Macorís</v>
      </c>
      <c r="D21" s="28">
        <v>44580</v>
      </c>
      <c r="E21" s="28">
        <v>44586</v>
      </c>
      <c r="F21" s="27">
        <v>7466.06</v>
      </c>
    </row>
    <row r="22" spans="1:6" ht="50.1" customHeight="1" x14ac:dyDescent="0.25">
      <c r="A22" s="17">
        <v>16</v>
      </c>
      <c r="B22" s="24" t="s">
        <v>75</v>
      </c>
      <c r="C22" s="30" t="str">
        <f>VLOOKUP([1]!Tabla3[[#This Row],[CODIGO]],[1]!clientes[[#All],[CODIGO]:[TIPO ]],2,FALSE)</f>
        <v>Hogar de Ancianos Nuestra Señora del Carmen - Boca Chica - Sto. Dgo</v>
      </c>
      <c r="D22" s="28">
        <v>44580</v>
      </c>
      <c r="E22" s="28">
        <v>44581</v>
      </c>
      <c r="F22" s="26">
        <v>10566.32</v>
      </c>
    </row>
    <row r="23" spans="1:6" x14ac:dyDescent="0.25">
      <c r="E23" s="20" t="s">
        <v>96</v>
      </c>
      <c r="F23" s="19">
        <f>SUM(F7:F22)</f>
        <v>175253.73000000004</v>
      </c>
    </row>
  </sheetData>
  <mergeCells count="2">
    <mergeCell ref="B4:F4"/>
    <mergeCell ref="A5:F5"/>
  </mergeCells>
  <pageMargins left="0.7" right="0.7" top="0.75" bottom="0.75" header="0.3" footer="0.3"/>
  <pageSetup paperSize="9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8"/>
  <sheetViews>
    <sheetView workbookViewId="0">
      <selection activeCell="H9" sqref="H9"/>
    </sheetView>
  </sheetViews>
  <sheetFormatPr baseColWidth="10" defaultRowHeight="15" x14ac:dyDescent="0.25"/>
  <cols>
    <col min="1" max="1" width="4.5703125" customWidth="1"/>
    <col min="2" max="2" width="13.42578125" customWidth="1"/>
    <col min="3" max="3" width="25.28515625" customWidth="1"/>
    <col min="4" max="4" width="16.28515625" customWidth="1"/>
    <col min="5" max="5" width="18.140625" customWidth="1"/>
    <col min="6" max="6" width="16.85546875" style="2" customWidth="1"/>
  </cols>
  <sheetData>
    <row r="2" spans="1:6" x14ac:dyDescent="0.25">
      <c r="C2" s="1"/>
      <c r="D2" s="1"/>
    </row>
    <row r="3" spans="1:6" x14ac:dyDescent="0.25">
      <c r="C3" s="1"/>
      <c r="D3" s="1"/>
    </row>
    <row r="4" spans="1:6" x14ac:dyDescent="0.25">
      <c r="C4" s="1"/>
      <c r="D4" s="1"/>
    </row>
    <row r="5" spans="1:6" ht="21" customHeight="1" x14ac:dyDescent="0.25">
      <c r="B5" s="60" t="s">
        <v>78</v>
      </c>
      <c r="C5" s="60"/>
      <c r="D5" s="60"/>
      <c r="E5" s="60"/>
      <c r="F5" s="60"/>
    </row>
    <row r="6" spans="1:6" ht="18.75" x14ac:dyDescent="0.25">
      <c r="B6" s="62">
        <v>44593</v>
      </c>
      <c r="C6" s="62"/>
      <c r="D6" s="62"/>
      <c r="E6" s="62"/>
      <c r="F6" s="62"/>
    </row>
    <row r="7" spans="1:6" ht="58.5" customHeight="1" x14ac:dyDescent="0.25">
      <c r="A7" s="59"/>
      <c r="B7" s="14" t="s">
        <v>79</v>
      </c>
      <c r="C7" s="14" t="s">
        <v>80</v>
      </c>
      <c r="D7" s="14" t="s">
        <v>42</v>
      </c>
      <c r="E7" s="14" t="s">
        <v>0</v>
      </c>
      <c r="F7" s="45" t="s">
        <v>1</v>
      </c>
    </row>
    <row r="8" spans="1:6" ht="63" customHeight="1" x14ac:dyDescent="0.25">
      <c r="A8" s="6">
        <v>1</v>
      </c>
      <c r="B8" s="31" t="s">
        <v>43</v>
      </c>
      <c r="C8" s="32" t="str">
        <f>VLOOKUP(B8,[1]!clientes[[CODIGO]:[TIPO ]],2,FALSE)</f>
        <v>Universidad Autónoma de santo Domingo (UASD)- Bienestar Estudiantil - Sto. Dgo</v>
      </c>
      <c r="D8" s="38">
        <v>44595</v>
      </c>
      <c r="E8" s="38">
        <v>44613</v>
      </c>
      <c r="F8" s="33">
        <v>10120.700000000001</v>
      </c>
    </row>
    <row r="9" spans="1:6" ht="54.75" customHeight="1" x14ac:dyDescent="0.25">
      <c r="A9" s="6">
        <v>2</v>
      </c>
      <c r="B9" s="31" t="s">
        <v>60</v>
      </c>
      <c r="C9" s="32" t="str">
        <f>VLOOKUP(B9,[1]!clientes[[CODIGO]:[TIPO ]],2,FALSE)</f>
        <v>Dispensario Medico Aeropuerto Int. José Fco. Peña Gómez-Las América - Sto. Dgo</v>
      </c>
      <c r="D9" s="38">
        <v>44596</v>
      </c>
      <c r="E9" s="38">
        <v>44610</v>
      </c>
      <c r="F9" s="34">
        <v>14916.1</v>
      </c>
    </row>
    <row r="10" spans="1:6" ht="39.75" customHeight="1" x14ac:dyDescent="0.25">
      <c r="A10" s="6">
        <v>3</v>
      </c>
      <c r="B10" s="31" t="s">
        <v>34</v>
      </c>
      <c r="C10" s="32" t="str">
        <f>VLOOKUP(B10,[1]!clientes[[CODIGO]:[TIPO ]],2,FALSE)</f>
        <v>Marina de Guerra - Sto. Dgo</v>
      </c>
      <c r="D10" s="38">
        <v>44596</v>
      </c>
      <c r="E10" s="38">
        <v>44613</v>
      </c>
      <c r="F10" s="34">
        <v>7877.11</v>
      </c>
    </row>
    <row r="11" spans="1:6" ht="36" customHeight="1" x14ac:dyDescent="0.25">
      <c r="A11" s="6">
        <v>4</v>
      </c>
      <c r="B11" s="31" t="s">
        <v>76</v>
      </c>
      <c r="C11" s="32" t="str">
        <f>VLOOKUP(B11,[1]!clientes[[CODIGO]:[TIPO ]],2,FALSE)</f>
        <v>Cuerpo de Bomberos Santo Domingo Oeste - Sto. Dgo</v>
      </c>
      <c r="D11" s="38">
        <v>44588</v>
      </c>
      <c r="E11" s="38">
        <v>44610</v>
      </c>
      <c r="F11" s="33">
        <v>10117.08</v>
      </c>
    </row>
    <row r="12" spans="1:6" ht="39" customHeight="1" x14ac:dyDescent="0.25">
      <c r="A12" s="6">
        <v>5</v>
      </c>
      <c r="B12" s="31" t="s">
        <v>61</v>
      </c>
      <c r="C12" s="32" t="str">
        <f>VLOOKUP(B12,[1]!clientes[[CODIGO]:[TIPO ]],2,FALSE)</f>
        <v>Dispensario Medico Nuestra Señora de Fátima - Bonao</v>
      </c>
      <c r="D12" s="38">
        <v>44599</v>
      </c>
      <c r="E12" s="38">
        <v>44613</v>
      </c>
      <c r="F12" s="34">
        <v>9650.25</v>
      </c>
    </row>
    <row r="13" spans="1:6" ht="42" customHeight="1" x14ac:dyDescent="0.25">
      <c r="A13" s="6">
        <v>6</v>
      </c>
      <c r="B13" s="31" t="s">
        <v>13</v>
      </c>
      <c r="C13" s="32" t="str">
        <f>VLOOKUP(B13,[1]!clientes[[CODIGO]:[TIPO ]],2,FALSE)</f>
        <v>Casa Arquidocesana María de la Altagracia - Sto. Dgo.</v>
      </c>
      <c r="D13" s="38">
        <v>44602</v>
      </c>
      <c r="E13" s="38">
        <v>44610</v>
      </c>
      <c r="F13" s="33">
        <v>9970.1299999999992</v>
      </c>
    </row>
    <row r="14" spans="1:6" ht="47.25" customHeight="1" x14ac:dyDescent="0.25">
      <c r="A14" s="6">
        <v>7</v>
      </c>
      <c r="B14" s="31" t="s">
        <v>24</v>
      </c>
      <c r="C14" s="32" t="str">
        <f>VLOOKUP(B14,[1]!clientes[[CODIGO]:[TIPO ]],2,FALSE)</f>
        <v xml:space="preserve">Consejo Nacional para la Niñez y la Adolescencia CONANI </v>
      </c>
      <c r="D14" s="38">
        <v>44586</v>
      </c>
      <c r="E14" s="38">
        <v>37288</v>
      </c>
      <c r="F14" s="34">
        <v>11209.85</v>
      </c>
    </row>
    <row r="15" spans="1:6" ht="49.5" customHeight="1" x14ac:dyDescent="0.25">
      <c r="A15" s="6">
        <v>8</v>
      </c>
      <c r="B15" s="31" t="s">
        <v>53</v>
      </c>
      <c r="C15" s="32" t="str">
        <f>VLOOKUP(B15,[1]!clientes[[CODIGO]:[TIPO ]],2,FALSE)</f>
        <v>Fundación Exmilitares y Excombatientes, Inc.  - Sto. Dgo</v>
      </c>
      <c r="D15" s="38">
        <v>44599</v>
      </c>
      <c r="E15" s="38">
        <v>44616</v>
      </c>
      <c r="F15" s="34">
        <v>36862.379999999997</v>
      </c>
    </row>
    <row r="16" spans="1:6" ht="42" customHeight="1" x14ac:dyDescent="0.25">
      <c r="A16" s="6">
        <v>9</v>
      </c>
      <c r="B16" s="35" t="s">
        <v>64</v>
      </c>
      <c r="C16" s="32" t="str">
        <f>VLOOKUP(B16,[1]!clientes[[CODIGO]:[TIPO ]],2,FALSE)</f>
        <v>Escuela Nacional de Sordomudos</v>
      </c>
      <c r="D16" s="39">
        <v>44594</v>
      </c>
      <c r="E16" s="39">
        <v>44610</v>
      </c>
      <c r="F16" s="36">
        <v>7925.35</v>
      </c>
    </row>
    <row r="17" spans="1:6" ht="33" customHeight="1" x14ac:dyDescent="0.25">
      <c r="A17" s="6">
        <v>10</v>
      </c>
      <c r="B17" s="35" t="s">
        <v>37</v>
      </c>
      <c r="C17" s="32" t="str">
        <f>VLOOKUP(B17,[1]!clientes[[CODIGO]:[TIPO ]],2,FALSE)</f>
        <v xml:space="preserve">Residencia Bethania, Hogar de Día </v>
      </c>
      <c r="D17" s="39">
        <v>44600</v>
      </c>
      <c r="E17" s="39">
        <v>44615</v>
      </c>
      <c r="F17" s="36">
        <v>5987.59</v>
      </c>
    </row>
    <row r="18" spans="1:6" ht="40.5" customHeight="1" x14ac:dyDescent="0.25">
      <c r="A18" s="6">
        <v>11</v>
      </c>
      <c r="B18" s="35" t="s">
        <v>85</v>
      </c>
      <c r="C18" s="32" t="str">
        <f>VLOOKUP(B18,[1]!clientes[[CODIGO]:[TIPO ]],2,FALSE)</f>
        <v xml:space="preserve">Red de la Misericordia </v>
      </c>
      <c r="D18" s="39">
        <v>44588</v>
      </c>
      <c r="E18" s="39">
        <v>44614</v>
      </c>
      <c r="F18" s="36">
        <v>17701.39</v>
      </c>
    </row>
    <row r="19" spans="1:6" ht="42.75" customHeight="1" x14ac:dyDescent="0.25">
      <c r="A19" s="6">
        <v>12</v>
      </c>
      <c r="B19" s="35" t="s">
        <v>83</v>
      </c>
      <c r="C19" s="37" t="str">
        <f>VLOOKUP(B19,[1]!clientes[[CODIGO]:[TIPO ]],2,FALSE)</f>
        <v>Leprocomio Nuestra Señora de las Mercedes  - San Cristóbal</v>
      </c>
      <c r="D19" s="39">
        <v>44606</v>
      </c>
      <c r="E19" s="35" t="s">
        <v>98</v>
      </c>
      <c r="F19" s="36">
        <v>15989.72</v>
      </c>
    </row>
    <row r="20" spans="1:6" ht="41.25" customHeight="1" x14ac:dyDescent="0.25">
      <c r="A20" s="6">
        <v>13</v>
      </c>
      <c r="B20" s="35" t="s">
        <v>5</v>
      </c>
      <c r="C20" s="37" t="str">
        <f>VLOOKUP(B20,[1]!clientes[[CODIGO]:[TIPO ]],2,FALSE)</f>
        <v>Fundación Cruz Jiminían - Cristo Rey - Sto. Dgo</v>
      </c>
      <c r="D20" s="39">
        <v>44603</v>
      </c>
      <c r="E20" s="39">
        <v>44614</v>
      </c>
      <c r="F20" s="36">
        <v>27655.8</v>
      </c>
    </row>
    <row r="21" spans="1:6" ht="43.5" customHeight="1" x14ac:dyDescent="0.25">
      <c r="A21" s="6">
        <v>14</v>
      </c>
      <c r="B21" s="35" t="s">
        <v>19</v>
      </c>
      <c r="C21" s="37" t="str">
        <f>VLOOKUP(B21,[1]!clientes[[CODIGO]:[TIPO ]],2,FALSE)</f>
        <v>Cuerpo de Bomberos de Santo Domingo - Sto. Dgo</v>
      </c>
      <c r="D21" s="39">
        <v>44589</v>
      </c>
      <c r="E21" s="39">
        <v>44596</v>
      </c>
      <c r="F21" s="36">
        <v>14970.52</v>
      </c>
    </row>
    <row r="22" spans="1:6" ht="40.5" customHeight="1" x14ac:dyDescent="0.25">
      <c r="A22" s="6">
        <v>15</v>
      </c>
      <c r="B22" s="35" t="s">
        <v>90</v>
      </c>
      <c r="C22" s="37" t="str">
        <f>VLOOKUP(B22,[1]!clientes[[CODIGO]:[TIPO ]],2,FALSE)</f>
        <v>Aldeas Infantiles SOS Dominicana, Inc. - Sto. Dgo.</v>
      </c>
      <c r="D22" s="39">
        <v>44594</v>
      </c>
      <c r="E22" s="39">
        <v>44599</v>
      </c>
      <c r="F22" s="36">
        <v>4169</v>
      </c>
    </row>
    <row r="23" spans="1:6" ht="36" customHeight="1" x14ac:dyDescent="0.25">
      <c r="A23" s="6">
        <v>16</v>
      </c>
      <c r="B23" s="35" t="s">
        <v>81</v>
      </c>
      <c r="C23" s="37" t="str">
        <f>VLOOKUP(B23,[1]!clientes[[CODIGO]:[TIPO ]],2,FALSE)</f>
        <v xml:space="preserve">Dispensario Medico Santa María Soledad Siervas de María - La Vega </v>
      </c>
      <c r="D23" s="39">
        <v>44588</v>
      </c>
      <c r="E23" s="39">
        <v>44595</v>
      </c>
      <c r="F23" s="36">
        <v>17102.77</v>
      </c>
    </row>
    <row r="24" spans="1:6" ht="42.75" customHeight="1" x14ac:dyDescent="0.25">
      <c r="A24" s="6">
        <v>17</v>
      </c>
      <c r="B24" s="35" t="s">
        <v>86</v>
      </c>
      <c r="C24" s="32" t="str">
        <f>VLOOKUP(B24,[1]!clientes[[CODIGO]:[TIPO ]],2,FALSE)</f>
        <v xml:space="preserve">Cuerpo de Bomberos del Municipio de Bajos de Haina - San Cristóbal </v>
      </c>
      <c r="D24" s="39">
        <v>44594</v>
      </c>
      <c r="E24" s="39">
        <v>44234</v>
      </c>
      <c r="F24" s="36">
        <v>5497.1</v>
      </c>
    </row>
    <row r="25" spans="1:6" ht="44.25" customHeight="1" x14ac:dyDescent="0.25">
      <c r="A25" s="6">
        <v>18</v>
      </c>
      <c r="B25" s="35" t="s">
        <v>10</v>
      </c>
      <c r="C25" s="32" t="str">
        <f>VLOOKUP(B25,[1]!clientes[[CODIGO]:[TIPO ]],2,FALSE)</f>
        <v>Hogar de Ancianos Nuestra Señora del Carmen - Boca Chica - Sto. Dgo</v>
      </c>
      <c r="D25" s="39">
        <v>44581</v>
      </c>
      <c r="E25" s="39">
        <v>44600</v>
      </c>
      <c r="F25" s="36">
        <v>10961.43</v>
      </c>
    </row>
    <row r="26" spans="1:6" ht="45" customHeight="1" x14ac:dyDescent="0.25">
      <c r="A26" s="6">
        <v>19</v>
      </c>
      <c r="B26" s="35" t="s">
        <v>71</v>
      </c>
      <c r="C26" s="37" t="str">
        <f>VLOOKUP(B26,[1]!clientes[[CODIGO]:[TIPO ]],2,FALSE)</f>
        <v>Guardería Infantil Madre Petra Ureña - Cancino - Sto. Dgo</v>
      </c>
      <c r="D26" s="39">
        <v>44609</v>
      </c>
      <c r="E26" s="39">
        <v>44617</v>
      </c>
      <c r="F26" s="36">
        <v>9282</v>
      </c>
    </row>
    <row r="27" spans="1:6" ht="17.25" x14ac:dyDescent="0.3">
      <c r="A27" s="7"/>
      <c r="B27" s="8"/>
      <c r="C27" s="9"/>
      <c r="D27" s="10"/>
      <c r="E27" s="10"/>
      <c r="F27" s="11"/>
    </row>
    <row r="28" spans="1:6" ht="18.75" x14ac:dyDescent="0.25">
      <c r="E28" s="4" t="s">
        <v>77</v>
      </c>
      <c r="F28" s="5">
        <f>SUM(F8:F27)</f>
        <v>247966.26999999996</v>
      </c>
    </row>
  </sheetData>
  <mergeCells count="2">
    <mergeCell ref="B5:F5"/>
    <mergeCell ref="B6:F6"/>
  </mergeCells>
  <pageMargins left="1.0868110236220472" right="0.51181102362204722" top="0.55118110236220474" bottom="0.55118110236220474" header="0.31496062992125984" footer="0.31496062992125984"/>
  <pageSetup paperSize="9" scale="9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39"/>
  <sheetViews>
    <sheetView workbookViewId="0">
      <selection activeCell="I11" sqref="I11"/>
    </sheetView>
  </sheetViews>
  <sheetFormatPr baseColWidth="10" defaultRowHeight="15" x14ac:dyDescent="0.25"/>
  <cols>
    <col min="1" max="1" width="4.42578125" customWidth="1"/>
    <col min="2" max="2" width="13" customWidth="1"/>
    <col min="3" max="3" width="26.28515625" customWidth="1"/>
    <col min="4" max="4" width="15" customWidth="1"/>
    <col min="5" max="5" width="16.42578125" customWidth="1"/>
    <col min="6" max="6" width="20.28515625" customWidth="1"/>
  </cols>
  <sheetData>
    <row r="4" spans="1:6" ht="21" customHeight="1" x14ac:dyDescent="0.25">
      <c r="B4" s="60" t="s">
        <v>78</v>
      </c>
      <c r="C4" s="60"/>
      <c r="D4" s="60"/>
      <c r="E4" s="60"/>
      <c r="F4" s="60"/>
    </row>
    <row r="5" spans="1:6" ht="21" x14ac:dyDescent="0.25">
      <c r="A5" s="63">
        <v>44644</v>
      </c>
      <c r="B5" s="63"/>
      <c r="C5" s="63"/>
      <c r="D5" s="63"/>
      <c r="E5" s="63"/>
      <c r="F5" s="63"/>
    </row>
    <row r="6" spans="1:6" ht="31.5" x14ac:dyDescent="0.25">
      <c r="A6" s="12"/>
      <c r="B6" s="14" t="s">
        <v>79</v>
      </c>
      <c r="C6" s="14" t="s">
        <v>80</v>
      </c>
      <c r="D6" s="14" t="s">
        <v>42</v>
      </c>
      <c r="E6" s="14" t="s">
        <v>0</v>
      </c>
      <c r="F6" s="45" t="s">
        <v>1</v>
      </c>
    </row>
    <row r="7" spans="1:6" ht="48" customHeight="1" x14ac:dyDescent="0.25">
      <c r="A7" s="40">
        <v>1</v>
      </c>
      <c r="B7" s="51" t="s">
        <v>81</v>
      </c>
      <c r="C7" s="52" t="s">
        <v>82</v>
      </c>
      <c r="D7" s="53">
        <v>44623</v>
      </c>
      <c r="E7" s="53">
        <v>44630</v>
      </c>
      <c r="F7" s="54">
        <v>22988.22</v>
      </c>
    </row>
    <row r="8" spans="1:6" ht="39.950000000000003" customHeight="1" x14ac:dyDescent="0.25">
      <c r="A8" s="40">
        <v>2</v>
      </c>
      <c r="B8" s="51" t="s">
        <v>48</v>
      </c>
      <c r="C8" s="52" t="s">
        <v>49</v>
      </c>
      <c r="D8" s="55">
        <v>44621</v>
      </c>
      <c r="E8" s="55">
        <v>44624</v>
      </c>
      <c r="F8" s="56">
        <v>1377.89</v>
      </c>
    </row>
    <row r="9" spans="1:6" ht="45.75" customHeight="1" x14ac:dyDescent="0.25">
      <c r="A9" s="40">
        <v>3</v>
      </c>
      <c r="B9" s="51" t="s">
        <v>9</v>
      </c>
      <c r="C9" s="52" t="s">
        <v>3</v>
      </c>
      <c r="D9" s="55">
        <v>44628</v>
      </c>
      <c r="E9" s="55">
        <v>44643</v>
      </c>
      <c r="F9" s="56">
        <v>19745.599999999999</v>
      </c>
    </row>
    <row r="10" spans="1:6" ht="33.75" customHeight="1" x14ac:dyDescent="0.25">
      <c r="A10" s="40">
        <v>4</v>
      </c>
      <c r="B10" s="51" t="s">
        <v>22</v>
      </c>
      <c r="C10" s="52" t="s">
        <v>23</v>
      </c>
      <c r="D10" s="55">
        <v>44636</v>
      </c>
      <c r="E10" s="55">
        <v>44650</v>
      </c>
      <c r="F10" s="57">
        <v>3182.74</v>
      </c>
    </row>
    <row r="11" spans="1:6" ht="46.5" customHeight="1" x14ac:dyDescent="0.25">
      <c r="A11" s="40">
        <v>5</v>
      </c>
      <c r="B11" s="51" t="s">
        <v>83</v>
      </c>
      <c r="C11" s="58" t="s">
        <v>84</v>
      </c>
      <c r="D11" s="55">
        <v>44615</v>
      </c>
      <c r="E11" s="55">
        <v>44621</v>
      </c>
      <c r="F11" s="56">
        <v>9980.64</v>
      </c>
    </row>
    <row r="12" spans="1:6" ht="45.75" customHeight="1" x14ac:dyDescent="0.25">
      <c r="A12" s="40">
        <v>6</v>
      </c>
      <c r="B12" s="51" t="s">
        <v>58</v>
      </c>
      <c r="C12" s="58" t="s">
        <v>59</v>
      </c>
      <c r="D12" s="55">
        <v>44625</v>
      </c>
      <c r="E12" s="55">
        <v>44645</v>
      </c>
      <c r="F12" s="57">
        <v>2829</v>
      </c>
    </row>
    <row r="13" spans="1:6" ht="45.75" customHeight="1" x14ac:dyDescent="0.25">
      <c r="A13" s="40">
        <v>7</v>
      </c>
      <c r="B13" s="51" t="s">
        <v>92</v>
      </c>
      <c r="C13" s="58" t="s">
        <v>93</v>
      </c>
      <c r="D13" s="55">
        <v>44625</v>
      </c>
      <c r="E13" s="55">
        <v>44643</v>
      </c>
      <c r="F13" s="56">
        <v>9542</v>
      </c>
    </row>
    <row r="14" spans="1:6" ht="39.950000000000003" customHeight="1" x14ac:dyDescent="0.25">
      <c r="A14" s="40">
        <v>8</v>
      </c>
      <c r="B14" s="51" t="s">
        <v>38</v>
      </c>
      <c r="C14" s="58" t="s">
        <v>39</v>
      </c>
      <c r="D14" s="55">
        <v>44595</v>
      </c>
      <c r="E14" s="55">
        <v>44630</v>
      </c>
      <c r="F14" s="56">
        <v>5615.3</v>
      </c>
    </row>
    <row r="15" spans="1:6" ht="39.950000000000003" customHeight="1" x14ac:dyDescent="0.25">
      <c r="A15" s="40">
        <v>9</v>
      </c>
      <c r="B15" s="51" t="s">
        <v>8</v>
      </c>
      <c r="C15" s="58" t="s">
        <v>2</v>
      </c>
      <c r="D15" s="55">
        <v>44623</v>
      </c>
      <c r="E15" s="55">
        <v>44629</v>
      </c>
      <c r="F15" s="56">
        <v>25115.18</v>
      </c>
    </row>
    <row r="16" spans="1:6" ht="45" customHeight="1" x14ac:dyDescent="0.25">
      <c r="A16" s="40">
        <v>10</v>
      </c>
      <c r="B16" s="51" t="s">
        <v>28</v>
      </c>
      <c r="C16" s="58" t="s">
        <v>29</v>
      </c>
      <c r="D16" s="55">
        <v>44615</v>
      </c>
      <c r="E16" s="55">
        <v>44623</v>
      </c>
      <c r="F16" s="56">
        <v>8866.44</v>
      </c>
    </row>
    <row r="17" spans="1:6" ht="42.75" customHeight="1" x14ac:dyDescent="0.25">
      <c r="A17" s="40">
        <v>11</v>
      </c>
      <c r="B17" s="51" t="s">
        <v>40</v>
      </c>
      <c r="C17" s="58" t="s">
        <v>41</v>
      </c>
      <c r="D17" s="55">
        <v>44623</v>
      </c>
      <c r="E17" s="55">
        <v>44624</v>
      </c>
      <c r="F17" s="56">
        <v>7936.8</v>
      </c>
    </row>
    <row r="18" spans="1:6" ht="44.25" customHeight="1" x14ac:dyDescent="0.25">
      <c r="A18" s="40">
        <v>12</v>
      </c>
      <c r="B18" s="51" t="s">
        <v>68</v>
      </c>
      <c r="C18" s="58" t="s">
        <v>67</v>
      </c>
      <c r="D18" s="55">
        <v>44644</v>
      </c>
      <c r="E18" s="55">
        <v>44627</v>
      </c>
      <c r="F18" s="56">
        <v>7681</v>
      </c>
    </row>
    <row r="19" spans="1:6" ht="36" customHeight="1" x14ac:dyDescent="0.25">
      <c r="A19" s="40">
        <v>13</v>
      </c>
      <c r="B19" s="51" t="s">
        <v>88</v>
      </c>
      <c r="C19" s="58" t="s">
        <v>89</v>
      </c>
      <c r="D19" s="55">
        <v>44624</v>
      </c>
      <c r="E19" s="55">
        <v>44627</v>
      </c>
      <c r="F19" s="56">
        <v>22872.48</v>
      </c>
    </row>
    <row r="20" spans="1:6" ht="39.950000000000003" customHeight="1" x14ac:dyDescent="0.25">
      <c r="A20" s="40">
        <v>14</v>
      </c>
      <c r="B20" s="51" t="s">
        <v>30</v>
      </c>
      <c r="C20" s="58" t="s">
        <v>31</v>
      </c>
      <c r="D20" s="55">
        <v>44623</v>
      </c>
      <c r="E20" s="55">
        <v>44627</v>
      </c>
      <c r="F20" s="56">
        <v>10847.8</v>
      </c>
    </row>
    <row r="21" spans="1:6" ht="39.950000000000003" customHeight="1" x14ac:dyDescent="0.25">
      <c r="A21" s="40">
        <v>15</v>
      </c>
      <c r="B21" s="51" t="s">
        <v>62</v>
      </c>
      <c r="C21" s="58" t="s">
        <v>63</v>
      </c>
      <c r="D21" s="55">
        <v>44623</v>
      </c>
      <c r="E21" s="55">
        <v>44628</v>
      </c>
      <c r="F21" s="56">
        <v>5717.8</v>
      </c>
    </row>
    <row r="22" spans="1:6" ht="43.5" customHeight="1" x14ac:dyDescent="0.25">
      <c r="A22" s="40">
        <v>16</v>
      </c>
      <c r="B22" s="51" t="s">
        <v>46</v>
      </c>
      <c r="C22" s="58" t="s">
        <v>47</v>
      </c>
      <c r="D22" s="55">
        <v>44593</v>
      </c>
      <c r="E22" s="55">
        <v>44622</v>
      </c>
      <c r="F22" s="56">
        <v>4408.1000000000004</v>
      </c>
    </row>
    <row r="23" spans="1:6" ht="41.25" customHeight="1" x14ac:dyDescent="0.25">
      <c r="A23" s="40">
        <v>17</v>
      </c>
      <c r="B23" s="51" t="s">
        <v>26</v>
      </c>
      <c r="C23" s="58" t="s">
        <v>27</v>
      </c>
      <c r="D23" s="55">
        <v>44597</v>
      </c>
      <c r="E23" s="55">
        <v>44622</v>
      </c>
      <c r="F23" s="56">
        <v>6488.03</v>
      </c>
    </row>
    <row r="24" spans="1:6" ht="45.75" customHeight="1" x14ac:dyDescent="0.25">
      <c r="A24" s="40">
        <v>18</v>
      </c>
      <c r="B24" s="51" t="s">
        <v>12</v>
      </c>
      <c r="C24" s="58" t="s">
        <v>4</v>
      </c>
      <c r="D24" s="55">
        <v>44598</v>
      </c>
      <c r="E24" s="55">
        <v>44622</v>
      </c>
      <c r="F24" s="56">
        <v>14026.5</v>
      </c>
    </row>
    <row r="25" spans="1:6" ht="39.950000000000003" customHeight="1" x14ac:dyDescent="0.25">
      <c r="A25" s="40">
        <v>19</v>
      </c>
      <c r="B25" s="51" t="s">
        <v>94</v>
      </c>
      <c r="C25" s="58" t="s">
        <v>95</v>
      </c>
      <c r="D25" s="55">
        <v>44598</v>
      </c>
      <c r="E25" s="55">
        <v>44636</v>
      </c>
      <c r="F25" s="56">
        <v>5995.74</v>
      </c>
    </row>
    <row r="26" spans="1:6" ht="52.5" customHeight="1" x14ac:dyDescent="0.25">
      <c r="A26" s="40">
        <v>20</v>
      </c>
      <c r="B26" s="51" t="s">
        <v>44</v>
      </c>
      <c r="C26" s="58" t="s">
        <v>45</v>
      </c>
      <c r="D26" s="55">
        <v>20126</v>
      </c>
      <c r="E26" s="55">
        <v>44636</v>
      </c>
      <c r="F26" s="56">
        <v>8530.15</v>
      </c>
    </row>
    <row r="27" spans="1:6" ht="39.950000000000003" customHeight="1" x14ac:dyDescent="0.25">
      <c r="A27" s="40">
        <v>21</v>
      </c>
      <c r="B27" s="51" t="s">
        <v>73</v>
      </c>
      <c r="C27" s="58" t="s">
        <v>72</v>
      </c>
      <c r="D27" s="55">
        <v>44628</v>
      </c>
      <c r="E27" s="55" t="s">
        <v>99</v>
      </c>
      <c r="F27" s="56">
        <v>7551.64</v>
      </c>
    </row>
    <row r="28" spans="1:6" ht="39.950000000000003" customHeight="1" x14ac:dyDescent="0.25">
      <c r="A28" s="40">
        <v>22</v>
      </c>
      <c r="B28" s="51" t="s">
        <v>20</v>
      </c>
      <c r="C28" s="58" t="s">
        <v>21</v>
      </c>
      <c r="D28" s="55">
        <v>44637</v>
      </c>
      <c r="E28" s="55">
        <v>44642</v>
      </c>
      <c r="F28" s="56">
        <v>12546.22</v>
      </c>
    </row>
    <row r="29" spans="1:6" ht="57.75" customHeight="1" x14ac:dyDescent="0.25">
      <c r="A29" s="40">
        <v>23</v>
      </c>
      <c r="B29" s="51" t="s">
        <v>87</v>
      </c>
      <c r="C29" s="58" t="s">
        <v>91</v>
      </c>
      <c r="D29" s="55">
        <v>44627</v>
      </c>
      <c r="E29" s="55">
        <v>44641</v>
      </c>
      <c r="F29" s="56">
        <v>7928.72</v>
      </c>
    </row>
    <row r="30" spans="1:6" ht="56.25" customHeight="1" x14ac:dyDescent="0.25">
      <c r="A30" s="40">
        <v>24</v>
      </c>
      <c r="B30" s="51" t="s">
        <v>70</v>
      </c>
      <c r="C30" s="58" t="s">
        <v>69</v>
      </c>
      <c r="D30" s="55">
        <v>44628</v>
      </c>
      <c r="E30" s="55">
        <v>44638</v>
      </c>
      <c r="F30" s="56">
        <v>2583.88</v>
      </c>
    </row>
    <row r="31" spans="1:6" ht="39.950000000000003" customHeight="1" x14ac:dyDescent="0.25">
      <c r="A31" s="40">
        <v>25</v>
      </c>
      <c r="B31" s="51" t="s">
        <v>16</v>
      </c>
      <c r="C31" s="58" t="s">
        <v>17</v>
      </c>
      <c r="D31" s="55">
        <v>44620</v>
      </c>
      <c r="E31" s="55">
        <v>44621</v>
      </c>
      <c r="F31" s="56">
        <v>31892.78</v>
      </c>
    </row>
    <row r="32" spans="1:6" ht="45.75" customHeight="1" x14ac:dyDescent="0.25">
      <c r="A32" s="40">
        <v>26</v>
      </c>
      <c r="B32" s="51" t="s">
        <v>32</v>
      </c>
      <c r="C32" s="58" t="s">
        <v>33</v>
      </c>
      <c r="D32" s="55">
        <v>44641</v>
      </c>
      <c r="E32" s="55">
        <v>44643</v>
      </c>
      <c r="F32" s="56">
        <v>4140.12</v>
      </c>
    </row>
    <row r="33" spans="1:6" ht="51.75" customHeight="1" x14ac:dyDescent="0.25">
      <c r="A33" s="40">
        <v>27</v>
      </c>
      <c r="B33" s="51" t="s">
        <v>53</v>
      </c>
      <c r="C33" s="58" t="s">
        <v>54</v>
      </c>
      <c r="D33" s="55">
        <v>44625</v>
      </c>
      <c r="E33" s="55">
        <v>44767</v>
      </c>
      <c r="F33" s="57">
        <v>15746.92</v>
      </c>
    </row>
    <row r="34" spans="1:6" ht="45.75" customHeight="1" x14ac:dyDescent="0.25">
      <c r="A34" s="40">
        <v>28</v>
      </c>
      <c r="B34" s="51" t="s">
        <v>35</v>
      </c>
      <c r="C34" s="58" t="s">
        <v>36</v>
      </c>
      <c r="D34" s="55">
        <v>44625</v>
      </c>
      <c r="E34" s="55">
        <v>44645</v>
      </c>
      <c r="F34" s="57">
        <v>2845</v>
      </c>
    </row>
    <row r="35" spans="1:6" ht="39.950000000000003" customHeight="1" x14ac:dyDescent="0.25">
      <c r="A35" s="40">
        <v>29</v>
      </c>
      <c r="B35" s="51" t="s">
        <v>24</v>
      </c>
      <c r="C35" s="58" t="s">
        <v>25</v>
      </c>
      <c r="D35" s="55">
        <v>44625</v>
      </c>
      <c r="E35" s="55">
        <v>44645</v>
      </c>
      <c r="F35" s="57">
        <v>7763.11</v>
      </c>
    </row>
    <row r="36" spans="1:6" ht="51" customHeight="1" x14ac:dyDescent="0.25">
      <c r="A36" s="46">
        <v>30</v>
      </c>
      <c r="B36" s="47" t="s">
        <v>65</v>
      </c>
      <c r="C36" s="48" t="s">
        <v>66</v>
      </c>
      <c r="D36" s="49">
        <v>44624</v>
      </c>
      <c r="E36" s="49">
        <v>44643</v>
      </c>
      <c r="F36" s="50">
        <v>5666.96</v>
      </c>
    </row>
    <row r="37" spans="1:6" ht="44.25" customHeight="1" x14ac:dyDescent="0.25">
      <c r="A37" s="40">
        <v>31</v>
      </c>
      <c r="B37" s="41" t="s">
        <v>6</v>
      </c>
      <c r="C37" s="43" t="s">
        <v>7</v>
      </c>
      <c r="D37" s="42">
        <v>44592</v>
      </c>
      <c r="E37" s="42">
        <v>44651</v>
      </c>
      <c r="F37" s="44">
        <v>14887.8</v>
      </c>
    </row>
    <row r="38" spans="1:6" x14ac:dyDescent="0.25">
      <c r="F38" s="3"/>
    </row>
    <row r="39" spans="1:6" ht="18.75" x14ac:dyDescent="0.25">
      <c r="E39" s="4" t="s">
        <v>77</v>
      </c>
      <c r="F39" s="13">
        <f>SUM(F7:F38)</f>
        <v>317300.56</v>
      </c>
    </row>
  </sheetData>
  <mergeCells count="2">
    <mergeCell ref="B4:F4"/>
    <mergeCell ref="A5:F5"/>
  </mergeCells>
  <pageMargins left="1.2649999999999999" right="0.7" top="0.75" bottom="0.75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Enero 2022</vt:lpstr>
      <vt:lpstr>Febrero</vt:lpstr>
      <vt:lpstr>Marzo</vt:lpstr>
      <vt:lpstr>Marzo!Área_de_impresión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Katterinna Elizabeth Amarante Cid</dc:creator>
  <cp:lastModifiedBy>Katterinna Elizabeth Amarante Cid</cp:lastModifiedBy>
  <cp:lastPrinted>2022-04-05T17:47:08Z</cp:lastPrinted>
  <dcterms:created xsi:type="dcterms:W3CDTF">2021-02-01T14:46:39Z</dcterms:created>
  <dcterms:modified xsi:type="dcterms:W3CDTF">2022-04-05T18:40:31Z</dcterms:modified>
</cp:coreProperties>
</file>