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Trámites y Servicios\Enero-Marzo\"/>
    </mc:Choice>
  </mc:AlternateContent>
  <bookViews>
    <workbookView xWindow="0" yWindow="0" windowWidth="23400" windowHeight="9060"/>
  </bookViews>
  <sheets>
    <sheet name="Quejas y reclamos-202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N27" i="1"/>
  <c r="L27" i="1"/>
  <c r="O25" i="1"/>
  <c r="P24" i="1" s="1"/>
  <c r="F23" i="1"/>
  <c r="D23" i="1"/>
  <c r="E21" i="1"/>
  <c r="F20" i="1" s="1"/>
  <c r="P20" i="1"/>
  <c r="F19" i="1"/>
  <c r="P18" i="1"/>
  <c r="O16" i="1"/>
  <c r="P15" i="1" s="1"/>
  <c r="F15" i="1"/>
  <c r="P14" i="1"/>
  <c r="E12" i="1"/>
  <c r="O11" i="1"/>
  <c r="P10" i="1" s="1"/>
  <c r="F11" i="1"/>
  <c r="F10" i="1"/>
  <c r="P9" i="1"/>
  <c r="F9" i="1"/>
  <c r="F12" i="1" s="1"/>
  <c r="F8" i="1"/>
  <c r="E6" i="1"/>
  <c r="F5" i="1"/>
  <c r="F4" i="1"/>
  <c r="F3" i="1"/>
  <c r="P12" i="1" l="1"/>
  <c r="P16" i="1" s="1"/>
  <c r="P13" i="1"/>
  <c r="F17" i="1"/>
  <c r="P19" i="1"/>
  <c r="P25" i="1" s="1"/>
  <c r="P21" i="1"/>
  <c r="P23" i="1"/>
  <c r="P8" i="1"/>
  <c r="P11" i="1" s="1"/>
  <c r="F14" i="1"/>
  <c r="F16" i="1"/>
  <c r="F18" i="1"/>
  <c r="P22" i="1"/>
</calcChain>
</file>

<file path=xl/sharedStrings.xml><?xml version="1.0" encoding="utf-8"?>
<sst xmlns="http://schemas.openxmlformats.org/spreadsheetml/2006/main" count="62" uniqueCount="46">
  <si>
    <t xml:space="preserve">Tabla Quejas, Reclamos, Sugerencias (QRS)   Enero-Marzo 2022        </t>
  </si>
  <si>
    <t>Medio de Recepción de las Quejas, Reclamos, Sugerencias</t>
  </si>
  <si>
    <t>#</t>
  </si>
  <si>
    <t>%</t>
  </si>
  <si>
    <t xml:space="preserve">Tabla Quejas, Reclamos, Sugerencias </t>
  </si>
  <si>
    <t xml:space="preserve">Portal Web /Correo Electrónico </t>
  </si>
  <si>
    <t>Periodo reportado</t>
  </si>
  <si>
    <t>Enero-Marzo 2022</t>
  </si>
  <si>
    <t xml:space="preserve">Línea Telefónica </t>
  </si>
  <si>
    <t>Elaborado por</t>
  </si>
  <si>
    <t xml:space="preserve">Licda. Evelyn Santana                                                                                                                                                                                                                                                       Analista Atención al Cliente                                                                                                                                              Dirección de Trámites y Servicios para la Salud                                                                                                                                                                                                                                            </t>
  </si>
  <si>
    <t>Presencial</t>
  </si>
  <si>
    <t>Total Q/R/S</t>
  </si>
  <si>
    <t>Q/R Recibidas y Atendidas</t>
  </si>
  <si>
    <t xml:space="preserve"> Dependencias involucradas de las Quejas, Reclamos, Sugerencias </t>
  </si>
  <si>
    <t>Medios de Recepción de las Quejas, Reclamos, Sugerencias</t>
  </si>
  <si>
    <t>Dirección de Farmacias ( F/P)</t>
  </si>
  <si>
    <r>
      <t>Medios de Recepción de las Quejas/Reclamos/sugerencias</t>
    </r>
    <r>
      <rPr>
        <b/>
        <sz val="10"/>
        <color rgb="FF000000"/>
        <rFont val="Calibri"/>
        <family val="2"/>
      </rPr>
      <t xml:space="preserve">   (Ver </t>
    </r>
    <r>
      <rPr>
        <b/>
        <sz val="9"/>
        <color rgb="FF000000"/>
        <rFont val="Calibri"/>
        <family val="2"/>
      </rPr>
      <t>Tabla y Gráfica No. 1.0)</t>
    </r>
  </si>
  <si>
    <t>Dpto. Vigilancia y Control de Calidad Insumo para la Salud</t>
  </si>
  <si>
    <t>Dirección de Operciones y logística (Despacho Almacén)</t>
  </si>
  <si>
    <t>Dirección de Trámites y Servicios para la Salud</t>
  </si>
  <si>
    <r>
      <t xml:space="preserve">Dependencias Involucradas                                                 </t>
    </r>
    <r>
      <rPr>
        <b/>
        <sz val="10"/>
        <color rgb="FF000000"/>
        <rFont val="Calibri"/>
        <family val="2"/>
      </rPr>
      <t>(Ver Tabla y Gráfica No. 1.1)</t>
    </r>
  </si>
  <si>
    <t xml:space="preserve">Causas de las Quejas, Reclamos, Sugerencias </t>
  </si>
  <si>
    <t xml:space="preserve">Depto. Vigilancia y Control de Calidad Insumo para la Salud </t>
  </si>
  <si>
    <t>Dispensación fuera de lo establecido F/P</t>
  </si>
  <si>
    <t xml:space="preserve">Dirección de  Operaciones y Logistica  (Despacho Almacén) </t>
  </si>
  <si>
    <t>Incumplimiento de Horario F/P</t>
  </si>
  <si>
    <t>Venta sobreprecio F/P</t>
  </si>
  <si>
    <t xml:space="preserve">Total </t>
  </si>
  <si>
    <t>Trato Inapropiado F/P</t>
  </si>
  <si>
    <t>Calidad de las Especialidades Farmacéuticas: Perita Nasal,  Bupivacaina 0.5% 5mg/mL Vial 20 mL i.t.</t>
  </si>
  <si>
    <t xml:space="preserve">Causa                                                              (Ver Tabla y Gráfica No.  1.2)                                                                                                                                                                                         </t>
  </si>
  <si>
    <t xml:space="preserve">Dispensación fuera de lo establecido.  </t>
  </si>
  <si>
    <t>Inconvenientes en el Proceso Despacho de Hospital (Faltante, Cambio de presentación de producto, productos facturados y no entregado)</t>
  </si>
  <si>
    <t>Inconveniente al generar orden y trato inapropiado</t>
  </si>
  <si>
    <t xml:space="preserve">QRS Recibidas </t>
  </si>
  <si>
    <t>QRS Respondida en tiempo el tiempo establecido</t>
  </si>
  <si>
    <t>QRS En Proceso</t>
  </si>
  <si>
    <t>Calidad de las Especialidades Farmacéuticas:  Se dificulta la aspiración a los recién nacidos con la perita Nasal,  No cumple con el efecto esperado en los pacientes. Bupi</t>
  </si>
  <si>
    <t>Inconveniente en el Proceso Despacho de Hospital (Faltante, Cambio de presentacion de producto, Productos facturados y no entregado)</t>
  </si>
  <si>
    <t>Inconveniente al generar orden y Trato Inapropiado</t>
  </si>
  <si>
    <t xml:space="preserve">Total de las Quejas, Reclamos, Sugerencias </t>
  </si>
  <si>
    <t xml:space="preserve">Periodo de Quejas, Reclamos, Sugerencias (QRS) Ene-Mar 2022                                                                    </t>
  </si>
  <si>
    <t>QRS respondidas en el tiempo establecido</t>
  </si>
  <si>
    <t>QRS respondidas fuera del tiempo establecido</t>
  </si>
  <si>
    <t xml:space="preserve">(Ver Tabla y Gráfica No.  1.3)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</si>
</sst>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EF6FE"/>
        <bgColor rgb="FF99FFCC"/>
      </patternFill>
    </fill>
    <fill>
      <patternFill patternType="solid">
        <fgColor rgb="FFCEF6FE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rgb="FF99FFCC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99FFCC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3" xfId="0" applyFont="1" applyFill="1" applyBorder="1"/>
    <xf numFmtId="10" fontId="0" fillId="0" borderId="0" xfId="1" applyNumberFormat="1" applyFont="1"/>
    <xf numFmtId="0" fontId="6" fillId="0" borderId="4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5" fillId="6" borderId="3" xfId="0" applyFont="1" applyFill="1" applyBorder="1"/>
    <xf numFmtId="0" fontId="0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2" borderId="0" xfId="0" applyFill="1" applyAlignment="1">
      <alignment wrapText="1"/>
    </xf>
    <xf numFmtId="10" fontId="0" fillId="2" borderId="0" xfId="1" applyNumberFormat="1" applyFont="1" applyFill="1"/>
    <xf numFmtId="0" fontId="6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9" fontId="0" fillId="2" borderId="0" xfId="1" applyFont="1" applyFill="1"/>
    <xf numFmtId="0" fontId="6" fillId="7" borderId="1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8" borderId="3" xfId="0" applyFont="1" applyFill="1" applyBorder="1"/>
    <xf numFmtId="0" fontId="8" fillId="7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5" fillId="0" borderId="6" xfId="0" applyFont="1" applyBorder="1"/>
    <xf numFmtId="0" fontId="0" fillId="0" borderId="1" xfId="0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5" fillId="0" borderId="8" xfId="0" applyFont="1" applyBorder="1"/>
    <xf numFmtId="10" fontId="6" fillId="0" borderId="8" xfId="0" applyNumberFormat="1" applyFont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9" fontId="6" fillId="7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/>
    <xf numFmtId="0" fontId="0" fillId="9" borderId="4" xfId="0" applyFont="1" applyFill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5" fillId="0" borderId="7" xfId="0" applyFont="1" applyBorder="1"/>
    <xf numFmtId="0" fontId="0" fillId="9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10" borderId="7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10" fontId="6" fillId="10" borderId="5" xfId="0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11" borderId="7" xfId="0" applyFill="1" applyBorder="1" applyAlignment="1">
      <alignment wrapText="1"/>
    </xf>
    <xf numFmtId="0" fontId="0" fillId="11" borderId="13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6" fillId="9" borderId="7" xfId="0" applyFont="1" applyFill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0" fillId="0" borderId="7" xfId="0" applyBorder="1"/>
    <xf numFmtId="10" fontId="0" fillId="0" borderId="7" xfId="1" applyNumberFormat="1" applyFont="1" applyBorder="1"/>
    <xf numFmtId="0" fontId="6" fillId="0" borderId="21" xfId="0" applyFont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/>
    </xf>
    <xf numFmtId="10" fontId="6" fillId="10" borderId="8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U2" sqref="U2"/>
    </sheetView>
  </sheetViews>
  <sheetFormatPr baseColWidth="10" defaultRowHeight="15" x14ac:dyDescent="0.25"/>
  <cols>
    <col min="2" max="2" width="27.7109375" customWidth="1"/>
    <col min="3" max="3" width="12.5703125" customWidth="1"/>
    <col min="4" max="4" width="13.85546875" customWidth="1"/>
    <col min="5" max="5" width="17.7109375" customWidth="1"/>
    <col min="6" max="6" width="15.7109375" customWidth="1"/>
    <col min="8" max="19" width="0" hidden="1" customWidth="1"/>
  </cols>
  <sheetData>
    <row r="1" spans="1:16" ht="38.25" customHeight="1" x14ac:dyDescent="0.3">
      <c r="A1" s="1"/>
      <c r="B1" t="s">
        <v>0</v>
      </c>
    </row>
    <row r="2" spans="1:16" ht="58.5" customHeight="1" x14ac:dyDescent="0.25">
      <c r="A2" s="2"/>
      <c r="B2" s="3" t="s">
        <v>1</v>
      </c>
      <c r="C2" s="3"/>
      <c r="D2" s="3"/>
      <c r="E2" s="4" t="s">
        <v>2</v>
      </c>
      <c r="F2" s="4" t="s">
        <v>3</v>
      </c>
      <c r="I2" s="5" t="s">
        <v>4</v>
      </c>
      <c r="J2" s="6"/>
      <c r="K2" s="6"/>
      <c r="L2" s="6"/>
      <c r="M2" s="6"/>
      <c r="N2" s="6"/>
      <c r="O2" s="6"/>
      <c r="P2" s="7"/>
    </row>
    <row r="3" spans="1:16" x14ac:dyDescent="0.25">
      <c r="B3" t="s">
        <v>5</v>
      </c>
      <c r="E3" s="2">
        <v>16</v>
      </c>
      <c r="F3" s="8">
        <f>E3/22</f>
        <v>0.72727272727272729</v>
      </c>
      <c r="I3" s="9" t="s">
        <v>6</v>
      </c>
      <c r="J3" s="10" t="s">
        <v>7</v>
      </c>
      <c r="K3" s="11"/>
      <c r="L3" s="11"/>
      <c r="M3" s="11"/>
      <c r="N3" s="11"/>
      <c r="O3" s="11"/>
      <c r="P3" s="12"/>
    </row>
    <row r="4" spans="1:16" ht="15" customHeight="1" x14ac:dyDescent="0.25">
      <c r="B4" t="s">
        <v>8</v>
      </c>
      <c r="E4" s="2">
        <v>5</v>
      </c>
      <c r="F4" s="8">
        <f>E4/22</f>
        <v>0.22727272727272727</v>
      </c>
      <c r="I4" s="9" t="s">
        <v>9</v>
      </c>
      <c r="J4" s="13" t="s">
        <v>10</v>
      </c>
      <c r="K4" s="14"/>
      <c r="L4" s="14"/>
      <c r="M4" s="14"/>
      <c r="N4" s="14"/>
      <c r="O4" s="14"/>
      <c r="P4" s="15"/>
    </row>
    <row r="5" spans="1:16" ht="15" customHeight="1" x14ac:dyDescent="0.25">
      <c r="B5" t="s">
        <v>11</v>
      </c>
      <c r="E5" s="2">
        <v>1</v>
      </c>
      <c r="F5" s="8">
        <f>E5/22</f>
        <v>4.5454545454545456E-2</v>
      </c>
      <c r="I5" s="9"/>
      <c r="J5" s="16"/>
      <c r="K5" s="17"/>
      <c r="L5" s="17"/>
      <c r="M5" s="17"/>
      <c r="N5" s="17"/>
      <c r="O5" s="17"/>
      <c r="P5" s="18"/>
    </row>
    <row r="6" spans="1:16" ht="31.5" customHeight="1" x14ac:dyDescent="0.25">
      <c r="B6" s="19"/>
      <c r="C6" s="19"/>
      <c r="D6" s="19" t="s">
        <v>12</v>
      </c>
      <c r="E6" s="4">
        <f>SUM(E3:E5)</f>
        <v>22</v>
      </c>
      <c r="F6" s="20">
        <v>1</v>
      </c>
      <c r="I6" s="21" t="s">
        <v>13</v>
      </c>
      <c r="J6" s="22">
        <v>22</v>
      </c>
      <c r="K6" s="11"/>
      <c r="L6" s="11"/>
      <c r="M6" s="11"/>
      <c r="N6" s="11"/>
      <c r="O6" s="11"/>
      <c r="P6" s="12"/>
    </row>
    <row r="7" spans="1:16" ht="34.5" customHeight="1" x14ac:dyDescent="0.25">
      <c r="B7" s="23" t="s">
        <v>14</v>
      </c>
      <c r="C7" s="23"/>
      <c r="D7" s="23"/>
      <c r="E7" s="4"/>
      <c r="F7" s="24"/>
      <c r="I7" s="25" t="s">
        <v>15</v>
      </c>
      <c r="J7" s="26"/>
      <c r="K7" s="26"/>
      <c r="L7" s="26"/>
      <c r="M7" s="26"/>
      <c r="N7" s="27"/>
      <c r="O7" s="28" t="s">
        <v>2</v>
      </c>
      <c r="P7" s="28" t="s">
        <v>3</v>
      </c>
    </row>
    <row r="8" spans="1:16" ht="15" customHeight="1" x14ac:dyDescent="0.25">
      <c r="B8" t="s">
        <v>16</v>
      </c>
      <c r="E8" s="2">
        <v>7</v>
      </c>
      <c r="F8" s="8">
        <f>E8/E12</f>
        <v>0.31818181818181818</v>
      </c>
      <c r="I8" s="29" t="s">
        <v>17</v>
      </c>
      <c r="J8" s="30" t="s">
        <v>5</v>
      </c>
      <c r="K8" s="31"/>
      <c r="L8" s="31"/>
      <c r="M8" s="31"/>
      <c r="N8" s="32"/>
      <c r="O8" s="33">
        <v>16</v>
      </c>
      <c r="P8" s="34">
        <f>+O8/O11</f>
        <v>0.72727272727272729</v>
      </c>
    </row>
    <row r="9" spans="1:16" x14ac:dyDescent="0.25">
      <c r="B9" t="s">
        <v>18</v>
      </c>
      <c r="E9" s="2">
        <v>2</v>
      </c>
      <c r="F9" s="8">
        <f>E9/E12</f>
        <v>9.0909090909090912E-2</v>
      </c>
      <c r="I9" s="35"/>
      <c r="J9" s="30" t="s">
        <v>8</v>
      </c>
      <c r="K9" s="31"/>
      <c r="L9" s="31"/>
      <c r="M9" s="31"/>
      <c r="N9" s="32"/>
      <c r="O9" s="36">
        <v>5</v>
      </c>
      <c r="P9" s="37">
        <f>+O9/O11</f>
        <v>0.22727272727272727</v>
      </c>
    </row>
    <row r="10" spans="1:16" x14ac:dyDescent="0.25">
      <c r="B10" t="s">
        <v>19</v>
      </c>
      <c r="E10" s="2">
        <v>11</v>
      </c>
      <c r="F10" s="8">
        <f>E10/E12</f>
        <v>0.5</v>
      </c>
      <c r="I10" s="38"/>
      <c r="J10" s="30" t="s">
        <v>11</v>
      </c>
      <c r="K10" s="31"/>
      <c r="L10" s="31"/>
      <c r="M10" s="31"/>
      <c r="N10" s="32"/>
      <c r="O10" s="33">
        <v>1</v>
      </c>
      <c r="P10" s="39">
        <f>+O10/O11</f>
        <v>4.5454545454545456E-2</v>
      </c>
    </row>
    <row r="11" spans="1:16" x14ac:dyDescent="0.25">
      <c r="B11" t="s">
        <v>20</v>
      </c>
      <c r="E11" s="2">
        <v>2</v>
      </c>
      <c r="F11" s="8">
        <f>E11/E12</f>
        <v>9.0909090909090912E-2</v>
      </c>
      <c r="I11" s="25" t="s">
        <v>14</v>
      </c>
      <c r="J11" s="26"/>
      <c r="K11" s="26"/>
      <c r="L11" s="26"/>
      <c r="M11" s="26"/>
      <c r="N11" s="27"/>
      <c r="O11" s="40">
        <f>SUM(O8:O10)</f>
        <v>22</v>
      </c>
      <c r="P11" s="41">
        <f>SUM(P8:P10)</f>
        <v>1</v>
      </c>
    </row>
    <row r="12" spans="1:16" ht="15" customHeight="1" x14ac:dyDescent="0.25">
      <c r="B12" s="42"/>
      <c r="C12" s="42"/>
      <c r="D12" s="42" t="s">
        <v>12</v>
      </c>
      <c r="E12" s="4">
        <f>SUM(E8:E11)</f>
        <v>22</v>
      </c>
      <c r="F12" s="20">
        <f>SUM(F8:F11)</f>
        <v>1</v>
      </c>
      <c r="I12" s="43" t="s">
        <v>21</v>
      </c>
      <c r="J12" s="44" t="s">
        <v>16</v>
      </c>
      <c r="K12" s="45"/>
      <c r="L12" s="45"/>
      <c r="M12" s="45"/>
      <c r="N12" s="46"/>
      <c r="O12" s="47">
        <v>7</v>
      </c>
      <c r="P12" s="48">
        <f>+O12/O16</f>
        <v>0.31818181818181818</v>
      </c>
    </row>
    <row r="13" spans="1:16" ht="15" customHeight="1" x14ac:dyDescent="0.25">
      <c r="B13" s="3" t="s">
        <v>22</v>
      </c>
      <c r="C13" s="3"/>
      <c r="D13" s="3"/>
      <c r="E13" s="4"/>
      <c r="F13" s="24"/>
      <c r="I13" s="49"/>
      <c r="J13" s="50" t="s">
        <v>23</v>
      </c>
      <c r="K13" s="51"/>
      <c r="L13" s="51"/>
      <c r="M13" s="51"/>
      <c r="N13" s="51"/>
      <c r="O13" s="52">
        <v>2</v>
      </c>
      <c r="P13" s="48">
        <f>+O13/O16</f>
        <v>9.0909090909090912E-2</v>
      </c>
    </row>
    <row r="14" spans="1:16" ht="17.25" customHeight="1" x14ac:dyDescent="0.25">
      <c r="B14" s="53" t="s">
        <v>24</v>
      </c>
      <c r="C14" s="53"/>
      <c r="D14" s="53"/>
      <c r="E14">
        <v>1</v>
      </c>
      <c r="F14" s="8">
        <f>E14/E21</f>
        <v>4.5454545454545456E-2</v>
      </c>
      <c r="I14" s="49"/>
      <c r="J14" s="54" t="s">
        <v>25</v>
      </c>
      <c r="K14" s="55"/>
      <c r="L14" s="55"/>
      <c r="M14" s="55"/>
      <c r="N14" s="56"/>
      <c r="O14" s="52">
        <v>11</v>
      </c>
      <c r="P14" s="48">
        <f>+O14/O16</f>
        <v>0.5</v>
      </c>
    </row>
    <row r="15" spans="1:16" ht="17.25" customHeight="1" x14ac:dyDescent="0.25">
      <c r="B15" s="53" t="s">
        <v>26</v>
      </c>
      <c r="C15" s="53"/>
      <c r="D15" s="53"/>
      <c r="E15">
        <v>3</v>
      </c>
      <c r="F15" s="8">
        <f>E15/E21</f>
        <v>0.13636363636363635</v>
      </c>
      <c r="I15" s="49"/>
      <c r="J15" s="57" t="s">
        <v>20</v>
      </c>
      <c r="K15" s="58"/>
      <c r="L15" s="58"/>
      <c r="M15" s="58"/>
      <c r="N15" s="59"/>
      <c r="O15" s="52">
        <v>2</v>
      </c>
      <c r="P15" s="48">
        <f>+O15/O16</f>
        <v>9.0909090909090912E-2</v>
      </c>
    </row>
    <row r="16" spans="1:16" ht="17.25" customHeight="1" x14ac:dyDescent="0.25">
      <c r="B16" s="60" t="s">
        <v>27</v>
      </c>
      <c r="C16" s="60"/>
      <c r="D16" s="60"/>
      <c r="E16">
        <v>1</v>
      </c>
      <c r="F16" s="8">
        <f>E16/E21</f>
        <v>4.5454545454545456E-2</v>
      </c>
      <c r="I16" s="61" t="s">
        <v>28</v>
      </c>
      <c r="J16" s="61"/>
      <c r="K16" s="61"/>
      <c r="L16" s="61"/>
      <c r="M16" s="61"/>
      <c r="N16" s="61"/>
      <c r="O16" s="62">
        <f>SUM(O12:O15)</f>
        <v>22</v>
      </c>
      <c r="P16" s="63">
        <f>SUM(P12:P15)</f>
        <v>1</v>
      </c>
    </row>
    <row r="17" spans="2:16" ht="17.25" customHeight="1" x14ac:dyDescent="0.25">
      <c r="B17" s="53" t="s">
        <v>29</v>
      </c>
      <c r="C17" s="53"/>
      <c r="D17" s="53"/>
      <c r="E17">
        <v>2</v>
      </c>
      <c r="F17" s="8">
        <f>E17/E21</f>
        <v>9.0909090909090912E-2</v>
      </c>
      <c r="I17" s="64" t="s">
        <v>22</v>
      </c>
      <c r="J17" s="65"/>
      <c r="K17" s="65"/>
      <c r="L17" s="65"/>
      <c r="M17" s="65"/>
      <c r="N17" s="65"/>
      <c r="O17" s="65"/>
      <c r="P17" s="66"/>
    </row>
    <row r="18" spans="2:16" ht="36.75" customHeight="1" x14ac:dyDescent="0.25">
      <c r="B18" s="67" t="s">
        <v>30</v>
      </c>
      <c r="C18" s="67"/>
      <c r="D18" s="67"/>
      <c r="E18">
        <v>2</v>
      </c>
      <c r="F18" s="8">
        <f>E18/E21</f>
        <v>9.0909090909090912E-2</v>
      </c>
      <c r="I18" s="68" t="s">
        <v>31</v>
      </c>
      <c r="J18" s="54" t="s">
        <v>32</v>
      </c>
      <c r="K18" s="55"/>
      <c r="L18" s="55"/>
      <c r="M18" s="55"/>
      <c r="N18" s="56"/>
      <c r="O18" s="69">
        <v>1</v>
      </c>
      <c r="P18" s="37">
        <f>+O18/O25</f>
        <v>4.5454545454545456E-2</v>
      </c>
    </row>
    <row r="19" spans="2:16" ht="51" customHeight="1" x14ac:dyDescent="0.25">
      <c r="B19" s="70" t="s">
        <v>33</v>
      </c>
      <c r="C19" s="70"/>
      <c r="D19" s="70"/>
      <c r="E19">
        <v>11</v>
      </c>
      <c r="F19" s="8">
        <f>E19/E21</f>
        <v>0.5</v>
      </c>
      <c r="I19" s="71"/>
      <c r="J19" s="54" t="s">
        <v>26</v>
      </c>
      <c r="K19" s="55"/>
      <c r="L19" s="55"/>
      <c r="M19" s="55"/>
      <c r="N19" s="56"/>
      <c r="O19" s="72">
        <v>3</v>
      </c>
      <c r="P19" s="37">
        <f>+O19/O25</f>
        <v>0.13636363636363635</v>
      </c>
    </row>
    <row r="20" spans="2:16" ht="17.25" customHeight="1" x14ac:dyDescent="0.25">
      <c r="B20" s="53" t="s">
        <v>34</v>
      </c>
      <c r="C20" s="53"/>
      <c r="D20" s="53"/>
      <c r="E20">
        <v>2</v>
      </c>
      <c r="F20" s="8">
        <f>E20/E21</f>
        <v>9.0909090909090912E-2</v>
      </c>
      <c r="I20" s="71"/>
      <c r="J20" s="54" t="s">
        <v>27</v>
      </c>
      <c r="K20" s="55"/>
      <c r="L20" s="55"/>
      <c r="M20" s="55"/>
      <c r="N20" s="56"/>
      <c r="O20" s="72">
        <v>1</v>
      </c>
      <c r="P20" s="37">
        <f>+O20/O25</f>
        <v>4.5454545454545456E-2</v>
      </c>
    </row>
    <row r="21" spans="2:16" ht="21" customHeight="1" x14ac:dyDescent="0.25">
      <c r="B21" s="42"/>
      <c r="C21" s="42"/>
      <c r="D21" s="42" t="s">
        <v>12</v>
      </c>
      <c r="E21" s="42">
        <f>SUM(E14:E20)</f>
        <v>22</v>
      </c>
      <c r="F21" s="24">
        <v>1</v>
      </c>
      <c r="I21" s="71"/>
      <c r="J21" s="54" t="s">
        <v>29</v>
      </c>
      <c r="K21" s="55"/>
      <c r="L21" s="55"/>
      <c r="M21" s="55"/>
      <c r="N21" s="56"/>
      <c r="O21" s="72">
        <v>2</v>
      </c>
      <c r="P21" s="37">
        <f>+O21/O25</f>
        <v>9.0909090909090912E-2</v>
      </c>
    </row>
    <row r="22" spans="2:16" ht="46.5" customHeight="1" x14ac:dyDescent="0.25">
      <c r="B22" s="73" t="s">
        <v>35</v>
      </c>
      <c r="C22" s="74" t="s">
        <v>36</v>
      </c>
      <c r="D22" s="75"/>
      <c r="E22" s="76" t="s">
        <v>37</v>
      </c>
      <c r="F22" s="77"/>
      <c r="I22" s="71"/>
      <c r="J22" s="54" t="s">
        <v>38</v>
      </c>
      <c r="K22" s="55"/>
      <c r="L22" s="55"/>
      <c r="M22" s="55"/>
      <c r="N22" s="56"/>
      <c r="O22" s="78">
        <v>2</v>
      </c>
      <c r="P22" s="79">
        <f>+O22/O25</f>
        <v>9.0909090909090912E-2</v>
      </c>
    </row>
    <row r="23" spans="2:16" ht="15" customHeight="1" x14ac:dyDescent="0.25">
      <c r="B23" s="80">
        <v>22</v>
      </c>
      <c r="C23" s="80">
        <v>19</v>
      </c>
      <c r="D23" s="81">
        <f>C23/B23</f>
        <v>0.86363636363636365</v>
      </c>
      <c r="E23" s="80">
        <v>3</v>
      </c>
      <c r="F23" s="81">
        <f>E23/B23</f>
        <v>0.13636363636363635</v>
      </c>
      <c r="I23" s="71"/>
      <c r="J23" s="54" t="s">
        <v>39</v>
      </c>
      <c r="K23" s="55"/>
      <c r="L23" s="55"/>
      <c r="M23" s="55"/>
      <c r="N23" s="56"/>
      <c r="O23" s="78">
        <v>11</v>
      </c>
      <c r="P23" s="37">
        <f>+O23/O25</f>
        <v>0.5</v>
      </c>
    </row>
    <row r="24" spans="2:16" x14ac:dyDescent="0.25">
      <c r="I24" s="82"/>
      <c r="J24" s="54" t="s">
        <v>40</v>
      </c>
      <c r="K24" s="55"/>
      <c r="L24" s="55"/>
      <c r="M24" s="55"/>
      <c r="N24" s="56"/>
      <c r="O24" s="78">
        <v>2</v>
      </c>
      <c r="P24" s="79">
        <f>+O24/O25</f>
        <v>9.0909090909090912E-2</v>
      </c>
    </row>
    <row r="25" spans="2:16" x14ac:dyDescent="0.25">
      <c r="I25" s="83" t="s">
        <v>41</v>
      </c>
      <c r="J25" s="84"/>
      <c r="K25" s="84"/>
      <c r="L25" s="84"/>
      <c r="M25" s="84"/>
      <c r="N25" s="85"/>
      <c r="O25" s="86">
        <f>SUM(O18:O24)</f>
        <v>22</v>
      </c>
      <c r="P25" s="87">
        <f>SUM(P18:P24)</f>
        <v>1</v>
      </c>
    </row>
    <row r="26" spans="2:16" ht="90" x14ac:dyDescent="0.25">
      <c r="I26" s="88" t="s">
        <v>42</v>
      </c>
      <c r="J26" s="89" t="s">
        <v>35</v>
      </c>
      <c r="K26" s="90" t="s">
        <v>43</v>
      </c>
      <c r="L26" s="91"/>
      <c r="M26" s="90" t="s">
        <v>44</v>
      </c>
      <c r="N26" s="91"/>
      <c r="O26" s="90" t="s">
        <v>37</v>
      </c>
      <c r="P26" s="91"/>
    </row>
    <row r="27" spans="2:16" ht="45" x14ac:dyDescent="0.25">
      <c r="I27" s="92" t="s">
        <v>45</v>
      </c>
      <c r="J27" s="93">
        <v>22</v>
      </c>
      <c r="K27" s="93">
        <v>19</v>
      </c>
      <c r="L27" s="94">
        <f>+K27/J27</f>
        <v>0.86363636363636365</v>
      </c>
      <c r="M27" s="93">
        <v>0</v>
      </c>
      <c r="N27" s="94">
        <f>M27/J27</f>
        <v>0</v>
      </c>
      <c r="O27" s="93">
        <v>3</v>
      </c>
      <c r="P27" s="94">
        <f>+O27/J27</f>
        <v>0.13636363636363635</v>
      </c>
    </row>
  </sheetData>
  <mergeCells count="36">
    <mergeCell ref="J23:N23"/>
    <mergeCell ref="J24:N24"/>
    <mergeCell ref="I25:N25"/>
    <mergeCell ref="K26:L26"/>
    <mergeCell ref="M26:N26"/>
    <mergeCell ref="O26:P26"/>
    <mergeCell ref="B18:D18"/>
    <mergeCell ref="I18:I24"/>
    <mergeCell ref="J18:N18"/>
    <mergeCell ref="B19:D19"/>
    <mergeCell ref="J19:N19"/>
    <mergeCell ref="J20:N20"/>
    <mergeCell ref="J21:N21"/>
    <mergeCell ref="C22:D22"/>
    <mergeCell ref="E22:F22"/>
    <mergeCell ref="J22:N22"/>
    <mergeCell ref="B13:D13"/>
    <mergeCell ref="J13:N13"/>
    <mergeCell ref="J14:N14"/>
    <mergeCell ref="J15:N15"/>
    <mergeCell ref="I16:N16"/>
    <mergeCell ref="I17:P17"/>
    <mergeCell ref="I8:I10"/>
    <mergeCell ref="J8:N8"/>
    <mergeCell ref="J9:N9"/>
    <mergeCell ref="J10:N10"/>
    <mergeCell ref="I11:N11"/>
    <mergeCell ref="I12:I15"/>
    <mergeCell ref="J12:N12"/>
    <mergeCell ref="B2:D2"/>
    <mergeCell ref="I2:P2"/>
    <mergeCell ref="J3:P3"/>
    <mergeCell ref="J4:P4"/>
    <mergeCell ref="J6:P6"/>
    <mergeCell ref="B7:D7"/>
    <mergeCell ref="I7:N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 y reclamos-2022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2022-04-07T13:25:54Z</dcterms:created>
  <dcterms:modified xsi:type="dcterms:W3CDTF">2022-04-07T13:26:25Z</dcterms:modified>
</cp:coreProperties>
</file>