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ansportación\Julio-Sept\"/>
    </mc:Choice>
  </mc:AlternateContent>
  <bookViews>
    <workbookView xWindow="0" yWindow="0" windowWidth="28800" windowHeight="11535"/>
  </bookViews>
  <sheets>
    <sheet name="Julio" sheetId="1" r:id="rId1"/>
    <sheet name="Agosto" sheetId="3" r:id="rId2"/>
    <sheet name="Septiembre" sheetId="4" r:id="rId3"/>
  </sheets>
  <definedNames>
    <definedName name="_xlnm.Print_Area" localSheetId="1">Agosto!$A$1:$L$30</definedName>
    <definedName name="_xlnm.Print_Area" localSheetId="0">Julio!$A$1:$L$30</definedName>
    <definedName name="_xlnm.Print_Area" localSheetId="2">Septiembre!$A$1:$L$30</definedName>
    <definedName name="_xlnm.Print_Titles" localSheetId="1">Agosto!$1:$7</definedName>
    <definedName name="_xlnm.Print_Titles" localSheetId="0">Julio!$1:$7</definedName>
    <definedName name="_xlnm.Print_Titles" localSheetId="2">Septiembre!$1:$7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F8" i="4"/>
  <c r="G8" i="4"/>
  <c r="J8" i="4" s="1"/>
  <c r="H8" i="4"/>
  <c r="I8" i="4"/>
  <c r="I17" i="4" s="1"/>
  <c r="F9" i="4"/>
  <c r="F17" i="4" s="1"/>
  <c r="G9" i="4"/>
  <c r="J9" i="4" s="1"/>
  <c r="K9" i="4" s="1"/>
  <c r="H9" i="4"/>
  <c r="I9" i="4"/>
  <c r="F10" i="4"/>
  <c r="G10" i="4"/>
  <c r="J10" i="4" s="1"/>
  <c r="K10" i="4" s="1"/>
  <c r="H10" i="4"/>
  <c r="I10" i="4"/>
  <c r="F11" i="4"/>
  <c r="G11" i="4"/>
  <c r="J11" i="4" s="1"/>
  <c r="K11" i="4" s="1"/>
  <c r="H11" i="4"/>
  <c r="I11" i="4"/>
  <c r="F12" i="4"/>
  <c r="G12" i="4"/>
  <c r="J12" i="4" s="1"/>
  <c r="K12" i="4" s="1"/>
  <c r="H12" i="4"/>
  <c r="I12" i="4"/>
  <c r="F13" i="4"/>
  <c r="G13" i="4"/>
  <c r="J13" i="4" s="1"/>
  <c r="K13" i="4" s="1"/>
  <c r="H13" i="4"/>
  <c r="I13" i="4"/>
  <c r="F14" i="4"/>
  <c r="G14" i="4"/>
  <c r="J14" i="4" s="1"/>
  <c r="K14" i="4" s="1"/>
  <c r="H14" i="4"/>
  <c r="I14" i="4"/>
  <c r="F15" i="4"/>
  <c r="G15" i="4"/>
  <c r="J15" i="4" s="1"/>
  <c r="K15" i="4" s="1"/>
  <c r="H15" i="4"/>
  <c r="I15" i="4"/>
  <c r="F16" i="4"/>
  <c r="G16" i="4"/>
  <c r="J16" i="4" s="1"/>
  <c r="K16" i="4" s="1"/>
  <c r="H16" i="4"/>
  <c r="I16" i="4"/>
  <c r="C17" i="4"/>
  <c r="D17" i="4"/>
  <c r="E17" i="4"/>
  <c r="H17" i="4"/>
  <c r="K8" i="4" l="1"/>
  <c r="K17" i="4" s="1"/>
  <c r="J17" i="4"/>
  <c r="G17" i="4"/>
  <c r="H17" i="3"/>
  <c r="E17" i="3"/>
  <c r="D17" i="3"/>
  <c r="C17" i="3"/>
  <c r="I16" i="3"/>
  <c r="J16" i="3" s="1"/>
  <c r="H16" i="3"/>
  <c r="G16" i="3"/>
  <c r="F16" i="3"/>
  <c r="K16" i="3" s="1"/>
  <c r="I15" i="3"/>
  <c r="H15" i="3"/>
  <c r="G15" i="3"/>
  <c r="J15" i="3" s="1"/>
  <c r="K15" i="3" s="1"/>
  <c r="F15" i="3"/>
  <c r="I14" i="3"/>
  <c r="J14" i="3" s="1"/>
  <c r="H14" i="3"/>
  <c r="G14" i="3"/>
  <c r="F14" i="3"/>
  <c r="K14" i="3" s="1"/>
  <c r="I13" i="3"/>
  <c r="H13" i="3"/>
  <c r="G13" i="3"/>
  <c r="J13" i="3" s="1"/>
  <c r="K13" i="3" s="1"/>
  <c r="F13" i="3"/>
  <c r="I12" i="3"/>
  <c r="J12" i="3" s="1"/>
  <c r="H12" i="3"/>
  <c r="G12" i="3"/>
  <c r="F12" i="3"/>
  <c r="K12" i="3" s="1"/>
  <c r="I11" i="3"/>
  <c r="H11" i="3"/>
  <c r="G11" i="3"/>
  <c r="J11" i="3" s="1"/>
  <c r="K11" i="3" s="1"/>
  <c r="F11" i="3"/>
  <c r="I10" i="3"/>
  <c r="J10" i="3" s="1"/>
  <c r="H10" i="3"/>
  <c r="G10" i="3"/>
  <c r="F10" i="3"/>
  <c r="K10" i="3" s="1"/>
  <c r="I9" i="3"/>
  <c r="H9" i="3"/>
  <c r="G9" i="3"/>
  <c r="J9" i="3" s="1"/>
  <c r="K9" i="3" s="1"/>
  <c r="F9" i="3"/>
  <c r="I8" i="3"/>
  <c r="J8" i="3" s="1"/>
  <c r="H8" i="3"/>
  <c r="G8" i="3"/>
  <c r="G17" i="3" s="1"/>
  <c r="F8" i="3"/>
  <c r="F17" i="3" s="1"/>
  <c r="A3" i="3"/>
  <c r="J17" i="3" l="1"/>
  <c r="I17" i="3"/>
  <c r="K8" i="3"/>
  <c r="K17" i="3" s="1"/>
  <c r="I17" i="1" l="1"/>
  <c r="H17" i="1"/>
  <c r="E17" i="1"/>
  <c r="D17" i="1"/>
  <c r="C17" i="1"/>
  <c r="I16" i="1"/>
  <c r="J16" i="1" s="1"/>
  <c r="H16" i="1"/>
  <c r="G16" i="1"/>
  <c r="F16" i="1"/>
  <c r="I15" i="1"/>
  <c r="H15" i="1"/>
  <c r="G15" i="1"/>
  <c r="J15" i="1" s="1"/>
  <c r="K15" i="1" s="1"/>
  <c r="F15" i="1"/>
  <c r="I14" i="1"/>
  <c r="J14" i="1" s="1"/>
  <c r="H14" i="1"/>
  <c r="G14" i="1"/>
  <c r="F14" i="1"/>
  <c r="I13" i="1"/>
  <c r="H13" i="1"/>
  <c r="G13" i="1"/>
  <c r="J13" i="1" s="1"/>
  <c r="K13" i="1" s="1"/>
  <c r="F13" i="1"/>
  <c r="I12" i="1"/>
  <c r="J12" i="1" s="1"/>
  <c r="H12" i="1"/>
  <c r="G12" i="1"/>
  <c r="F12" i="1"/>
  <c r="I11" i="1"/>
  <c r="H11" i="1"/>
  <c r="G11" i="1"/>
  <c r="J11" i="1" s="1"/>
  <c r="K11" i="1" s="1"/>
  <c r="F11" i="1"/>
  <c r="I10" i="1"/>
  <c r="J10" i="1" s="1"/>
  <c r="H10" i="1"/>
  <c r="G10" i="1"/>
  <c r="F10" i="1"/>
  <c r="I9" i="1"/>
  <c r="H9" i="1"/>
  <c r="G9" i="1"/>
  <c r="J9" i="1" s="1"/>
  <c r="K9" i="1" s="1"/>
  <c r="F9" i="1"/>
  <c r="I8" i="1"/>
  <c r="J8" i="1" s="1"/>
  <c r="H8" i="1"/>
  <c r="G8" i="1"/>
  <c r="G17" i="1" s="1"/>
  <c r="F8" i="1"/>
  <c r="F17" i="1" s="1"/>
  <c r="A3" i="1"/>
  <c r="J17" i="1" l="1"/>
  <c r="K10" i="1"/>
  <c r="K12" i="1"/>
  <c r="K14" i="1"/>
  <c r="K16" i="1"/>
  <c r="K8" i="1"/>
  <c r="K17" i="1" l="1"/>
</calcChain>
</file>

<file path=xl/sharedStrings.xml><?xml version="1.0" encoding="utf-8"?>
<sst xmlns="http://schemas.openxmlformats.org/spreadsheetml/2006/main" count="137" uniqueCount="35">
  <si>
    <t>DIRECCION DE OPERACIONES Y LOGISTICA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</si>
  <si>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</si>
  <si>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</si>
  <si>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</si>
  <si>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</si>
  <si>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</si>
  <si>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</si>
  <si>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</si>
  <si>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</si>
  <si>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</si>
  <si>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</si>
  <si>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</si>
  <si>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</si>
  <si>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</si>
  <si>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</si>
  <si>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</si>
  <si>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</si>
  <si>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</si>
  <si>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</si>
  <si>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</si>
  <si>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</si>
  <si>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</si>
  <si>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</si>
  <si>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</si>
  <si>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</si>
  <si>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</si>
  <si>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</si>
  <si>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</si>
  <si>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</si>
  <si>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</si>
  <si>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</si>
  <si>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</si>
  <si>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</si>
  <si>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</si>
  <si>
    <t>RESUMEN DE 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</si>
</sst>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3" fontId="5" fillId="6" borderId="3" xfId="1" applyNumberFormat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5574506"/>
          <a:ext cx="356115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260972"/>
          <a:ext cx="355347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6946106"/>
          <a:ext cx="355347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11107409" y="5573805"/>
          <a:ext cx="3218191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11103690" y="6943847"/>
          <a:ext cx="3233116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7631297"/>
          <a:ext cx="355347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11105417" y="7622555"/>
          <a:ext cx="32135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11105417" y="6259238"/>
          <a:ext cx="32135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3088481"/>
          <a:ext cx="4218378" cy="806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3574922"/>
          <a:ext cx="421069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4060031"/>
          <a:ext cx="4210699" cy="79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12879059" y="3087780"/>
          <a:ext cx="3694441" cy="79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12875340" y="4057772"/>
          <a:ext cx="3709366" cy="803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4545197"/>
          <a:ext cx="421069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12877067" y="4536455"/>
          <a:ext cx="34230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12877067" y="3573188"/>
          <a:ext cx="34230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abSelected="1" view="pageBreakPreview" zoomScale="85" zoomScaleNormal="85" zoomScaleSheetLayoutView="85" workbookViewId="0">
      <selection activeCell="E22" sqref="E22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5" customWidth="1"/>
    <col min="6" max="6" width="18" style="25" customWidth="1"/>
    <col min="7" max="7" width="16.7109375" style="25" customWidth="1"/>
    <col min="8" max="8" width="15.140625" style="25" customWidth="1"/>
    <col min="9" max="9" width="15.5703125" style="25" customWidth="1"/>
    <col min="10" max="11" width="16.7109375" style="25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 JULIO del AÑO 2022")</f>
        <v>RUTAS DE DISTRIBUCIÓN A COPRESIDA DEL MES DE JULIO DEL AÑO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1</v>
      </c>
      <c r="D6" s="27"/>
      <c r="E6" s="28"/>
      <c r="F6" s="28"/>
      <c r="G6" s="29" t="s">
        <v>2</v>
      </c>
      <c r="H6" s="30"/>
      <c r="I6" s="30"/>
      <c r="J6" s="30"/>
      <c r="K6" s="8" t="s">
        <v>3</v>
      </c>
      <c r="L6" s="9"/>
    </row>
    <row r="7" spans="1:12" s="10" customFormat="1" ht="63.75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3</v>
      </c>
      <c r="L7" s="8" t="s">
        <v>14</v>
      </c>
    </row>
    <row r="8" spans="1:12" ht="30.75" customHeight="1" x14ac:dyDescent="0.25">
      <c r="A8" s="11" t="s">
        <v>15</v>
      </c>
      <c r="B8" s="12" t="s">
        <v>16</v>
      </c>
      <c r="C8" s="13">
        <v>2</v>
      </c>
      <c r="D8" s="13">
        <v>3</v>
      </c>
      <c r="E8" s="14">
        <v>8319</v>
      </c>
      <c r="F8" s="15">
        <f>C8*E8</f>
        <v>16638</v>
      </c>
      <c r="G8" s="14">
        <f t="shared" ref="G8:G16" si="0">1250*$C8</f>
        <v>2500</v>
      </c>
      <c r="H8" s="14">
        <f>1500*$C8</f>
        <v>3000</v>
      </c>
      <c r="I8" s="14">
        <f t="shared" ref="I8:I16" si="1">1087*$C8</f>
        <v>2174</v>
      </c>
      <c r="J8" s="16">
        <f>G8+H8+I8</f>
        <v>7674</v>
      </c>
      <c r="K8" s="17">
        <f>F8-J8</f>
        <v>8964</v>
      </c>
      <c r="L8" s="18" t="s">
        <v>17</v>
      </c>
    </row>
    <row r="9" spans="1:12" ht="25.5" x14ac:dyDescent="0.25">
      <c r="A9" s="11" t="s">
        <v>18</v>
      </c>
      <c r="B9" s="12" t="s">
        <v>19</v>
      </c>
      <c r="C9" s="13">
        <v>2</v>
      </c>
      <c r="D9" s="13">
        <v>2</v>
      </c>
      <c r="E9" s="14">
        <v>7734</v>
      </c>
      <c r="F9" s="15">
        <f>C9*E9</f>
        <v>15468</v>
      </c>
      <c r="G9" s="14">
        <f>1250*$C9</f>
        <v>2500</v>
      </c>
      <c r="H9" s="14">
        <f>1500*$C9</f>
        <v>3000</v>
      </c>
      <c r="I9" s="14">
        <f>1087*$C9</f>
        <v>2174</v>
      </c>
      <c r="J9" s="16">
        <f t="shared" ref="J9:J16" si="2">G9+H9+I9</f>
        <v>7674</v>
      </c>
      <c r="K9" s="17">
        <f t="shared" ref="K9:K16" si="3">F9-J9</f>
        <v>7794</v>
      </c>
      <c r="L9" s="18" t="s">
        <v>17</v>
      </c>
    </row>
    <row r="10" spans="1:12" ht="27" customHeight="1" x14ac:dyDescent="0.25">
      <c r="A10" s="11" t="s">
        <v>20</v>
      </c>
      <c r="B10" s="12" t="s">
        <v>21</v>
      </c>
      <c r="C10" s="13">
        <v>2</v>
      </c>
      <c r="D10" s="13">
        <v>2</v>
      </c>
      <c r="E10" s="14">
        <v>13224</v>
      </c>
      <c r="F10" s="15">
        <f>C10*E10</f>
        <v>26448</v>
      </c>
      <c r="G10" s="14">
        <f>1250*$C10</f>
        <v>2500</v>
      </c>
      <c r="H10" s="14">
        <f>1500*$C10</f>
        <v>3000</v>
      </c>
      <c r="I10" s="14">
        <f>1087*$C10</f>
        <v>2174</v>
      </c>
      <c r="J10" s="16">
        <f t="shared" si="2"/>
        <v>7674</v>
      </c>
      <c r="K10" s="17">
        <f t="shared" si="3"/>
        <v>18774</v>
      </c>
      <c r="L10" s="18" t="s">
        <v>17</v>
      </c>
    </row>
    <row r="11" spans="1:12" ht="25.5" x14ac:dyDescent="0.25">
      <c r="A11" s="11" t="s">
        <v>22</v>
      </c>
      <c r="B11" s="12" t="s">
        <v>23</v>
      </c>
      <c r="C11" s="13">
        <v>0</v>
      </c>
      <c r="D11" s="13">
        <v>0</v>
      </c>
      <c r="E11" s="14">
        <v>13884</v>
      </c>
      <c r="F11" s="15">
        <f t="shared" ref="F11:F16" si="4">C11*E11</f>
        <v>0</v>
      </c>
      <c r="G11" s="14">
        <f t="shared" si="0"/>
        <v>0</v>
      </c>
      <c r="H11" s="14">
        <f t="shared" ref="H11:H14" si="5">1500*$C11</f>
        <v>0</v>
      </c>
      <c r="I11" s="14">
        <f t="shared" si="1"/>
        <v>0</v>
      </c>
      <c r="J11" s="16">
        <f t="shared" si="2"/>
        <v>0</v>
      </c>
      <c r="K11" s="17">
        <f t="shared" si="3"/>
        <v>0</v>
      </c>
      <c r="L11" s="18" t="s">
        <v>17</v>
      </c>
    </row>
    <row r="12" spans="1:12" ht="25.5" x14ac:dyDescent="0.25">
      <c r="A12" s="11" t="s">
        <v>24</v>
      </c>
      <c r="B12" s="12" t="s">
        <v>25</v>
      </c>
      <c r="C12" s="13">
        <v>0</v>
      </c>
      <c r="D12" s="13">
        <v>0</v>
      </c>
      <c r="E12" s="14">
        <v>16479</v>
      </c>
      <c r="F12" s="15">
        <f t="shared" si="4"/>
        <v>0</v>
      </c>
      <c r="G12" s="14">
        <f t="shared" si="0"/>
        <v>0</v>
      </c>
      <c r="H12" s="14">
        <f t="shared" si="5"/>
        <v>0</v>
      </c>
      <c r="I12" s="14">
        <f t="shared" si="1"/>
        <v>0</v>
      </c>
      <c r="J12" s="16">
        <f t="shared" si="2"/>
        <v>0</v>
      </c>
      <c r="K12" s="17">
        <f t="shared" si="3"/>
        <v>0</v>
      </c>
      <c r="L12" s="18" t="s">
        <v>17</v>
      </c>
    </row>
    <row r="13" spans="1:12" ht="38.25" x14ac:dyDescent="0.25">
      <c r="A13" s="11" t="s">
        <v>26</v>
      </c>
      <c r="B13" s="12" t="s">
        <v>27</v>
      </c>
      <c r="C13" s="13">
        <v>2</v>
      </c>
      <c r="D13" s="13">
        <v>6</v>
      </c>
      <c r="E13" s="14">
        <v>11709</v>
      </c>
      <c r="F13" s="15">
        <f t="shared" si="4"/>
        <v>23418</v>
      </c>
      <c r="G13" s="14">
        <f t="shared" si="0"/>
        <v>2500</v>
      </c>
      <c r="H13" s="14">
        <f t="shared" si="5"/>
        <v>3000</v>
      </c>
      <c r="I13" s="14">
        <f t="shared" si="1"/>
        <v>2174</v>
      </c>
      <c r="J13" s="16">
        <f t="shared" si="2"/>
        <v>7674</v>
      </c>
      <c r="K13" s="17">
        <f t="shared" si="3"/>
        <v>15744</v>
      </c>
      <c r="L13" s="18" t="s">
        <v>17</v>
      </c>
    </row>
    <row r="14" spans="1:12" ht="25.5" x14ac:dyDescent="0.25">
      <c r="A14" s="11" t="s">
        <v>28</v>
      </c>
      <c r="B14" s="12" t="s">
        <v>29</v>
      </c>
      <c r="C14" s="13">
        <v>0</v>
      </c>
      <c r="D14" s="13">
        <v>0</v>
      </c>
      <c r="E14" s="14">
        <v>11484</v>
      </c>
      <c r="F14" s="15">
        <f t="shared" si="4"/>
        <v>0</v>
      </c>
      <c r="G14" s="14">
        <f t="shared" si="0"/>
        <v>0</v>
      </c>
      <c r="H14" s="14">
        <f t="shared" si="5"/>
        <v>0</v>
      </c>
      <c r="I14" s="14">
        <f t="shared" si="1"/>
        <v>0</v>
      </c>
      <c r="J14" s="16">
        <f t="shared" si="2"/>
        <v>0</v>
      </c>
      <c r="K14" s="17">
        <f t="shared" si="3"/>
        <v>0</v>
      </c>
      <c r="L14" s="18" t="s">
        <v>17</v>
      </c>
    </row>
    <row r="15" spans="1:12" ht="38.25" x14ac:dyDescent="0.25">
      <c r="A15" s="11" t="s">
        <v>30</v>
      </c>
      <c r="B15" s="12" t="s">
        <v>31</v>
      </c>
      <c r="C15" s="13">
        <v>0</v>
      </c>
      <c r="D15" s="13">
        <v>0</v>
      </c>
      <c r="E15" s="14">
        <v>12984</v>
      </c>
      <c r="F15" s="15">
        <f t="shared" si="4"/>
        <v>0</v>
      </c>
      <c r="G15" s="14">
        <f t="shared" si="0"/>
        <v>0</v>
      </c>
      <c r="H15" s="14">
        <f>1500*$C15</f>
        <v>0</v>
      </c>
      <c r="I15" s="14">
        <f t="shared" si="1"/>
        <v>0</v>
      </c>
      <c r="J15" s="16">
        <f t="shared" si="2"/>
        <v>0</v>
      </c>
      <c r="K15" s="17">
        <f t="shared" si="3"/>
        <v>0</v>
      </c>
      <c r="L15" s="18" t="s">
        <v>17</v>
      </c>
    </row>
    <row r="16" spans="1:12" ht="21.75" customHeight="1" x14ac:dyDescent="0.25">
      <c r="A16" s="11" t="s">
        <v>32</v>
      </c>
      <c r="B16" s="12" t="s">
        <v>33</v>
      </c>
      <c r="C16" s="13">
        <v>0</v>
      </c>
      <c r="D16" s="13">
        <v>0</v>
      </c>
      <c r="E16" s="14">
        <v>9234</v>
      </c>
      <c r="F16" s="15">
        <f t="shared" si="4"/>
        <v>0</v>
      </c>
      <c r="G16" s="14">
        <f t="shared" si="0"/>
        <v>0</v>
      </c>
      <c r="H16" s="14">
        <f>1500*$C16</f>
        <v>0</v>
      </c>
      <c r="I16" s="14">
        <f t="shared" si="1"/>
        <v>0</v>
      </c>
      <c r="J16" s="16">
        <f t="shared" si="2"/>
        <v>0</v>
      </c>
      <c r="K16" s="17">
        <f t="shared" si="3"/>
        <v>0</v>
      </c>
      <c r="L16" s="18" t="s">
        <v>17</v>
      </c>
    </row>
    <row r="17" spans="1:12" s="1" customFormat="1" ht="24.95" customHeight="1" x14ac:dyDescent="0.25">
      <c r="A17" s="19"/>
      <c r="B17" s="20" t="s">
        <v>13</v>
      </c>
      <c r="C17" s="21">
        <f>SUM(C8:C16)</f>
        <v>8</v>
      </c>
      <c r="D17" s="21">
        <f>SUM(D8:D16)</f>
        <v>13</v>
      </c>
      <c r="E17" s="22">
        <f t="shared" ref="E17:K17" si="6">SUM(E8:E16)</f>
        <v>105051</v>
      </c>
      <c r="F17" s="22">
        <f>SUM(F8:F16)</f>
        <v>81972</v>
      </c>
      <c r="G17" s="22">
        <f t="shared" si="6"/>
        <v>10000</v>
      </c>
      <c r="H17" s="22">
        <f t="shared" si="6"/>
        <v>12000</v>
      </c>
      <c r="I17" s="22">
        <f t="shared" si="6"/>
        <v>8696</v>
      </c>
      <c r="J17" s="22">
        <f t="shared" si="6"/>
        <v>30696</v>
      </c>
      <c r="K17" s="22">
        <f t="shared" si="6"/>
        <v>51276</v>
      </c>
      <c r="L17" s="20" t="s">
        <v>17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</sheetData>
  <mergeCells count="5"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view="pageBreakPreview" zoomScale="85" zoomScaleNormal="85" zoomScaleSheetLayoutView="85" workbookViewId="0">
      <selection activeCell="I8" sqref="I8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5" customWidth="1"/>
    <col min="6" max="6" width="18" style="25" customWidth="1"/>
    <col min="7" max="7" width="16.7109375" style="25" customWidth="1"/>
    <col min="8" max="8" width="15.140625" style="25" customWidth="1"/>
    <col min="9" max="9" width="15.5703125" style="25" customWidth="1"/>
    <col min="10" max="11" width="16.7109375" style="25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DEAGOSTO del AÑO 2022")</f>
        <v>RUTAS DE DISTRIBUCIÓN A COPRESIDA DEL MES DEAGOSTO DEL AÑO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1</v>
      </c>
      <c r="D6" s="27"/>
      <c r="E6" s="28"/>
      <c r="F6" s="28"/>
      <c r="G6" s="29" t="s">
        <v>2</v>
      </c>
      <c r="H6" s="30"/>
      <c r="I6" s="30"/>
      <c r="J6" s="30"/>
      <c r="K6" s="8" t="s">
        <v>3</v>
      </c>
      <c r="L6" s="9"/>
    </row>
    <row r="7" spans="1:12" s="10" customFormat="1" ht="63.75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3</v>
      </c>
      <c r="L7" s="8" t="s">
        <v>14</v>
      </c>
    </row>
    <row r="8" spans="1:12" ht="30.75" customHeight="1" x14ac:dyDescent="0.25">
      <c r="A8" s="11" t="s">
        <v>15</v>
      </c>
      <c r="B8" s="12" t="s">
        <v>16</v>
      </c>
      <c r="C8" s="13">
        <v>2</v>
      </c>
      <c r="D8" s="13">
        <v>2</v>
      </c>
      <c r="E8" s="14">
        <v>8319</v>
      </c>
      <c r="F8" s="15">
        <f>C8*E8</f>
        <v>16638</v>
      </c>
      <c r="G8" s="14">
        <f t="shared" ref="G8:G16" si="0">1250*$C8</f>
        <v>2500</v>
      </c>
      <c r="H8" s="14">
        <f>1500*$C8</f>
        <v>3000</v>
      </c>
      <c r="I8" s="14">
        <f t="shared" ref="I8:I16" si="1">1087*$C8</f>
        <v>2174</v>
      </c>
      <c r="J8" s="16">
        <f>G8+H8+I8</f>
        <v>7674</v>
      </c>
      <c r="K8" s="17">
        <f>F8-J8</f>
        <v>8964</v>
      </c>
      <c r="L8" s="18" t="s">
        <v>17</v>
      </c>
    </row>
    <row r="9" spans="1:12" ht="25.5" x14ac:dyDescent="0.25">
      <c r="A9" s="11" t="s">
        <v>18</v>
      </c>
      <c r="B9" s="12" t="s">
        <v>19</v>
      </c>
      <c r="C9" s="13">
        <v>2</v>
      </c>
      <c r="D9" s="13">
        <v>2</v>
      </c>
      <c r="E9" s="14">
        <v>7734</v>
      </c>
      <c r="F9" s="15">
        <f>C9*E9</f>
        <v>15468</v>
      </c>
      <c r="G9" s="14">
        <f>1250*$C9</f>
        <v>2500</v>
      </c>
      <c r="H9" s="14">
        <f>1500*$C9</f>
        <v>3000</v>
      </c>
      <c r="I9" s="14">
        <f>1087*$C9</f>
        <v>2174</v>
      </c>
      <c r="J9" s="16">
        <f t="shared" ref="J9:J16" si="2">G9+H9+I9</f>
        <v>7674</v>
      </c>
      <c r="K9" s="17">
        <f t="shared" ref="K9:K16" si="3">F9-J9</f>
        <v>7794</v>
      </c>
      <c r="L9" s="18" t="s">
        <v>17</v>
      </c>
    </row>
    <row r="10" spans="1:12" ht="27" customHeight="1" x14ac:dyDescent="0.25">
      <c r="A10" s="11" t="s">
        <v>20</v>
      </c>
      <c r="B10" s="12" t="s">
        <v>21</v>
      </c>
      <c r="C10" s="13">
        <v>3</v>
      </c>
      <c r="D10" s="13">
        <v>4</v>
      </c>
      <c r="E10" s="14">
        <v>13224</v>
      </c>
      <c r="F10" s="15">
        <f>C10*E10</f>
        <v>39672</v>
      </c>
      <c r="G10" s="14">
        <f>1250*$C10</f>
        <v>3750</v>
      </c>
      <c r="H10" s="14">
        <f>1500*$C10</f>
        <v>4500</v>
      </c>
      <c r="I10" s="14">
        <f>1087*$C10</f>
        <v>3261</v>
      </c>
      <c r="J10" s="16">
        <f t="shared" si="2"/>
        <v>11511</v>
      </c>
      <c r="K10" s="17">
        <f t="shared" si="3"/>
        <v>28161</v>
      </c>
      <c r="L10" s="18" t="s">
        <v>17</v>
      </c>
    </row>
    <row r="11" spans="1:12" ht="25.5" x14ac:dyDescent="0.25">
      <c r="A11" s="11" t="s">
        <v>22</v>
      </c>
      <c r="B11" s="12" t="s">
        <v>23</v>
      </c>
      <c r="C11" s="13">
        <v>4</v>
      </c>
      <c r="D11" s="13">
        <v>4</v>
      </c>
      <c r="E11" s="14">
        <v>13884</v>
      </c>
      <c r="F11" s="15">
        <f t="shared" ref="F11:F16" si="4">C11*E11</f>
        <v>55536</v>
      </c>
      <c r="G11" s="14">
        <f t="shared" si="0"/>
        <v>5000</v>
      </c>
      <c r="H11" s="14">
        <f t="shared" ref="H11:H14" si="5">1500*$C11</f>
        <v>6000</v>
      </c>
      <c r="I11" s="14">
        <f t="shared" si="1"/>
        <v>4348</v>
      </c>
      <c r="J11" s="16">
        <f t="shared" si="2"/>
        <v>15348</v>
      </c>
      <c r="K11" s="17">
        <f t="shared" si="3"/>
        <v>40188</v>
      </c>
      <c r="L11" s="18" t="s">
        <v>17</v>
      </c>
    </row>
    <row r="12" spans="1:12" ht="25.5" x14ac:dyDescent="0.25">
      <c r="A12" s="11" t="s">
        <v>24</v>
      </c>
      <c r="B12" s="12" t="s">
        <v>25</v>
      </c>
      <c r="C12" s="13">
        <v>3</v>
      </c>
      <c r="D12" s="13">
        <v>4</v>
      </c>
      <c r="E12" s="14">
        <v>16479</v>
      </c>
      <c r="F12" s="15">
        <f t="shared" si="4"/>
        <v>49437</v>
      </c>
      <c r="G12" s="14">
        <f t="shared" si="0"/>
        <v>3750</v>
      </c>
      <c r="H12" s="14">
        <f t="shared" si="5"/>
        <v>4500</v>
      </c>
      <c r="I12" s="14">
        <f t="shared" si="1"/>
        <v>3261</v>
      </c>
      <c r="J12" s="16">
        <f t="shared" si="2"/>
        <v>11511</v>
      </c>
      <c r="K12" s="17">
        <f t="shared" si="3"/>
        <v>37926</v>
      </c>
      <c r="L12" s="18" t="s">
        <v>17</v>
      </c>
    </row>
    <row r="13" spans="1:12" ht="38.25" x14ac:dyDescent="0.25">
      <c r="A13" s="11" t="s">
        <v>26</v>
      </c>
      <c r="B13" s="12" t="s">
        <v>27</v>
      </c>
      <c r="C13" s="13">
        <v>4</v>
      </c>
      <c r="D13" s="13">
        <v>5</v>
      </c>
      <c r="E13" s="14">
        <v>11709</v>
      </c>
      <c r="F13" s="15">
        <f t="shared" si="4"/>
        <v>46836</v>
      </c>
      <c r="G13" s="14">
        <f t="shared" si="0"/>
        <v>5000</v>
      </c>
      <c r="H13" s="14">
        <f t="shared" si="5"/>
        <v>6000</v>
      </c>
      <c r="I13" s="14">
        <f t="shared" si="1"/>
        <v>4348</v>
      </c>
      <c r="J13" s="16">
        <f t="shared" si="2"/>
        <v>15348</v>
      </c>
      <c r="K13" s="17">
        <f t="shared" si="3"/>
        <v>31488</v>
      </c>
      <c r="L13" s="18" t="s">
        <v>17</v>
      </c>
    </row>
    <row r="14" spans="1:12" ht="25.5" x14ac:dyDescent="0.25">
      <c r="A14" s="11" t="s">
        <v>28</v>
      </c>
      <c r="B14" s="12" t="s">
        <v>29</v>
      </c>
      <c r="C14" s="13">
        <v>3</v>
      </c>
      <c r="D14" s="13">
        <v>3</v>
      </c>
      <c r="E14" s="14">
        <v>11484</v>
      </c>
      <c r="F14" s="15">
        <f t="shared" si="4"/>
        <v>34452</v>
      </c>
      <c r="G14" s="14">
        <f t="shared" si="0"/>
        <v>3750</v>
      </c>
      <c r="H14" s="14">
        <f t="shared" si="5"/>
        <v>4500</v>
      </c>
      <c r="I14" s="14">
        <f t="shared" si="1"/>
        <v>3261</v>
      </c>
      <c r="J14" s="16">
        <f t="shared" si="2"/>
        <v>11511</v>
      </c>
      <c r="K14" s="17">
        <f t="shared" si="3"/>
        <v>22941</v>
      </c>
      <c r="L14" s="18" t="s">
        <v>17</v>
      </c>
    </row>
    <row r="15" spans="1:12" ht="38.25" x14ac:dyDescent="0.25">
      <c r="A15" s="11" t="s">
        <v>30</v>
      </c>
      <c r="B15" s="12" t="s">
        <v>31</v>
      </c>
      <c r="C15" s="13">
        <v>3</v>
      </c>
      <c r="D15" s="13">
        <v>4</v>
      </c>
      <c r="E15" s="14">
        <v>12984</v>
      </c>
      <c r="F15" s="15">
        <f t="shared" si="4"/>
        <v>38952</v>
      </c>
      <c r="G15" s="14">
        <f t="shared" si="0"/>
        <v>3750</v>
      </c>
      <c r="H15" s="14">
        <f>1500*$C15</f>
        <v>4500</v>
      </c>
      <c r="I15" s="14">
        <f t="shared" si="1"/>
        <v>3261</v>
      </c>
      <c r="J15" s="16">
        <f t="shared" si="2"/>
        <v>11511</v>
      </c>
      <c r="K15" s="17">
        <f t="shared" si="3"/>
        <v>27441</v>
      </c>
      <c r="L15" s="18" t="s">
        <v>17</v>
      </c>
    </row>
    <row r="16" spans="1:12" ht="21.75" customHeight="1" x14ac:dyDescent="0.25">
      <c r="A16" s="11" t="s">
        <v>32</v>
      </c>
      <c r="B16" s="12" t="s">
        <v>33</v>
      </c>
      <c r="C16" s="13">
        <v>3</v>
      </c>
      <c r="D16" s="13">
        <v>3</v>
      </c>
      <c r="E16" s="14">
        <v>9234</v>
      </c>
      <c r="F16" s="15">
        <f t="shared" si="4"/>
        <v>27702</v>
      </c>
      <c r="G16" s="14">
        <f t="shared" si="0"/>
        <v>3750</v>
      </c>
      <c r="H16" s="14">
        <f>1500*$C16</f>
        <v>4500</v>
      </c>
      <c r="I16" s="14">
        <f t="shared" si="1"/>
        <v>3261</v>
      </c>
      <c r="J16" s="16">
        <f t="shared" si="2"/>
        <v>11511</v>
      </c>
      <c r="K16" s="17">
        <f t="shared" si="3"/>
        <v>16191</v>
      </c>
      <c r="L16" s="18" t="s">
        <v>17</v>
      </c>
    </row>
    <row r="17" spans="1:12" s="1" customFormat="1" ht="24.95" customHeight="1" x14ac:dyDescent="0.25">
      <c r="A17" s="19"/>
      <c r="B17" s="20" t="s">
        <v>13</v>
      </c>
      <c r="C17" s="21">
        <f>SUM(C8:C16)</f>
        <v>27</v>
      </c>
      <c r="D17" s="21">
        <f>SUM(D8:D16)</f>
        <v>31</v>
      </c>
      <c r="E17" s="22">
        <f t="shared" ref="E17:K17" si="6">SUM(E8:E16)</f>
        <v>105051</v>
      </c>
      <c r="F17" s="22">
        <f>SUM(F8:F16)</f>
        <v>324693</v>
      </c>
      <c r="G17" s="22">
        <f t="shared" si="6"/>
        <v>33750</v>
      </c>
      <c r="H17" s="22">
        <f t="shared" si="6"/>
        <v>40500</v>
      </c>
      <c r="I17" s="22">
        <f t="shared" si="6"/>
        <v>29349</v>
      </c>
      <c r="J17" s="22">
        <f t="shared" si="6"/>
        <v>103599</v>
      </c>
      <c r="K17" s="22">
        <f t="shared" si="6"/>
        <v>221094</v>
      </c>
      <c r="L17" s="20" t="s">
        <v>17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</sheetData>
  <mergeCells count="5"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view="pageBreakPreview" zoomScale="85" zoomScaleNormal="85" zoomScaleSheetLayoutView="85" workbookViewId="0">
      <selection activeCell="C8" sqref="C8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5" customWidth="1"/>
    <col min="6" max="6" width="18" style="25" customWidth="1"/>
    <col min="7" max="7" width="16.7109375" style="25" customWidth="1"/>
    <col min="8" max="8" width="15.140625" style="25" customWidth="1"/>
    <col min="9" max="9" width="15.5703125" style="25" customWidth="1"/>
    <col min="10" max="11" width="16.7109375" style="25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 SEPTIEMBRE del AÑO 2022")</f>
        <v>RUTAS DE DISTRIBUCIÓN A COPRESIDA DEL MES DE SEPTIEMBRE DEL AÑO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1</v>
      </c>
      <c r="D6" s="27"/>
      <c r="E6" s="28"/>
      <c r="F6" s="28"/>
      <c r="G6" s="29" t="s">
        <v>2</v>
      </c>
      <c r="H6" s="30"/>
      <c r="I6" s="30"/>
      <c r="J6" s="30"/>
      <c r="K6" s="8" t="s">
        <v>3</v>
      </c>
      <c r="L6" s="9"/>
    </row>
    <row r="7" spans="1:12" s="10" customFormat="1" ht="63.75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3</v>
      </c>
      <c r="L7" s="8" t="s">
        <v>14</v>
      </c>
    </row>
    <row r="8" spans="1:12" ht="30.75" customHeight="1" x14ac:dyDescent="0.25">
      <c r="A8" s="11" t="s">
        <v>15</v>
      </c>
      <c r="B8" s="12" t="s">
        <v>16</v>
      </c>
      <c r="C8" s="13">
        <v>2</v>
      </c>
      <c r="D8" s="13">
        <v>8</v>
      </c>
      <c r="E8" s="14">
        <v>8319</v>
      </c>
      <c r="F8" s="15">
        <f>C8*E8</f>
        <v>16638</v>
      </c>
      <c r="G8" s="14">
        <f>1250*$C8</f>
        <v>2500</v>
      </c>
      <c r="H8" s="14">
        <f>1500*$C8</f>
        <v>3000</v>
      </c>
      <c r="I8" s="14">
        <f>1087*$C8</f>
        <v>2174</v>
      </c>
      <c r="J8" s="16">
        <f>G8+H8+I8</f>
        <v>7674</v>
      </c>
      <c r="K8" s="17">
        <f>F8-J8</f>
        <v>8964</v>
      </c>
      <c r="L8" s="18" t="s">
        <v>17</v>
      </c>
    </row>
    <row r="9" spans="1:12" ht="25.5" x14ac:dyDescent="0.25">
      <c r="A9" s="11" t="s">
        <v>18</v>
      </c>
      <c r="B9" s="12" t="s">
        <v>19</v>
      </c>
      <c r="C9" s="13">
        <v>0</v>
      </c>
      <c r="D9" s="13">
        <v>0</v>
      </c>
      <c r="E9" s="14">
        <v>7734</v>
      </c>
      <c r="F9" s="15">
        <f>C9*E9</f>
        <v>0</v>
      </c>
      <c r="G9" s="14">
        <f>1250*$C9</f>
        <v>0</v>
      </c>
      <c r="H9" s="14">
        <f>1500*$C9</f>
        <v>0</v>
      </c>
      <c r="I9" s="14">
        <f>1087*$C9</f>
        <v>0</v>
      </c>
      <c r="J9" s="16">
        <f>G9+H9+I9</f>
        <v>0</v>
      </c>
      <c r="K9" s="17">
        <f>F9-J9</f>
        <v>0</v>
      </c>
      <c r="L9" s="18" t="s">
        <v>17</v>
      </c>
    </row>
    <row r="10" spans="1:12" ht="27" customHeight="1" x14ac:dyDescent="0.25">
      <c r="A10" s="11" t="s">
        <v>20</v>
      </c>
      <c r="B10" s="12" t="s">
        <v>21</v>
      </c>
      <c r="C10" s="13">
        <v>1</v>
      </c>
      <c r="D10" s="13">
        <v>2</v>
      </c>
      <c r="E10" s="14">
        <v>13224</v>
      </c>
      <c r="F10" s="15">
        <f>C10*E10</f>
        <v>13224</v>
      </c>
      <c r="G10" s="14">
        <f>1250*$C10</f>
        <v>1250</v>
      </c>
      <c r="H10" s="14">
        <f>1500*$C10</f>
        <v>1500</v>
      </c>
      <c r="I10" s="14">
        <f>1087*$C10</f>
        <v>1087</v>
      </c>
      <c r="J10" s="16">
        <f>G10+H10+I10</f>
        <v>3837</v>
      </c>
      <c r="K10" s="17">
        <f>F10-J10</f>
        <v>9387</v>
      </c>
      <c r="L10" s="18" t="s">
        <v>17</v>
      </c>
    </row>
    <row r="11" spans="1:12" ht="25.5" x14ac:dyDescent="0.25">
      <c r="A11" s="11" t="s">
        <v>22</v>
      </c>
      <c r="B11" s="12" t="s">
        <v>23</v>
      </c>
      <c r="C11" s="13">
        <v>0</v>
      </c>
      <c r="D11" s="13">
        <v>0</v>
      </c>
      <c r="E11" s="14">
        <v>13884</v>
      </c>
      <c r="F11" s="15">
        <f>C11*E11</f>
        <v>0</v>
      </c>
      <c r="G11" s="14">
        <f>1250*$C11</f>
        <v>0</v>
      </c>
      <c r="H11" s="14">
        <f>1500*$C11</f>
        <v>0</v>
      </c>
      <c r="I11" s="14">
        <f>1087*$C11</f>
        <v>0</v>
      </c>
      <c r="J11" s="16">
        <f>G11+H11+I11</f>
        <v>0</v>
      </c>
      <c r="K11" s="17">
        <f>F11-J11</f>
        <v>0</v>
      </c>
      <c r="L11" s="18" t="s">
        <v>17</v>
      </c>
    </row>
    <row r="12" spans="1:12" ht="25.5" x14ac:dyDescent="0.25">
      <c r="A12" s="11" t="s">
        <v>24</v>
      </c>
      <c r="B12" s="12" t="s">
        <v>25</v>
      </c>
      <c r="C12" s="13">
        <v>0</v>
      </c>
      <c r="D12" s="13">
        <v>0</v>
      </c>
      <c r="E12" s="14">
        <v>16479</v>
      </c>
      <c r="F12" s="15">
        <f>C12*E12</f>
        <v>0</v>
      </c>
      <c r="G12" s="14">
        <f>1250*$C12</f>
        <v>0</v>
      </c>
      <c r="H12" s="14">
        <f>1500*$C12</f>
        <v>0</v>
      </c>
      <c r="I12" s="14">
        <f>1087*$C12</f>
        <v>0</v>
      </c>
      <c r="J12" s="16">
        <f>G12+H12+I12</f>
        <v>0</v>
      </c>
      <c r="K12" s="17">
        <f>F12-J12</f>
        <v>0</v>
      </c>
      <c r="L12" s="18" t="s">
        <v>17</v>
      </c>
    </row>
    <row r="13" spans="1:12" ht="38.25" x14ac:dyDescent="0.25">
      <c r="A13" s="11" t="s">
        <v>26</v>
      </c>
      <c r="B13" s="12" t="s">
        <v>27</v>
      </c>
      <c r="C13" s="13">
        <v>1</v>
      </c>
      <c r="D13" s="13">
        <v>4</v>
      </c>
      <c r="E13" s="14">
        <v>11709</v>
      </c>
      <c r="F13" s="15">
        <f>C13*E13</f>
        <v>11709</v>
      </c>
      <c r="G13" s="14">
        <f>1250*$C13</f>
        <v>1250</v>
      </c>
      <c r="H13" s="14">
        <f>1500*$C13</f>
        <v>1500</v>
      </c>
      <c r="I13" s="14">
        <f>1087*$C13</f>
        <v>1087</v>
      </c>
      <c r="J13" s="16">
        <f>G13+H13+I13</f>
        <v>3837</v>
      </c>
      <c r="K13" s="17">
        <f>F13-J13</f>
        <v>7872</v>
      </c>
      <c r="L13" s="18" t="s">
        <v>17</v>
      </c>
    </row>
    <row r="14" spans="1:12" ht="25.5" x14ac:dyDescent="0.25">
      <c r="A14" s="11" t="s">
        <v>28</v>
      </c>
      <c r="B14" s="12" t="s">
        <v>29</v>
      </c>
      <c r="C14" s="13">
        <v>2</v>
      </c>
      <c r="D14" s="13">
        <v>3</v>
      </c>
      <c r="E14" s="14">
        <v>11484</v>
      </c>
      <c r="F14" s="15">
        <f>C14*E14</f>
        <v>22968</v>
      </c>
      <c r="G14" s="14">
        <f>1250*$C14</f>
        <v>2500</v>
      </c>
      <c r="H14" s="14">
        <f>1500*$C14</f>
        <v>3000</v>
      </c>
      <c r="I14" s="14">
        <f>1087*$C14</f>
        <v>2174</v>
      </c>
      <c r="J14" s="16">
        <f>G14+H14+I14</f>
        <v>7674</v>
      </c>
      <c r="K14" s="17">
        <f>F14-J14</f>
        <v>15294</v>
      </c>
      <c r="L14" s="18" t="s">
        <v>17</v>
      </c>
    </row>
    <row r="15" spans="1:12" ht="38.25" x14ac:dyDescent="0.25">
      <c r="A15" s="11" t="s">
        <v>30</v>
      </c>
      <c r="B15" s="12" t="s">
        <v>31</v>
      </c>
      <c r="C15" s="13">
        <v>2</v>
      </c>
      <c r="D15" s="13">
        <v>3</v>
      </c>
      <c r="E15" s="14">
        <v>12984</v>
      </c>
      <c r="F15" s="15">
        <f>C15*E15</f>
        <v>25968</v>
      </c>
      <c r="G15" s="14">
        <f>1250*$C15</f>
        <v>2500</v>
      </c>
      <c r="H15" s="14">
        <f>1500*$C15</f>
        <v>3000</v>
      </c>
      <c r="I15" s="14">
        <f>1087*$C15</f>
        <v>2174</v>
      </c>
      <c r="J15" s="16">
        <f>G15+H15+I15</f>
        <v>7674</v>
      </c>
      <c r="K15" s="17">
        <f>F15-J15</f>
        <v>18294</v>
      </c>
      <c r="L15" s="18" t="s">
        <v>17</v>
      </c>
    </row>
    <row r="16" spans="1:12" ht="21.75" customHeight="1" x14ac:dyDescent="0.25">
      <c r="A16" s="11" t="s">
        <v>32</v>
      </c>
      <c r="B16" s="12" t="s">
        <v>33</v>
      </c>
      <c r="C16" s="13">
        <v>0</v>
      </c>
      <c r="D16" s="13">
        <v>0</v>
      </c>
      <c r="E16" s="14">
        <v>9234</v>
      </c>
      <c r="F16" s="15">
        <f>C16*E16</f>
        <v>0</v>
      </c>
      <c r="G16" s="14">
        <f>1250*$C16</f>
        <v>0</v>
      </c>
      <c r="H16" s="14">
        <f>1500*$C16</f>
        <v>0</v>
      </c>
      <c r="I16" s="14">
        <f>1087*$C16</f>
        <v>0</v>
      </c>
      <c r="J16" s="16">
        <f>G16+H16+I16</f>
        <v>0</v>
      </c>
      <c r="K16" s="17">
        <f>F16-J16</f>
        <v>0</v>
      </c>
      <c r="L16" s="18" t="s">
        <v>17</v>
      </c>
    </row>
    <row r="17" spans="1:12" s="1" customFormat="1" ht="24.95" customHeight="1" x14ac:dyDescent="0.25">
      <c r="A17" s="19"/>
      <c r="B17" s="20" t="s">
        <v>13</v>
      </c>
      <c r="C17" s="21">
        <f>SUM(C8:C16)</f>
        <v>8</v>
      </c>
      <c r="D17" s="21">
        <f>SUM(D8:D16)</f>
        <v>20</v>
      </c>
      <c r="E17" s="22">
        <f>SUM(E8:E16)</f>
        <v>105051</v>
      </c>
      <c r="F17" s="22">
        <f>SUM(F8:F16)</f>
        <v>90507</v>
      </c>
      <c r="G17" s="22">
        <f>SUM(G8:G16)</f>
        <v>10000</v>
      </c>
      <c r="H17" s="22">
        <f>SUM(H8:H16)</f>
        <v>12000</v>
      </c>
      <c r="I17" s="22">
        <f>SUM(I8:I16)</f>
        <v>8696</v>
      </c>
      <c r="J17" s="22">
        <f>SUM(J8:J16)</f>
        <v>30696</v>
      </c>
      <c r="K17" s="22">
        <f>SUM(K8:K16)</f>
        <v>59811</v>
      </c>
      <c r="L17" s="20" t="s">
        <v>17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</sheetData>
  <mergeCells count="5"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  <vt:lpstr>Agosto!Títulos_a_imprimir</vt:lpstr>
      <vt:lpstr>Julio!Títulos_a_imprimir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Emilio Perez Garcia</dc:creator>
  <cp:lastModifiedBy>Laura Lorret Ogando Taveras</cp:lastModifiedBy>
  <dcterms:created xsi:type="dcterms:W3CDTF">2022-10-20T13:51:14Z</dcterms:created>
  <dcterms:modified xsi:type="dcterms:W3CDTF">2022-10-20T15:45:20Z</dcterms:modified>
</cp:coreProperties>
</file>