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Tramites y Servicios\Abril-Junio\"/>
    </mc:Choice>
  </mc:AlternateContent>
  <bookViews>
    <workbookView xWindow="0" yWindow="0" windowWidth="24000" windowHeight="9135"/>
  </bookViews>
  <sheets>
    <sheet name="Quejas y reclamos 1er trim-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O23" i="1"/>
  <c r="M23" i="1"/>
  <c r="P21" i="1"/>
  <c r="Q19" i="1" s="1"/>
  <c r="Q20" i="1"/>
  <c r="G19" i="1"/>
  <c r="E19" i="1"/>
  <c r="C19" i="1"/>
  <c r="D17" i="1"/>
  <c r="P16" i="1"/>
  <c r="Q14" i="1" s="1"/>
  <c r="G16" i="1"/>
  <c r="G15" i="1"/>
  <c r="G14" i="1"/>
  <c r="Q13" i="1"/>
  <c r="G13" i="1"/>
  <c r="G17" i="1" s="1"/>
  <c r="Q11" i="1"/>
  <c r="D11" i="1"/>
  <c r="Q10" i="1"/>
  <c r="G10" i="1"/>
  <c r="Q9" i="1"/>
  <c r="G9" i="1"/>
  <c r="G11" i="1" s="1"/>
  <c r="Q8" i="1"/>
  <c r="G8" i="1"/>
  <c r="D6" i="1"/>
  <c r="G5" i="1"/>
  <c r="G4" i="1"/>
  <c r="G3" i="1"/>
  <c r="Q17" i="1" l="1"/>
  <c r="Q12" i="1"/>
  <c r="Q16" i="1" s="1"/>
  <c r="Q18" i="1"/>
  <c r="Q21" i="1" l="1"/>
</calcChain>
</file>

<file path=xl/sharedStrings.xml><?xml version="1.0" encoding="utf-8"?>
<sst xmlns="http://schemas.openxmlformats.org/spreadsheetml/2006/main" count="53" uniqueCount="45">
  <si>
    <t xml:space="preserve">Tabla Quejas, Reclamos y Sugerencias (QRyS)   Abril-Junio 2023       </t>
  </si>
  <si>
    <t>Medios de Recepción de las Quejas, Reclamos, y Sugerencias</t>
  </si>
  <si>
    <t>#</t>
  </si>
  <si>
    <t>%</t>
  </si>
  <si>
    <t xml:space="preserve">Tabla Quejas, Reclamos, Sugerencias </t>
  </si>
  <si>
    <t xml:space="preserve">Portal Web /Correo Electrónico </t>
  </si>
  <si>
    <t>Periodo reportado</t>
  </si>
  <si>
    <t>Enero-Marzo 2022</t>
  </si>
  <si>
    <t xml:space="preserve">Línea Telefónica </t>
  </si>
  <si>
    <t>Elaborado por</t>
  </si>
  <si>
    <t xml:space="preserve">Licda. Evelyn Santana                                                                                                                                                                                                                                                       Analista Atención al Cliente                                                                                                                                              Dirección de Trámites y Servicios para la Salud                                                                                                                                                                                                                                            </t>
  </si>
  <si>
    <t>Presencial</t>
  </si>
  <si>
    <t>Total Q/R/S</t>
  </si>
  <si>
    <t>Q/R Recibidas y Atendidas</t>
  </si>
  <si>
    <t xml:space="preserve"> Dependencias involucradas en las  Quejas, Reclamos y Sugerencias </t>
  </si>
  <si>
    <t>Medios de Recepción de las Quejas, Reclamos, Sugerencias</t>
  </si>
  <si>
    <t>Dirección de Farmacias ( F/P)</t>
  </si>
  <si>
    <r>
      <t>Medios de Recepción de las Quejas/Reclamos/sugerencias</t>
    </r>
    <r>
      <rPr>
        <b/>
        <sz val="10"/>
        <color rgb="FF000000"/>
        <rFont val="Calibri"/>
        <family val="2"/>
      </rPr>
      <t xml:space="preserve">   (Ver </t>
    </r>
    <r>
      <rPr>
        <b/>
        <sz val="9"/>
        <color rgb="FF000000"/>
        <rFont val="Calibri"/>
        <family val="2"/>
      </rPr>
      <t>Tabla y Gráfica No. 1.0)</t>
    </r>
  </si>
  <si>
    <t>Control de Calidad</t>
  </si>
  <si>
    <t>Dirección de  Operaciones y Logística  (Despacho Almacén)</t>
  </si>
  <si>
    <r>
      <t xml:space="preserve">Dependencias Involucradas                                                 </t>
    </r>
    <r>
      <rPr>
        <b/>
        <sz val="10"/>
        <color rgb="FF000000"/>
        <rFont val="Calibri"/>
        <family val="2"/>
      </rPr>
      <t>(Ver Tabla y Gráfica No. 1.1)</t>
    </r>
  </si>
  <si>
    <t xml:space="preserve">Causas de las Quejas, Reclamos  y Sugerencias </t>
  </si>
  <si>
    <t xml:space="preserve">Depto. Vigilancia y Control de Calidad Insumo para la Salud </t>
  </si>
  <si>
    <t>Trato Inapropiado</t>
  </si>
  <si>
    <t xml:space="preserve">Dirección de  Operaciones y Logistica  (Despacho Almacén) </t>
  </si>
  <si>
    <t xml:space="preserve">Inconveniente en el proceso de despacho </t>
  </si>
  <si>
    <t>Dirección de Trámites y Servicios para la Salud</t>
  </si>
  <si>
    <t>Calidad de especialidad farmacéutica</t>
  </si>
  <si>
    <t>Incumplimiento de horario</t>
  </si>
  <si>
    <t xml:space="preserve">Total </t>
  </si>
  <si>
    <t>Trato Inapropiado F/P</t>
  </si>
  <si>
    <t xml:space="preserve">QRyS Recibidas </t>
  </si>
  <si>
    <t>QRyS Respondidas en tiempo establecido</t>
  </si>
  <si>
    <t>QRyS No respondidas en  tiempo establecido</t>
  </si>
  <si>
    <t>QRyS En proceso</t>
  </si>
  <si>
    <t>Calidad de las Especialidades Farmacéuticas:  Se dificulta la aspiración a los recién nacidos con la perita Nasal,  No cumple con el efecto esperado en los pacientes. Bupi</t>
  </si>
  <si>
    <t>Inconveniente en el Proceso Despacho de Hospital (Faltante, Cambio de presentacion de producto, Productos facturados y no entregado)</t>
  </si>
  <si>
    <t>Inconveniente al generar orden y Trato Inapropiado</t>
  </si>
  <si>
    <t xml:space="preserve">Total de las Quejas, Reclamos, Sugerencias </t>
  </si>
  <si>
    <t xml:space="preserve">Periodo de Quejas, Reclamos, Sugerencias (QRS) Ene-Mar 2022                                                                    </t>
  </si>
  <si>
    <t xml:space="preserve">QRS Recibidas </t>
  </si>
  <si>
    <t>QRS respondidas en el tiempo establecido</t>
  </si>
  <si>
    <t>QRS respondidas fuera del tiempo establecido</t>
  </si>
  <si>
    <t>QRS En Proceso</t>
  </si>
  <si>
    <t xml:space="preserve">(Ver Tabla y Gráfica No.  1.3)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</si>
</sst>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4"/>
      <color rgb="FF000000"/>
      <name val="Calibri"/>
      <family val="2"/>
    </font>
    <font>
      <sz val="9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EF6FE"/>
        <bgColor rgb="FF99FFCC"/>
      </patternFill>
    </fill>
    <fill>
      <patternFill patternType="solid">
        <fgColor rgb="FFCEF6FE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CCFFFF"/>
        <bgColor rgb="FF99FFCC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99FFCC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/>
    <xf numFmtId="0" fontId="4" fillId="4" borderId="3" xfId="0" applyFont="1" applyFill="1" applyBorder="1"/>
    <xf numFmtId="0" fontId="0" fillId="0" borderId="0" xfId="0" applyAlignment="1">
      <alignment horizontal="center"/>
    </xf>
    <xf numFmtId="10" fontId="0" fillId="0" borderId="0" xfId="1" applyNumberFormat="1" applyFont="1"/>
    <xf numFmtId="0" fontId="5" fillId="0" borderId="4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6" borderId="2" xfId="0" applyFont="1" applyFill="1" applyBorder="1"/>
    <xf numFmtId="0" fontId="4" fillId="6" borderId="3" xfId="0" applyFont="1" applyFill="1" applyBorder="1"/>
    <xf numFmtId="0" fontId="0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0" fillId="7" borderId="0" xfId="0" applyFill="1" applyAlignment="1">
      <alignment wrapText="1"/>
    </xf>
    <xf numFmtId="0" fontId="7" fillId="7" borderId="0" xfId="0" applyFont="1" applyFill="1" applyAlignment="1">
      <alignment horizontal="center"/>
    </xf>
    <xf numFmtId="10" fontId="0" fillId="7" borderId="0" xfId="1" applyNumberFormat="1" applyFont="1" applyFill="1"/>
    <xf numFmtId="0" fontId="5" fillId="0" borderId="4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wrapText="1"/>
    </xf>
    <xf numFmtId="9" fontId="0" fillId="2" borderId="0" xfId="1" applyFont="1" applyFill="1"/>
    <xf numFmtId="0" fontId="5" fillId="8" borderId="1" xfId="0" applyFont="1" applyFill="1" applyBorder="1" applyAlignment="1">
      <alignment horizontal="center" vertical="center"/>
    </xf>
    <xf numFmtId="0" fontId="4" fillId="9" borderId="2" xfId="0" applyFont="1" applyFill="1" applyBorder="1"/>
    <xf numFmtId="0" fontId="4" fillId="9" borderId="3" xfId="0" applyFont="1" applyFill="1" applyBorder="1"/>
    <xf numFmtId="0" fontId="8" fillId="8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4" fillId="0" borderId="2" xfId="0" applyFont="1" applyBorder="1"/>
    <xf numFmtId="0" fontId="4" fillId="0" borderId="3" xfId="0" applyFont="1" applyBorder="1"/>
    <xf numFmtId="0" fontId="0" fillId="0" borderId="4" xfId="0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0" fontId="4" fillId="0" borderId="6" xfId="0" applyFont="1" applyBorder="1"/>
    <xf numFmtId="0" fontId="0" fillId="0" borderId="1" xfId="0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0" fontId="4" fillId="0" borderId="8" xfId="0" applyFont="1" applyBorder="1"/>
    <xf numFmtId="10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4" fillId="0" borderId="10" xfId="0" applyFont="1" applyBorder="1"/>
    <xf numFmtId="0" fontId="4" fillId="0" borderId="11" xfId="0" applyFont="1" applyBorder="1"/>
    <xf numFmtId="0" fontId="0" fillId="10" borderId="4" xfId="0" applyFont="1" applyFill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4" fillId="0" borderId="7" xfId="0" applyFont="1" applyBorder="1"/>
    <xf numFmtId="0" fontId="0" fillId="10" borderId="3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vertical="center"/>
    </xf>
    <xf numFmtId="0" fontId="0" fillId="0" borderId="0" xfId="0" applyAlignment="1"/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12" borderId="7" xfId="0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10" fontId="5" fillId="12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 applyAlignment="1">
      <alignment horizontal="center"/>
    </xf>
    <xf numFmtId="10" fontId="0" fillId="2" borderId="0" xfId="1" applyNumberFormat="1" applyFont="1" applyFill="1"/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13" borderId="7" xfId="0" applyFill="1" applyBorder="1" applyAlignment="1">
      <alignment wrapText="1"/>
    </xf>
    <xf numFmtId="0" fontId="0" fillId="13" borderId="13" xfId="0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10" fontId="0" fillId="0" borderId="7" xfId="1" applyNumberFormat="1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/>
    </xf>
    <xf numFmtId="10" fontId="5" fillId="12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8" borderId="5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0" fontId="0" fillId="0" borderId="7" xfId="0" applyNumberFormat="1" applyFont="1" applyBorder="1" applyAlignment="1">
      <alignment horizontal="center" vertical="center"/>
    </xf>
    <xf numFmtId="14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W15" sqref="W15"/>
    </sheetView>
  </sheetViews>
  <sheetFormatPr baseColWidth="10" defaultRowHeight="15" x14ac:dyDescent="0.25"/>
  <cols>
    <col min="1" max="1" width="21.140625" customWidth="1"/>
    <col min="2" max="2" width="19" customWidth="1"/>
    <col min="3" max="3" width="15.42578125" customWidth="1"/>
    <col min="4" max="4" width="9.42578125" customWidth="1"/>
    <col min="5" max="6" width="10" customWidth="1"/>
    <col min="7" max="7" width="10.5703125" customWidth="1"/>
    <col min="9" max="20" width="0" hidden="1" customWidth="1"/>
  </cols>
  <sheetData>
    <row r="1" spans="1:17" ht="24.75" customHeight="1" x14ac:dyDescent="0.25">
      <c r="A1" t="s">
        <v>0</v>
      </c>
    </row>
    <row r="2" spans="1:17" ht="20.25" customHeight="1" x14ac:dyDescent="0.25">
      <c r="A2" s="1" t="s">
        <v>1</v>
      </c>
      <c r="B2" s="1"/>
      <c r="C2" s="1"/>
      <c r="D2" s="2" t="s">
        <v>2</v>
      </c>
      <c r="E2" s="2"/>
      <c r="F2" s="2"/>
      <c r="G2" s="2" t="s">
        <v>3</v>
      </c>
      <c r="J2" s="3" t="s">
        <v>4</v>
      </c>
      <c r="K2" s="4"/>
      <c r="L2" s="4"/>
      <c r="M2" s="4"/>
      <c r="N2" s="4"/>
      <c r="O2" s="4"/>
      <c r="P2" s="4"/>
      <c r="Q2" s="5"/>
    </row>
    <row r="3" spans="1:17" x14ac:dyDescent="0.25">
      <c r="A3" t="s">
        <v>5</v>
      </c>
      <c r="D3" s="6">
        <v>8</v>
      </c>
      <c r="E3" s="6"/>
      <c r="F3" s="6"/>
      <c r="G3" s="7">
        <f>D3/12</f>
        <v>0.66666666666666663</v>
      </c>
      <c r="J3" s="8" t="s">
        <v>6</v>
      </c>
      <c r="K3" s="9" t="s">
        <v>7</v>
      </c>
      <c r="L3" s="10"/>
      <c r="M3" s="10"/>
      <c r="N3" s="10"/>
      <c r="O3" s="10"/>
      <c r="P3" s="10"/>
      <c r="Q3" s="11"/>
    </row>
    <row r="4" spans="1:17" ht="15" customHeight="1" x14ac:dyDescent="0.25">
      <c r="A4" t="s">
        <v>8</v>
      </c>
      <c r="D4" s="6">
        <v>3</v>
      </c>
      <c r="E4" s="6"/>
      <c r="F4" s="6"/>
      <c r="G4" s="7">
        <f t="shared" ref="G4:G5" si="0">D4/12</f>
        <v>0.25</v>
      </c>
      <c r="J4" s="8" t="s">
        <v>9</v>
      </c>
      <c r="K4" s="12" t="s">
        <v>10</v>
      </c>
      <c r="L4" s="13"/>
      <c r="M4" s="13"/>
      <c r="N4" s="13"/>
      <c r="O4" s="13"/>
      <c r="P4" s="13"/>
      <c r="Q4" s="14"/>
    </row>
    <row r="5" spans="1:17" ht="15" customHeight="1" x14ac:dyDescent="0.25">
      <c r="A5" t="s">
        <v>11</v>
      </c>
      <c r="D5" s="6">
        <v>1</v>
      </c>
      <c r="E5" s="6"/>
      <c r="F5" s="6"/>
      <c r="G5" s="7">
        <f t="shared" si="0"/>
        <v>8.3333333333333329E-2</v>
      </c>
      <c r="J5" s="8"/>
      <c r="K5" s="15"/>
      <c r="L5" s="16"/>
      <c r="M5" s="16"/>
      <c r="N5" s="16"/>
      <c r="O5" s="16"/>
      <c r="P5" s="16"/>
      <c r="Q5" s="17"/>
    </row>
    <row r="6" spans="1:17" ht="15" customHeight="1" x14ac:dyDescent="0.25">
      <c r="A6" s="18"/>
      <c r="B6" s="18"/>
      <c r="C6" s="18" t="s">
        <v>12</v>
      </c>
      <c r="D6" s="19">
        <f>SUM(D3:D5)</f>
        <v>12</v>
      </c>
      <c r="E6" s="19"/>
      <c r="F6" s="19"/>
      <c r="G6" s="20">
        <v>1</v>
      </c>
      <c r="J6" s="21" t="s">
        <v>13</v>
      </c>
      <c r="K6" s="22">
        <v>22</v>
      </c>
      <c r="L6" s="10"/>
      <c r="M6" s="10"/>
      <c r="N6" s="10"/>
      <c r="O6" s="10"/>
      <c r="P6" s="10"/>
      <c r="Q6" s="11"/>
    </row>
    <row r="7" spans="1:17" ht="34.5" customHeight="1" x14ac:dyDescent="0.25">
      <c r="A7" s="23" t="s">
        <v>14</v>
      </c>
      <c r="B7" s="23"/>
      <c r="C7" s="23"/>
      <c r="D7" s="2"/>
      <c r="E7" s="2"/>
      <c r="F7" s="2"/>
      <c r="G7" s="24"/>
      <c r="J7" s="25" t="s">
        <v>15</v>
      </c>
      <c r="K7" s="26"/>
      <c r="L7" s="26"/>
      <c r="M7" s="26"/>
      <c r="N7" s="26"/>
      <c r="O7" s="27"/>
      <c r="P7" s="28" t="s">
        <v>2</v>
      </c>
      <c r="Q7" s="28" t="s">
        <v>3</v>
      </c>
    </row>
    <row r="8" spans="1:17" ht="15" customHeight="1" x14ac:dyDescent="0.25">
      <c r="A8" s="29" t="s">
        <v>16</v>
      </c>
      <c r="D8" s="6">
        <v>2</v>
      </c>
      <c r="E8" s="6"/>
      <c r="F8" s="6"/>
      <c r="G8" s="7">
        <f>D8/12</f>
        <v>0.16666666666666666</v>
      </c>
      <c r="J8" s="30" t="s">
        <v>17</v>
      </c>
      <c r="K8" s="31" t="s">
        <v>5</v>
      </c>
      <c r="L8" s="32"/>
      <c r="M8" s="32"/>
      <c r="N8" s="32"/>
      <c r="O8" s="33"/>
      <c r="P8" s="34">
        <v>16</v>
      </c>
      <c r="Q8" s="35" t="e">
        <f>+P8/#REF!</f>
        <v>#REF!</v>
      </c>
    </row>
    <row r="9" spans="1:17" x14ac:dyDescent="0.25">
      <c r="A9" s="29" t="s">
        <v>18</v>
      </c>
      <c r="D9" s="6">
        <v>4</v>
      </c>
      <c r="E9" s="6"/>
      <c r="F9" s="6"/>
      <c r="G9" s="7">
        <f>D9/12</f>
        <v>0.33333333333333331</v>
      </c>
      <c r="J9" s="36"/>
      <c r="K9" s="31" t="s">
        <v>8</v>
      </c>
      <c r="L9" s="32"/>
      <c r="M9" s="32"/>
      <c r="N9" s="32"/>
      <c r="O9" s="33"/>
      <c r="P9" s="37">
        <v>5</v>
      </c>
      <c r="Q9" s="38" t="e">
        <f>+P9/#REF!</f>
        <v>#REF!</v>
      </c>
    </row>
    <row r="10" spans="1:17" x14ac:dyDescent="0.25">
      <c r="A10" s="29" t="s">
        <v>19</v>
      </c>
      <c r="D10" s="6">
        <v>6</v>
      </c>
      <c r="E10" s="6"/>
      <c r="F10" s="6"/>
      <c r="G10" s="7">
        <f>D10/12</f>
        <v>0.5</v>
      </c>
      <c r="J10" s="39"/>
      <c r="K10" s="31" t="s">
        <v>11</v>
      </c>
      <c r="L10" s="32"/>
      <c r="M10" s="32"/>
      <c r="N10" s="32"/>
      <c r="O10" s="33"/>
      <c r="P10" s="34">
        <v>1</v>
      </c>
      <c r="Q10" s="40" t="e">
        <f>+P10/#REF!</f>
        <v>#REF!</v>
      </c>
    </row>
    <row r="11" spans="1:17" ht="15" customHeight="1" x14ac:dyDescent="0.25">
      <c r="A11" s="18"/>
      <c r="B11" s="18"/>
      <c r="C11" s="18" t="s">
        <v>12</v>
      </c>
      <c r="D11" s="19">
        <f>SUM(D8:D10)</f>
        <v>12</v>
      </c>
      <c r="E11" s="19"/>
      <c r="F11" s="19"/>
      <c r="G11" s="20">
        <f>SUM(G8:G10)</f>
        <v>1</v>
      </c>
      <c r="J11" s="41" t="s">
        <v>20</v>
      </c>
      <c r="K11" s="42" t="s">
        <v>16</v>
      </c>
      <c r="L11" s="43"/>
      <c r="M11" s="43"/>
      <c r="N11" s="43"/>
      <c r="O11" s="44"/>
      <c r="P11" s="45">
        <v>7</v>
      </c>
      <c r="Q11" s="46">
        <f>+P11/P16</f>
        <v>0.31818181818181818</v>
      </c>
    </row>
    <row r="12" spans="1:17" ht="15" customHeight="1" x14ac:dyDescent="0.25">
      <c r="A12" s="1" t="s">
        <v>21</v>
      </c>
      <c r="B12" s="1"/>
      <c r="C12" s="1"/>
      <c r="D12" s="2"/>
      <c r="E12" s="2"/>
      <c r="F12" s="2"/>
      <c r="G12" s="24"/>
      <c r="J12" s="47"/>
      <c r="K12" s="48" t="s">
        <v>22</v>
      </c>
      <c r="L12" s="49"/>
      <c r="M12" s="49"/>
      <c r="N12" s="49"/>
      <c r="O12" s="49"/>
      <c r="P12" s="50">
        <v>2</v>
      </c>
      <c r="Q12" s="46">
        <f>+P12/P16</f>
        <v>9.0909090909090912E-2</v>
      </c>
    </row>
    <row r="13" spans="1:17" ht="17.25" customHeight="1" x14ac:dyDescent="0.25">
      <c r="A13" s="51" t="s">
        <v>23</v>
      </c>
      <c r="C13" s="52"/>
      <c r="D13" s="6">
        <v>1</v>
      </c>
      <c r="E13" s="6"/>
      <c r="F13" s="6"/>
      <c r="G13" s="7">
        <f>D13/12</f>
        <v>8.3333333333333329E-2</v>
      </c>
      <c r="J13" s="47"/>
      <c r="K13" s="53" t="s">
        <v>24</v>
      </c>
      <c r="L13" s="54"/>
      <c r="M13" s="54"/>
      <c r="N13" s="54"/>
      <c r="O13" s="55"/>
      <c r="P13" s="50">
        <v>11</v>
      </c>
      <c r="Q13" s="46">
        <f>+P13/P16</f>
        <v>0.5</v>
      </c>
    </row>
    <row r="14" spans="1:17" ht="17.25" customHeight="1" x14ac:dyDescent="0.25">
      <c r="A14" s="51" t="s">
        <v>25</v>
      </c>
      <c r="C14" s="52"/>
      <c r="D14" s="6">
        <v>6</v>
      </c>
      <c r="E14" s="6"/>
      <c r="F14" s="6"/>
      <c r="G14" s="7">
        <f t="shared" ref="G14:G16" si="1">D14/12</f>
        <v>0.5</v>
      </c>
      <c r="J14" s="47"/>
      <c r="K14" s="56" t="s">
        <v>26</v>
      </c>
      <c r="L14" s="57"/>
      <c r="M14" s="57"/>
      <c r="N14" s="57"/>
      <c r="O14" s="58"/>
      <c r="P14" s="50">
        <v>2</v>
      </c>
      <c r="Q14" s="46">
        <f>+P14/P16</f>
        <v>9.0909090909090912E-2</v>
      </c>
    </row>
    <row r="15" spans="1:17" ht="17.25" customHeight="1" x14ac:dyDescent="0.25">
      <c r="A15" s="51" t="s">
        <v>27</v>
      </c>
      <c r="C15" s="52"/>
      <c r="D15" s="6">
        <v>4</v>
      </c>
      <c r="E15" s="6"/>
      <c r="F15" s="6"/>
      <c r="G15" s="7">
        <f t="shared" si="1"/>
        <v>0.33333333333333331</v>
      </c>
      <c r="J15" s="59"/>
      <c r="K15" s="60"/>
      <c r="L15" s="61"/>
      <c r="M15" s="61"/>
      <c r="N15" s="61"/>
      <c r="O15" s="62"/>
      <c r="P15" s="63"/>
      <c r="Q15" s="35"/>
    </row>
    <row r="16" spans="1:17" ht="17.25" customHeight="1" x14ac:dyDescent="0.25">
      <c r="A16" s="51" t="s">
        <v>28</v>
      </c>
      <c r="C16" s="64"/>
      <c r="D16" s="65">
        <v>1</v>
      </c>
      <c r="E16" s="65"/>
      <c r="F16" s="65"/>
      <c r="G16" s="7">
        <f t="shared" si="1"/>
        <v>8.3333333333333329E-2</v>
      </c>
      <c r="J16" s="66" t="s">
        <v>29</v>
      </c>
      <c r="K16" s="66"/>
      <c r="L16" s="66"/>
      <c r="M16" s="66"/>
      <c r="N16" s="66"/>
      <c r="O16" s="66"/>
      <c r="P16" s="67">
        <f>SUM(P11:P14)</f>
        <v>22</v>
      </c>
      <c r="Q16" s="68">
        <f>SUM(Q11:Q14)</f>
        <v>1</v>
      </c>
    </row>
    <row r="17" spans="1:17" ht="21" customHeight="1" x14ac:dyDescent="0.25">
      <c r="A17" s="69"/>
      <c r="B17" s="69"/>
      <c r="C17" s="69" t="s">
        <v>12</v>
      </c>
      <c r="D17" s="70">
        <f>SUM(D13:D16)</f>
        <v>12</v>
      </c>
      <c r="E17" s="70"/>
      <c r="F17" s="70"/>
      <c r="G17" s="71">
        <f>SUM(G13:G16)</f>
        <v>1</v>
      </c>
      <c r="J17" s="72"/>
      <c r="K17" s="53" t="s">
        <v>30</v>
      </c>
      <c r="L17" s="54"/>
      <c r="M17" s="54"/>
      <c r="N17" s="54"/>
      <c r="O17" s="55"/>
      <c r="P17" s="73">
        <v>2</v>
      </c>
      <c r="Q17" s="38">
        <f>+P17/P21</f>
        <v>0.11764705882352941</v>
      </c>
    </row>
    <row r="18" spans="1:17" ht="46.5" customHeight="1" x14ac:dyDescent="0.25">
      <c r="A18" s="74" t="s">
        <v>31</v>
      </c>
      <c r="B18" s="75" t="s">
        <v>32</v>
      </c>
      <c r="C18" s="76"/>
      <c r="D18" s="75" t="s">
        <v>33</v>
      </c>
      <c r="E18" s="76"/>
      <c r="F18" s="75" t="s">
        <v>34</v>
      </c>
      <c r="G18" s="76"/>
      <c r="J18" s="72"/>
      <c r="K18" s="53" t="s">
        <v>35</v>
      </c>
      <c r="L18" s="54"/>
      <c r="M18" s="54"/>
      <c r="N18" s="54"/>
      <c r="O18" s="55"/>
      <c r="P18" s="77">
        <v>2</v>
      </c>
      <c r="Q18" s="78">
        <f>+P18/P21</f>
        <v>0.11764705882352941</v>
      </c>
    </row>
    <row r="19" spans="1:17" ht="18.75" customHeight="1" x14ac:dyDescent="0.25">
      <c r="A19" s="79">
        <v>12</v>
      </c>
      <c r="B19" s="79">
        <v>9</v>
      </c>
      <c r="C19" s="80">
        <f>B19/A19</f>
        <v>0.75</v>
      </c>
      <c r="D19" s="79">
        <v>2</v>
      </c>
      <c r="E19" s="80">
        <f>D19/12</f>
        <v>0.16666666666666666</v>
      </c>
      <c r="F19" s="79">
        <v>1</v>
      </c>
      <c r="G19" s="80">
        <f>F19/A19</f>
        <v>8.3333333333333329E-2</v>
      </c>
      <c r="J19" s="72"/>
      <c r="K19" s="53" t="s">
        <v>36</v>
      </c>
      <c r="L19" s="54"/>
      <c r="M19" s="54"/>
      <c r="N19" s="54"/>
      <c r="O19" s="55"/>
      <c r="P19" s="77">
        <v>11</v>
      </c>
      <c r="Q19" s="38">
        <f>+P19/P21</f>
        <v>0.6470588235294118</v>
      </c>
    </row>
    <row r="20" spans="1:17" x14ac:dyDescent="0.25">
      <c r="J20" s="81"/>
      <c r="K20" s="53" t="s">
        <v>37</v>
      </c>
      <c r="L20" s="54"/>
      <c r="M20" s="54"/>
      <c r="N20" s="54"/>
      <c r="O20" s="55"/>
      <c r="P20" s="77">
        <v>2</v>
      </c>
      <c r="Q20" s="78">
        <f>+P20/P21</f>
        <v>0.11764705882352941</v>
      </c>
    </row>
    <row r="21" spans="1:17" x14ac:dyDescent="0.25">
      <c r="J21" s="82" t="s">
        <v>38</v>
      </c>
      <c r="K21" s="83"/>
      <c r="L21" s="83"/>
      <c r="M21" s="83"/>
      <c r="N21" s="83"/>
      <c r="O21" s="84"/>
      <c r="P21" s="85">
        <f>SUM(P17:P20)</f>
        <v>17</v>
      </c>
      <c r="Q21" s="86">
        <f>SUM(Q17:Q20)</f>
        <v>1</v>
      </c>
    </row>
    <row r="22" spans="1:17" ht="90" x14ac:dyDescent="0.25">
      <c r="A22" s="87"/>
      <c r="B22" s="87"/>
      <c r="C22" s="87"/>
      <c r="D22" s="87"/>
      <c r="E22" s="87"/>
      <c r="F22" s="87"/>
      <c r="G22" s="87"/>
      <c r="J22" s="88" t="s">
        <v>39</v>
      </c>
      <c r="K22" s="89" t="s">
        <v>40</v>
      </c>
      <c r="L22" s="90" t="s">
        <v>41</v>
      </c>
      <c r="M22" s="91"/>
      <c r="N22" s="90" t="s">
        <v>42</v>
      </c>
      <c r="O22" s="91"/>
      <c r="P22" s="90" t="s">
        <v>43</v>
      </c>
      <c r="Q22" s="91"/>
    </row>
    <row r="23" spans="1:17" ht="45" x14ac:dyDescent="0.25">
      <c r="J23" s="92" t="s">
        <v>44</v>
      </c>
      <c r="K23" s="93">
        <v>22</v>
      </c>
      <c r="L23" s="93">
        <v>19</v>
      </c>
      <c r="M23" s="94">
        <f>+L23/K23</f>
        <v>0.86363636363636365</v>
      </c>
      <c r="N23" s="93">
        <v>0</v>
      </c>
      <c r="O23" s="94">
        <f>N23/K23</f>
        <v>0</v>
      </c>
      <c r="P23" s="93">
        <v>3</v>
      </c>
      <c r="Q23" s="94">
        <f>+P23/K23</f>
        <v>0.13636363636363635</v>
      </c>
    </row>
    <row r="42" spans="15:15" x14ac:dyDescent="0.25">
      <c r="O42" s="95">
        <v>44832</v>
      </c>
    </row>
  </sheetData>
  <mergeCells count="31">
    <mergeCell ref="P22:Q22"/>
    <mergeCell ref="K18:O18"/>
    <mergeCell ref="K19:O19"/>
    <mergeCell ref="K20:O20"/>
    <mergeCell ref="J21:O21"/>
    <mergeCell ref="A22:G22"/>
    <mergeCell ref="L22:M22"/>
    <mergeCell ref="N22:O22"/>
    <mergeCell ref="A12:C12"/>
    <mergeCell ref="K12:O12"/>
    <mergeCell ref="K13:O13"/>
    <mergeCell ref="K14:O14"/>
    <mergeCell ref="J16:O16"/>
    <mergeCell ref="J17:J20"/>
    <mergeCell ref="K17:O17"/>
    <mergeCell ref="B18:C18"/>
    <mergeCell ref="D18:E18"/>
    <mergeCell ref="F18:G18"/>
    <mergeCell ref="J8:J10"/>
    <mergeCell ref="K8:O8"/>
    <mergeCell ref="K9:O9"/>
    <mergeCell ref="K10:O10"/>
    <mergeCell ref="J11:J14"/>
    <mergeCell ref="K11:O11"/>
    <mergeCell ref="A2:C2"/>
    <mergeCell ref="J2:Q2"/>
    <mergeCell ref="K3:Q3"/>
    <mergeCell ref="K4:Q4"/>
    <mergeCell ref="K6:Q6"/>
    <mergeCell ref="A7:C7"/>
    <mergeCell ref="J7:O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Quejas y reclamos 1er trim-2023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2023-07-06T13:17:58Z</dcterms:created>
  <dcterms:modified xsi:type="dcterms:W3CDTF">2023-07-06T13:19:30Z</dcterms:modified>
</cp:coreProperties>
</file>