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Tramites y Servicios\1er Timestre 2024\"/>
    </mc:Choice>
  </mc:AlternateContent>
  <bookViews>
    <workbookView xWindow="0" yWindow="0" windowWidth="24000" windowHeight="9135"/>
  </bookViews>
  <sheets>
    <sheet name="Quejas y reclamos 1er trim-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O19" i="1"/>
  <c r="M19" i="1"/>
  <c r="P17" i="1"/>
  <c r="Q13" i="1" s="1"/>
  <c r="Q17" i="1" s="1"/>
  <c r="Q16" i="1"/>
  <c r="Q15" i="1"/>
  <c r="G15" i="1"/>
  <c r="E15" i="1"/>
  <c r="C15" i="1"/>
  <c r="Q14" i="1"/>
  <c r="D13" i="1"/>
  <c r="G12" i="1"/>
  <c r="Q11" i="1"/>
  <c r="G11" i="1"/>
  <c r="Q10" i="1"/>
  <c r="G10" i="1"/>
  <c r="G13" i="1" s="1"/>
  <c r="Q9" i="1"/>
  <c r="Q8" i="1"/>
  <c r="D8" i="1"/>
  <c r="Q7" i="1"/>
  <c r="G7" i="1"/>
  <c r="Q6" i="1"/>
  <c r="G6" i="1"/>
  <c r="G8" i="1" s="1"/>
  <c r="Q5" i="1"/>
  <c r="G5" i="1"/>
</calcChain>
</file>

<file path=xl/sharedStrings.xml><?xml version="1.0" encoding="utf-8"?>
<sst xmlns="http://schemas.openxmlformats.org/spreadsheetml/2006/main" count="45" uniqueCount="40">
  <si>
    <t>Tabla Quejas, Reclamos y Sugerencias (QRyS)   Enero-Marzo 2024</t>
  </si>
  <si>
    <t>Medios de Recepción de las Quejas, Reclamos, y Sugerencias</t>
  </si>
  <si>
    <t>#</t>
  </si>
  <si>
    <t>%</t>
  </si>
  <si>
    <t xml:space="preserve">Tabla Quejas, Reclamos, Sugerencias </t>
  </si>
  <si>
    <t xml:space="preserve">Portal Web /Correo Electrónico </t>
  </si>
  <si>
    <t>Periodo reportado</t>
  </si>
  <si>
    <t>Enero-Marzo 2022</t>
  </si>
  <si>
    <t xml:space="preserve">Dependencias involucradas en las  Quejas, Reclamos y Sugerencias </t>
  </si>
  <si>
    <t>Medios de Recepción de las Quejas, Reclamos, Sugerencias</t>
  </si>
  <si>
    <t>Dirección de Farmacias ( F/P)</t>
  </si>
  <si>
    <r>
      <t>Medios de Recepción de las Quejas/Reclamos/sugerencias</t>
    </r>
    <r>
      <rPr>
        <b/>
        <sz val="10"/>
        <color rgb="FF000000"/>
        <rFont val="Calibri"/>
        <family val="2"/>
      </rPr>
      <t xml:space="preserve">   (Ver </t>
    </r>
    <r>
      <rPr>
        <b/>
        <sz val="9"/>
        <color rgb="FF000000"/>
        <rFont val="Calibri"/>
        <family val="2"/>
      </rPr>
      <t>Tabla y Gráfica No. 1.0)</t>
    </r>
  </si>
  <si>
    <t>Dirección de  Operaciones y Logística  (Despacho Almacén)</t>
  </si>
  <si>
    <t xml:space="preserve">Línea Telefónica </t>
  </si>
  <si>
    <t>Departamento de Vigilancia y Control de Calidad</t>
  </si>
  <si>
    <t>Presencial</t>
  </si>
  <si>
    <t>Total Q/R/S</t>
  </si>
  <si>
    <r>
      <t xml:space="preserve">Dependencias Involucradas                                                 </t>
    </r>
    <r>
      <rPr>
        <b/>
        <sz val="10"/>
        <color rgb="FF000000"/>
        <rFont val="Calibri"/>
        <family val="2"/>
      </rPr>
      <t>(Ver Tabla y Gráfica No. 1.1)</t>
    </r>
  </si>
  <si>
    <t xml:space="preserve">Causas de las Quejas, Reclamos  y Sugerencias </t>
  </si>
  <si>
    <t xml:space="preserve">Depto. Vigilancia y Control de Calidad Insumo para la Salud </t>
  </si>
  <si>
    <t xml:space="preserve">Inconveniente en el proceso de despacho </t>
  </si>
  <si>
    <t xml:space="preserve">Dirección de  Operaciones y Logistica  (Despacho Almacén) </t>
  </si>
  <si>
    <t>Calidad de produnto</t>
  </si>
  <si>
    <t>Dirección de Trámites y Servicios para la Salud</t>
  </si>
  <si>
    <t>Quejas múltiples (trato inapropiado, falta de fundas, fila preferencial)</t>
  </si>
  <si>
    <t>Trato Inapropiado F/P</t>
  </si>
  <si>
    <t xml:space="preserve">QRyS Recibidas </t>
  </si>
  <si>
    <t>QRyS Respondidas en tiempo establecido</t>
  </si>
  <si>
    <t>QRyS No respondidas en  tiempo establecido</t>
  </si>
  <si>
    <t>QRyS En proceso</t>
  </si>
  <si>
    <t>Calidad de las Especialidades Farmacéuticas:  Se dificulta la aspiración a los recién nacidos con la perita Nasal,  No cumple con el efecto esperado en los pacientes. Bupi</t>
  </si>
  <si>
    <t>Inconveniente en el Proceso Despacho de Hospital (Faltante, Cambio de presentacion de producto, Productos facturados y no entregado)</t>
  </si>
  <si>
    <t>Inconveniente al generar orden y Trato Inapropiado</t>
  </si>
  <si>
    <t xml:space="preserve">Total de las Quejas, Reclamos, Sugerencias </t>
  </si>
  <si>
    <t xml:space="preserve">Periodo de Quejas, Reclamos, Sugerencias (QRS) Ene-Mar 2022                                                                    </t>
  </si>
  <si>
    <t xml:space="preserve">QRS Recibidas </t>
  </si>
  <si>
    <t>QRS respondidas en el tiempo establecido</t>
  </si>
  <si>
    <t>QRS respondidas fuera del tiempo establecido</t>
  </si>
  <si>
    <t>QRS En Proceso</t>
  </si>
  <si>
    <t xml:space="preserve">(Ver Tabla y Gráfica No.  1.3)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</si>
</sst>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EF6FE"/>
        <bgColor rgb="FF99FFCC"/>
      </patternFill>
    </fill>
    <fill>
      <patternFill patternType="solid">
        <fgColor rgb="FFCEF6FE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rgb="FF99FFCC"/>
      </patternFill>
    </fill>
    <fill>
      <patternFill patternType="solid">
        <fgColor rgb="FFCCFFFF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rgb="FF99FF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0" fillId="0" borderId="0" xfId="0" applyAlignment="1">
      <alignment horizontal="center"/>
    </xf>
    <xf numFmtId="10" fontId="0" fillId="0" borderId="0" xfId="1" applyNumberFormat="1" applyFont="1"/>
    <xf numFmtId="0" fontId="5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3" xfId="0" applyFont="1" applyFill="1" applyBorder="1"/>
    <xf numFmtId="0" fontId="0" fillId="2" borderId="0" xfId="0" applyFill="1" applyAlignment="1">
      <alignment horizontal="left" wrapText="1"/>
    </xf>
    <xf numFmtId="9" fontId="0" fillId="2" borderId="0" xfId="1" applyFont="1" applyFill="1"/>
    <xf numFmtId="0" fontId="5" fillId="7" borderId="1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4" fillId="8" borderId="3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0" fillId="0" borderId="4" xfId="0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0" fillId="0" borderId="1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0" fontId="5" fillId="0" borderId="8" xfId="0" applyNumberFormat="1" applyFont="1" applyBorder="1" applyAlignment="1">
      <alignment horizontal="center" vertical="center"/>
    </xf>
    <xf numFmtId="0" fontId="0" fillId="9" borderId="0" xfId="0" applyFill="1" applyAlignment="1">
      <alignment wrapText="1"/>
    </xf>
    <xf numFmtId="0" fontId="11" fillId="9" borderId="0" xfId="0" applyFont="1" applyFill="1" applyAlignment="1">
      <alignment horizontal="center"/>
    </xf>
    <xf numFmtId="10" fontId="0" fillId="9" borderId="0" xfId="1" applyNumberFormat="1" applyFont="1" applyFill="1"/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0" fillId="10" borderId="4" xfId="0" applyFont="1" applyFill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4" fillId="0" borderId="7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vertical="center"/>
    </xf>
    <xf numFmtId="0" fontId="0" fillId="0" borderId="0" xfId="0" applyAlignment="1"/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Alignment="1">
      <alignment horizontal="center"/>
    </xf>
    <xf numFmtId="10" fontId="0" fillId="2" borderId="0" xfId="1" applyNumberFormat="1" applyFont="1" applyFill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12" borderId="7" xfId="0" applyFill="1" applyBorder="1" applyAlignment="1">
      <alignment wrapText="1"/>
    </xf>
    <xf numFmtId="0" fontId="0" fillId="12" borderId="13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/>
    </xf>
    <xf numFmtId="10" fontId="5" fillId="13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C21" sqref="C21"/>
    </sheetView>
  </sheetViews>
  <sheetFormatPr baseColWidth="10" defaultRowHeight="15" x14ac:dyDescent="0.25"/>
  <cols>
    <col min="1" max="1" width="21.140625" customWidth="1"/>
    <col min="2" max="2" width="19" customWidth="1"/>
    <col min="3" max="3" width="15.42578125" customWidth="1"/>
    <col min="4" max="4" width="9.42578125" customWidth="1"/>
    <col min="5" max="6" width="10" customWidth="1"/>
    <col min="7" max="7" width="10.5703125" customWidth="1"/>
    <col min="9" max="20" width="0" hidden="1" customWidth="1"/>
  </cols>
  <sheetData>
    <row r="1" spans="1:22" ht="24.75" customHeight="1" x14ac:dyDescent="0.25">
      <c r="A1" t="s">
        <v>0</v>
      </c>
    </row>
    <row r="2" spans="1:22" ht="20.25" customHeight="1" x14ac:dyDescent="0.25">
      <c r="A2" s="1" t="s">
        <v>1</v>
      </c>
      <c r="B2" s="1"/>
      <c r="C2" s="1"/>
      <c r="D2" s="2" t="s">
        <v>2</v>
      </c>
      <c r="E2" s="2"/>
      <c r="F2" s="2"/>
      <c r="G2" s="2" t="s">
        <v>3</v>
      </c>
      <c r="J2" s="3" t="s">
        <v>4</v>
      </c>
      <c r="K2" s="4"/>
      <c r="L2" s="4"/>
      <c r="M2" s="4"/>
      <c r="N2" s="4"/>
      <c r="O2" s="4"/>
      <c r="P2" s="4"/>
      <c r="Q2" s="5"/>
    </row>
    <row r="3" spans="1:22" x14ac:dyDescent="0.25">
      <c r="A3" t="s">
        <v>5</v>
      </c>
      <c r="D3" s="6">
        <v>8</v>
      </c>
      <c r="E3" s="6"/>
      <c r="F3" s="6"/>
      <c r="G3" s="7">
        <v>1</v>
      </c>
      <c r="J3" s="8" t="s">
        <v>6</v>
      </c>
      <c r="K3" s="9" t="s">
        <v>7</v>
      </c>
      <c r="L3" s="10"/>
      <c r="M3" s="10"/>
      <c r="N3" s="10"/>
      <c r="O3" s="10"/>
      <c r="P3" s="10"/>
      <c r="Q3" s="11"/>
    </row>
    <row r="4" spans="1:22" ht="34.5" customHeight="1" x14ac:dyDescent="0.25">
      <c r="A4" s="12" t="s">
        <v>8</v>
      </c>
      <c r="B4" s="12"/>
      <c r="C4" s="12"/>
      <c r="D4" s="2"/>
      <c r="E4" s="2"/>
      <c r="F4" s="2"/>
      <c r="G4" s="13"/>
      <c r="J4" s="14" t="s">
        <v>9</v>
      </c>
      <c r="K4" s="15"/>
      <c r="L4" s="15"/>
      <c r="M4" s="15"/>
      <c r="N4" s="15"/>
      <c r="O4" s="16"/>
      <c r="P4" s="17" t="s">
        <v>2</v>
      </c>
      <c r="Q4" s="17" t="s">
        <v>3</v>
      </c>
    </row>
    <row r="5" spans="1:22" ht="15" customHeight="1" x14ac:dyDescent="0.25">
      <c r="A5" s="18" t="s">
        <v>10</v>
      </c>
      <c r="D5" s="6">
        <v>3</v>
      </c>
      <c r="E5" s="6"/>
      <c r="F5" s="6"/>
      <c r="G5" s="7">
        <f>D5/8</f>
        <v>0.375</v>
      </c>
      <c r="J5" s="19" t="s">
        <v>11</v>
      </c>
      <c r="K5" s="20" t="s">
        <v>5</v>
      </c>
      <c r="L5" s="21"/>
      <c r="M5" s="21"/>
      <c r="N5" s="21"/>
      <c r="O5" s="22"/>
      <c r="P5" s="23">
        <v>16</v>
      </c>
      <c r="Q5" s="24" t="e">
        <f>+P5/#REF!</f>
        <v>#REF!</v>
      </c>
    </row>
    <row r="6" spans="1:22" x14ac:dyDescent="0.25">
      <c r="A6" s="18" t="s">
        <v>12</v>
      </c>
      <c r="D6" s="6">
        <v>4</v>
      </c>
      <c r="E6" s="6"/>
      <c r="F6" s="6"/>
      <c r="G6" s="7">
        <f t="shared" ref="G6:G7" si="0">D6/8</f>
        <v>0.5</v>
      </c>
      <c r="J6" s="25"/>
      <c r="K6" s="20" t="s">
        <v>13</v>
      </c>
      <c r="L6" s="21"/>
      <c r="M6" s="21"/>
      <c r="N6" s="21"/>
      <c r="O6" s="22"/>
      <c r="P6" s="26">
        <v>5</v>
      </c>
      <c r="Q6" s="27" t="e">
        <f>+P6/#REF!</f>
        <v>#REF!</v>
      </c>
    </row>
    <row r="7" spans="1:22" x14ac:dyDescent="0.25">
      <c r="A7" s="18" t="s">
        <v>14</v>
      </c>
      <c r="D7" s="6">
        <v>1</v>
      </c>
      <c r="E7" s="6"/>
      <c r="F7" s="6"/>
      <c r="G7" s="7">
        <f t="shared" si="0"/>
        <v>0.125</v>
      </c>
      <c r="J7" s="28"/>
      <c r="K7" s="20" t="s">
        <v>15</v>
      </c>
      <c r="L7" s="21"/>
      <c r="M7" s="21"/>
      <c r="N7" s="21"/>
      <c r="O7" s="22"/>
      <c r="P7" s="23">
        <v>1</v>
      </c>
      <c r="Q7" s="29" t="e">
        <f>+P7/#REF!</f>
        <v>#REF!</v>
      </c>
    </row>
    <row r="8" spans="1:22" ht="15" customHeight="1" x14ac:dyDescent="0.25">
      <c r="A8" s="30"/>
      <c r="B8" s="30"/>
      <c r="C8" s="30" t="s">
        <v>16</v>
      </c>
      <c r="D8" s="31">
        <f>SUM(D5:D7)</f>
        <v>8</v>
      </c>
      <c r="E8" s="31"/>
      <c r="F8" s="31"/>
      <c r="G8" s="32">
        <f>SUM(G5:G7)</f>
        <v>1</v>
      </c>
      <c r="J8" s="33" t="s">
        <v>17</v>
      </c>
      <c r="K8" s="34" t="s">
        <v>10</v>
      </c>
      <c r="L8" s="35"/>
      <c r="M8" s="35"/>
      <c r="N8" s="35"/>
      <c r="O8" s="36"/>
      <c r="P8" s="37">
        <v>7</v>
      </c>
      <c r="Q8" s="38" t="e">
        <f>+P8/#REF!</f>
        <v>#REF!</v>
      </c>
    </row>
    <row r="9" spans="1:22" ht="15" customHeight="1" x14ac:dyDescent="0.25">
      <c r="A9" s="1" t="s">
        <v>18</v>
      </c>
      <c r="B9" s="1"/>
      <c r="C9" s="1"/>
      <c r="D9" s="2"/>
      <c r="E9" s="2"/>
      <c r="F9" s="2"/>
      <c r="G9" s="13"/>
      <c r="J9" s="39"/>
      <c r="K9" s="40" t="s">
        <v>19</v>
      </c>
      <c r="L9" s="41"/>
      <c r="M9" s="41"/>
      <c r="N9" s="41"/>
      <c r="O9" s="41"/>
      <c r="P9" s="42">
        <v>2</v>
      </c>
      <c r="Q9" s="38" t="e">
        <f>+P9/#REF!</f>
        <v>#REF!</v>
      </c>
    </row>
    <row r="10" spans="1:22" ht="17.25" customHeight="1" x14ac:dyDescent="0.25">
      <c r="A10" s="43" t="s">
        <v>20</v>
      </c>
      <c r="C10" s="44"/>
      <c r="D10" s="6">
        <v>4</v>
      </c>
      <c r="E10" s="6"/>
      <c r="F10" s="6"/>
      <c r="G10" s="7">
        <f>D10/8</f>
        <v>0.5</v>
      </c>
      <c r="J10" s="39"/>
      <c r="K10" s="45" t="s">
        <v>21</v>
      </c>
      <c r="L10" s="46"/>
      <c r="M10" s="46"/>
      <c r="N10" s="46"/>
      <c r="O10" s="47"/>
      <c r="P10" s="42">
        <v>11</v>
      </c>
      <c r="Q10" s="38" t="e">
        <f>+P10/#REF!</f>
        <v>#REF!</v>
      </c>
    </row>
    <row r="11" spans="1:22" ht="17.25" customHeight="1" x14ac:dyDescent="0.25">
      <c r="A11" s="43" t="s">
        <v>22</v>
      </c>
      <c r="C11" s="44"/>
      <c r="D11" s="6">
        <v>1</v>
      </c>
      <c r="E11" s="6"/>
      <c r="F11" s="6"/>
      <c r="G11" s="7">
        <f t="shared" ref="G11:G12" si="1">D11/8</f>
        <v>0.125</v>
      </c>
      <c r="J11" s="39"/>
      <c r="K11" s="48" t="s">
        <v>23</v>
      </c>
      <c r="L11" s="49"/>
      <c r="M11" s="49"/>
      <c r="N11" s="49"/>
      <c r="O11" s="50"/>
      <c r="P11" s="42">
        <v>2</v>
      </c>
      <c r="Q11" s="38" t="e">
        <f>+P11/#REF!</f>
        <v>#REF!</v>
      </c>
    </row>
    <row r="12" spans="1:22" ht="17.25" customHeight="1" x14ac:dyDescent="0.25">
      <c r="A12" s="51" t="s">
        <v>24</v>
      </c>
      <c r="C12" s="44"/>
      <c r="D12" s="6">
        <v>3</v>
      </c>
      <c r="E12" s="6"/>
      <c r="F12" s="6"/>
      <c r="G12" s="7">
        <f t="shared" si="1"/>
        <v>0.375</v>
      </c>
      <c r="J12" s="52"/>
      <c r="K12" s="53"/>
      <c r="L12" s="54"/>
      <c r="M12" s="54"/>
      <c r="N12" s="54"/>
      <c r="O12" s="55"/>
      <c r="P12" s="56"/>
      <c r="Q12" s="24"/>
    </row>
    <row r="13" spans="1:22" ht="21" customHeight="1" x14ac:dyDescent="0.25">
      <c r="A13" s="57"/>
      <c r="B13" s="57"/>
      <c r="C13" s="57" t="s">
        <v>16</v>
      </c>
      <c r="D13" s="58">
        <f>SUM(D10:D12)</f>
        <v>8</v>
      </c>
      <c r="E13" s="58"/>
      <c r="F13" s="58"/>
      <c r="G13" s="59">
        <f>SUM(G10:G12)</f>
        <v>1</v>
      </c>
      <c r="J13" s="60"/>
      <c r="K13" s="45" t="s">
        <v>25</v>
      </c>
      <c r="L13" s="46"/>
      <c r="M13" s="46"/>
      <c r="N13" s="46"/>
      <c r="O13" s="47"/>
      <c r="P13" s="61">
        <v>2</v>
      </c>
      <c r="Q13" s="27">
        <f>+P13/P17</f>
        <v>0.11764705882352941</v>
      </c>
    </row>
    <row r="14" spans="1:22" ht="46.5" customHeight="1" x14ac:dyDescent="0.25">
      <c r="A14" s="62" t="s">
        <v>26</v>
      </c>
      <c r="B14" s="63" t="s">
        <v>27</v>
      </c>
      <c r="C14" s="64"/>
      <c r="D14" s="63" t="s">
        <v>28</v>
      </c>
      <c r="E14" s="64"/>
      <c r="F14" s="63" t="s">
        <v>29</v>
      </c>
      <c r="G14" s="64"/>
      <c r="J14" s="60"/>
      <c r="K14" s="45" t="s">
        <v>30</v>
      </c>
      <c r="L14" s="46"/>
      <c r="M14" s="46"/>
      <c r="N14" s="46"/>
      <c r="O14" s="47"/>
      <c r="P14" s="65">
        <v>2</v>
      </c>
      <c r="Q14" s="66">
        <f>+P14/P17</f>
        <v>0.11764705882352941</v>
      </c>
      <c r="V14" s="43"/>
    </row>
    <row r="15" spans="1:22" ht="18.75" customHeight="1" x14ac:dyDescent="0.25">
      <c r="A15" s="67">
        <v>8</v>
      </c>
      <c r="B15" s="67">
        <v>7</v>
      </c>
      <c r="C15" s="68">
        <f>B15/A15</f>
        <v>0.875</v>
      </c>
      <c r="D15" s="67">
        <v>0</v>
      </c>
      <c r="E15" s="68">
        <f>D15/12</f>
        <v>0</v>
      </c>
      <c r="F15" s="67">
        <v>1</v>
      </c>
      <c r="G15" s="68">
        <f>F15/A15</f>
        <v>0.125</v>
      </c>
      <c r="J15" s="60"/>
      <c r="K15" s="45" t="s">
        <v>31</v>
      </c>
      <c r="L15" s="46"/>
      <c r="M15" s="46"/>
      <c r="N15" s="46"/>
      <c r="O15" s="47"/>
      <c r="P15" s="65">
        <v>11</v>
      </c>
      <c r="Q15" s="27">
        <f>+P15/P17</f>
        <v>0.6470588235294118</v>
      </c>
    </row>
    <row r="16" spans="1:22" x14ac:dyDescent="0.25">
      <c r="J16" s="69"/>
      <c r="K16" s="45" t="s">
        <v>32</v>
      </c>
      <c r="L16" s="46"/>
      <c r="M16" s="46"/>
      <c r="N16" s="46"/>
      <c r="O16" s="47"/>
      <c r="P16" s="65">
        <v>2</v>
      </c>
      <c r="Q16" s="66">
        <f>+P16/P17</f>
        <v>0.11764705882352941</v>
      </c>
    </row>
    <row r="17" spans="1:17" x14ac:dyDescent="0.25">
      <c r="J17" s="70" t="s">
        <v>33</v>
      </c>
      <c r="K17" s="71"/>
      <c r="L17" s="71"/>
      <c r="M17" s="71"/>
      <c r="N17" s="71"/>
      <c r="O17" s="72"/>
      <c r="P17" s="73">
        <f>SUM(P13:P16)</f>
        <v>17</v>
      </c>
      <c r="Q17" s="74">
        <f>SUM(Q13:Q16)</f>
        <v>1</v>
      </c>
    </row>
    <row r="18" spans="1:17" ht="90" x14ac:dyDescent="0.25">
      <c r="A18" s="75"/>
      <c r="B18" s="75"/>
      <c r="C18" s="75"/>
      <c r="D18" s="75"/>
      <c r="E18" s="75"/>
      <c r="F18" s="75"/>
      <c r="G18" s="75"/>
      <c r="J18" s="76" t="s">
        <v>34</v>
      </c>
      <c r="K18" s="77" t="s">
        <v>35</v>
      </c>
      <c r="L18" s="78" t="s">
        <v>36</v>
      </c>
      <c r="M18" s="79"/>
      <c r="N18" s="78" t="s">
        <v>37</v>
      </c>
      <c r="O18" s="79"/>
      <c r="P18" s="78" t="s">
        <v>38</v>
      </c>
      <c r="Q18" s="79"/>
    </row>
    <row r="19" spans="1:17" ht="45" x14ac:dyDescent="0.25">
      <c r="J19" s="80" t="s">
        <v>39</v>
      </c>
      <c r="K19" s="81">
        <v>22</v>
      </c>
      <c r="L19" s="81">
        <v>19</v>
      </c>
      <c r="M19" s="82">
        <f>+L19/K19</f>
        <v>0.86363636363636365</v>
      </c>
      <c r="N19" s="81">
        <v>0</v>
      </c>
      <c r="O19" s="82">
        <f>N19/K19</f>
        <v>0</v>
      </c>
      <c r="P19" s="81">
        <v>3</v>
      </c>
      <c r="Q19" s="82">
        <f>+P19/K19</f>
        <v>0.13636363636363635</v>
      </c>
    </row>
    <row r="38" spans="15:15" x14ac:dyDescent="0.25">
      <c r="O38" s="83">
        <v>44832</v>
      </c>
    </row>
  </sheetData>
  <mergeCells count="28">
    <mergeCell ref="J17:O17"/>
    <mergeCell ref="A18:G18"/>
    <mergeCell ref="L18:M18"/>
    <mergeCell ref="N18:O18"/>
    <mergeCell ref="P18:Q18"/>
    <mergeCell ref="J13:J16"/>
    <mergeCell ref="K13:O13"/>
    <mergeCell ref="B14:C14"/>
    <mergeCell ref="D14:E14"/>
    <mergeCell ref="F14:G14"/>
    <mergeCell ref="K14:O14"/>
    <mergeCell ref="K15:O15"/>
    <mergeCell ref="K16:O16"/>
    <mergeCell ref="J8:J11"/>
    <mergeCell ref="K8:O8"/>
    <mergeCell ref="A9:C9"/>
    <mergeCell ref="K9:O9"/>
    <mergeCell ref="K10:O10"/>
    <mergeCell ref="K11:O11"/>
    <mergeCell ref="A2:C2"/>
    <mergeCell ref="J2:Q2"/>
    <mergeCell ref="K3:Q3"/>
    <mergeCell ref="A4:C4"/>
    <mergeCell ref="J4:O4"/>
    <mergeCell ref="J5:J7"/>
    <mergeCell ref="K5:O5"/>
    <mergeCell ref="K6:O6"/>
    <mergeCell ref="K7:O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 y reclamos 1er trim-2024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2024-04-16T14:13:46Z</dcterms:created>
  <dcterms:modified xsi:type="dcterms:W3CDTF">2024-04-16T14:14:47Z</dcterms:modified>
</cp:coreProperties>
</file>