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Tramites y Servicios\2do Trimestre 2024\"/>
    </mc:Choice>
  </mc:AlternateContent>
  <bookViews>
    <workbookView xWindow="0" yWindow="0" windowWidth="24000" windowHeight="8835"/>
  </bookViews>
  <sheets>
    <sheet name="Quejas y reclamos 2do trim-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O22" i="1"/>
  <c r="M22" i="1"/>
  <c r="P20" i="1"/>
  <c r="Q19" i="1" s="1"/>
  <c r="Q20" i="1" s="1"/>
  <c r="Q18" i="1"/>
  <c r="G18" i="1"/>
  <c r="E18" i="1"/>
  <c r="C18" i="1"/>
  <c r="Q17" i="1"/>
  <c r="Q16" i="1"/>
  <c r="D16" i="1"/>
  <c r="G15" i="1"/>
  <c r="Q14" i="1"/>
  <c r="G14" i="1"/>
  <c r="Q13" i="1"/>
  <c r="G13" i="1"/>
  <c r="G16" i="1" s="1"/>
  <c r="Q12" i="1"/>
  <c r="Q11" i="1"/>
  <c r="D11" i="1"/>
  <c r="G11" i="1" s="1"/>
  <c r="Q10" i="1"/>
  <c r="G10" i="1"/>
  <c r="Q9" i="1"/>
  <c r="G9" i="1"/>
  <c r="Q8" i="1"/>
  <c r="G8" i="1"/>
  <c r="D6" i="1"/>
  <c r="G5" i="1"/>
  <c r="G4" i="1"/>
  <c r="G3" i="1"/>
  <c r="G6" i="1" s="1"/>
</calcChain>
</file>

<file path=xl/sharedStrings.xml><?xml version="1.0" encoding="utf-8"?>
<sst xmlns="http://schemas.openxmlformats.org/spreadsheetml/2006/main" count="48" uniqueCount="41">
  <si>
    <t>Tabla Quejas, Reclamos y Sugerencias (QRyS)   Abril-Junio 2024</t>
  </si>
  <si>
    <t>Medios de Recepción de las Quejas, Reclamos, y Sugerencias</t>
  </si>
  <si>
    <t>#</t>
  </si>
  <si>
    <t>%</t>
  </si>
  <si>
    <t xml:space="preserve">Tabla Quejas, Reclamos, Sugerencias </t>
  </si>
  <si>
    <t xml:space="preserve">Portal Web /Correo Electrónico </t>
  </si>
  <si>
    <t>Periodo reportado</t>
  </si>
  <si>
    <t>Enero-Marzo 2022</t>
  </si>
  <si>
    <t>Presencial</t>
  </si>
  <si>
    <t>Vía Telefónica</t>
  </si>
  <si>
    <t>Total QRyS</t>
  </si>
  <si>
    <t xml:space="preserve">Dependencias involucradas en las  Quejas, Reclamos y Sugerencias </t>
  </si>
  <si>
    <t>Medios de Recepción de las Quejas, Reclamos, Sugerencias</t>
  </si>
  <si>
    <t>Dirección de Farmacias ( F/P)</t>
  </si>
  <si>
    <r>
      <t>Medios de Recepción de las Quejas/Reclamos/sugerencias</t>
    </r>
    <r>
      <rPr>
        <b/>
        <sz val="10"/>
        <color rgb="FF000000"/>
        <rFont val="Calibri"/>
        <family val="2"/>
      </rPr>
      <t xml:space="preserve">   (Ver </t>
    </r>
    <r>
      <rPr>
        <b/>
        <sz val="9"/>
        <color rgb="FF000000"/>
        <rFont val="Calibri"/>
        <family val="2"/>
      </rPr>
      <t>Tabla y Gráfica No. 1.0)</t>
    </r>
  </si>
  <si>
    <t>Dirección de  Operaciones y Logística  (Despacho Almacén)</t>
  </si>
  <si>
    <t xml:space="preserve">Línea Telefónica </t>
  </si>
  <si>
    <t>Departamento de Vigilancia y Control de Calidad</t>
  </si>
  <si>
    <r>
      <t xml:space="preserve">Dependencias Involucradas                                                 </t>
    </r>
    <r>
      <rPr>
        <b/>
        <sz val="10"/>
        <color rgb="FF000000"/>
        <rFont val="Calibri"/>
        <family val="2"/>
      </rPr>
      <t>(Ver Tabla y Gráfica No. 1.1)</t>
    </r>
  </si>
  <si>
    <t xml:space="preserve">Causas de las Quejas, Reclamos  y Sugerencias </t>
  </si>
  <si>
    <t xml:space="preserve">Depto. Vigilancia y Control de Calidad Insumo para la Salud </t>
  </si>
  <si>
    <t xml:space="preserve">Inconveniente en el proceso de despacho </t>
  </si>
  <si>
    <t xml:space="preserve">Dirección de  Operaciones y Logistica  (Despacho Almacén) </t>
  </si>
  <si>
    <t>Calidad de producto</t>
  </si>
  <si>
    <t>Dirección de Trámites y Servicios para la Salud</t>
  </si>
  <si>
    <t>Quejas múltiples (trato inapropiado y alteración de preciol)</t>
  </si>
  <si>
    <t>Trato Inapropiado F/P</t>
  </si>
  <si>
    <t xml:space="preserve">QRyS Recibidas </t>
  </si>
  <si>
    <t>QRyS Respondidas en tiempo establecido</t>
  </si>
  <si>
    <t>QRyS No respondidas en  tiempo establecido</t>
  </si>
  <si>
    <t>QRyS En proceso</t>
  </si>
  <si>
    <t>Calidad de las Especialidades Farmacéuticas:  Se dificulta la aspiración a los recién nacidos con la perita Nasal,  No cumple con el efecto esperado en los pacientes. Bupi</t>
  </si>
  <si>
    <t>Inconveniente en el Proceso Despacho de Hospital (Faltante, Cambio de presentacion de producto, Productos facturados y no entregado)</t>
  </si>
  <si>
    <t>Inconveniente al generar orden y Trato Inapropiado</t>
  </si>
  <si>
    <t xml:space="preserve">Total de las Quejas, Reclamos, Sugerencias </t>
  </si>
  <si>
    <t xml:space="preserve">Periodo de Quejas, Reclamos, Sugerencias (QRS) Ene-Mar 2022                                                                    </t>
  </si>
  <si>
    <t xml:space="preserve">QRS Recibidas </t>
  </si>
  <si>
    <t>QRS respondidas en el tiempo establecido</t>
  </si>
  <si>
    <t>QRS respondidas fuera del tiempo establecido</t>
  </si>
  <si>
    <t>QRS En Proceso</t>
  </si>
  <si>
    <t xml:space="preserve">(Ver Tabla y Gráfica No.  1.3)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</si>
</sst>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EF6FE"/>
        <bgColor rgb="FF99FFCC"/>
      </patternFill>
    </fill>
    <fill>
      <patternFill patternType="solid">
        <fgColor rgb="FFCEF6FE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rgb="FF99FFCC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99FFCC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 applyAlignment="1">
      <alignment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/>
    <xf numFmtId="0" fontId="4" fillId="4" borderId="3" xfId="0" applyFont="1" applyFill="1" applyBorder="1"/>
    <xf numFmtId="0" fontId="0" fillId="0" borderId="0" xfId="0" applyAlignment="1">
      <alignment horizontal="center"/>
    </xf>
    <xf numFmtId="10" fontId="0" fillId="0" borderId="0" xfId="1" applyNumberFormat="1" applyFont="1"/>
    <xf numFmtId="0" fontId="5" fillId="0" borderId="4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6" borderId="2" xfId="0" applyFont="1" applyFill="1" applyBorder="1"/>
    <xf numFmtId="0" fontId="4" fillId="6" borderId="3" xfId="0" applyFont="1" applyFill="1" applyBorder="1"/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" fillId="6" borderId="2" xfId="0" applyFont="1" applyFill="1" applyBorder="1"/>
    <xf numFmtId="0" fontId="4" fillId="6" borderId="3" xfId="0" applyFont="1" applyFill="1" applyBorder="1"/>
    <xf numFmtId="0" fontId="7" fillId="7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10" fontId="0" fillId="7" borderId="0" xfId="1" applyNumberFormat="1" applyFont="1" applyFill="1"/>
    <xf numFmtId="0" fontId="0" fillId="2" borderId="0" xfId="0" applyFill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/>
    </xf>
    <xf numFmtId="0" fontId="4" fillId="9" borderId="2" xfId="0" applyFont="1" applyFill="1" applyBorder="1"/>
    <xf numFmtId="0" fontId="4" fillId="9" borderId="3" xfId="0" applyFont="1" applyFill="1" applyBorder="1"/>
    <xf numFmtId="0" fontId="8" fillId="8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4" fillId="0" borderId="2" xfId="0" applyFont="1" applyBorder="1"/>
    <xf numFmtId="0" fontId="4" fillId="0" borderId="3" xfId="0" applyFont="1" applyBorder="1"/>
    <xf numFmtId="0" fontId="0" fillId="0" borderId="4" xfId="0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0" fontId="4" fillId="0" borderId="6" xfId="0" applyFont="1" applyBorder="1"/>
    <xf numFmtId="0" fontId="0" fillId="0" borderId="1" xfId="0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0" fontId="4" fillId="0" borderId="8" xfId="0" applyFont="1" applyBorder="1"/>
    <xf numFmtId="10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4" fillId="0" borderId="10" xfId="0" applyFont="1" applyBorder="1"/>
    <xf numFmtId="0" fontId="4" fillId="0" borderId="11" xfId="0" applyFont="1" applyBorder="1"/>
    <xf numFmtId="0" fontId="0" fillId="10" borderId="4" xfId="0" applyFont="1" applyFill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9" fontId="0" fillId="2" borderId="0" xfId="1" applyFont="1" applyFill="1"/>
    <xf numFmtId="0" fontId="5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4" fillId="0" borderId="7" xfId="0" applyFont="1" applyBorder="1"/>
    <xf numFmtId="0" fontId="0" fillId="10" borderId="3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vertical="center"/>
    </xf>
    <xf numFmtId="0" fontId="0" fillId="0" borderId="0" xfId="0" applyAlignment="1"/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10" borderId="11" xfId="0" applyFont="1" applyFill="1" applyBorder="1" applyAlignment="1">
      <alignment horizontal="center" vertical="center" wrapText="1"/>
    </xf>
    <xf numFmtId="10" fontId="0" fillId="7" borderId="0" xfId="0" applyNumberFormat="1" applyFill="1"/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7" borderId="7" xfId="0" applyFill="1" applyBorder="1" applyAlignment="1">
      <alignment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/>
    </xf>
    <xf numFmtId="10" fontId="5" fillId="12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8" borderId="5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0" fontId="0" fillId="0" borderId="7" xfId="0" applyNumberFormat="1" applyFont="1" applyBorder="1" applyAlignment="1">
      <alignment horizontal="center" vertical="center"/>
    </xf>
    <xf numFmtId="14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workbookViewId="0">
      <selection activeCell="W17" sqref="W17"/>
    </sheetView>
  </sheetViews>
  <sheetFormatPr baseColWidth="10" defaultRowHeight="15" x14ac:dyDescent="0.25"/>
  <cols>
    <col min="1" max="1" width="21.140625" customWidth="1"/>
    <col min="2" max="3" width="19" customWidth="1"/>
    <col min="4" max="4" width="11.140625" customWidth="1"/>
    <col min="5" max="6" width="10" customWidth="1"/>
    <col min="7" max="7" width="10.5703125" customWidth="1"/>
    <col min="9" max="20" width="0" hidden="1" customWidth="1"/>
  </cols>
  <sheetData>
    <row r="1" spans="1:17" ht="24.75" customHeight="1" x14ac:dyDescent="0.25">
      <c r="A1" s="1" t="s">
        <v>0</v>
      </c>
    </row>
    <row r="2" spans="1:17" ht="20.25" customHeight="1" x14ac:dyDescent="0.25">
      <c r="A2" s="2" t="s">
        <v>1</v>
      </c>
      <c r="B2" s="2"/>
      <c r="C2" s="2"/>
      <c r="D2" s="3" t="s">
        <v>2</v>
      </c>
      <c r="E2" s="4"/>
      <c r="F2" s="4"/>
      <c r="G2" s="4" t="s">
        <v>3</v>
      </c>
      <c r="J2" s="5" t="s">
        <v>4</v>
      </c>
      <c r="K2" s="6"/>
      <c r="L2" s="6"/>
      <c r="M2" s="6"/>
      <c r="N2" s="6"/>
      <c r="O2" s="6"/>
      <c r="P2" s="6"/>
      <c r="Q2" s="7"/>
    </row>
    <row r="3" spans="1:17" x14ac:dyDescent="0.25">
      <c r="A3" t="s">
        <v>5</v>
      </c>
      <c r="D3" s="8">
        <v>1</v>
      </c>
      <c r="E3" s="8"/>
      <c r="F3" s="8"/>
      <c r="G3" s="9">
        <f>D3/4</f>
        <v>0.25</v>
      </c>
      <c r="J3" s="10" t="s">
        <v>6</v>
      </c>
      <c r="K3" s="11" t="s">
        <v>7</v>
      </c>
      <c r="L3" s="12"/>
      <c r="M3" s="12"/>
      <c r="N3" s="12"/>
      <c r="O3" s="12"/>
      <c r="P3" s="12"/>
      <c r="Q3" s="13"/>
    </row>
    <row r="4" spans="1:17" x14ac:dyDescent="0.25">
      <c r="A4" s="14" t="s">
        <v>8</v>
      </c>
      <c r="D4" s="8">
        <v>1</v>
      </c>
      <c r="E4" s="8"/>
      <c r="F4" s="8"/>
      <c r="G4" s="9">
        <f t="shared" ref="G4:G5" si="0">D4/4</f>
        <v>0.25</v>
      </c>
      <c r="J4" s="15"/>
      <c r="K4" s="16"/>
      <c r="L4" s="17"/>
      <c r="M4" s="17"/>
      <c r="N4" s="17"/>
      <c r="O4" s="17"/>
      <c r="P4" s="17"/>
      <c r="Q4" s="18"/>
    </row>
    <row r="5" spans="1:17" x14ac:dyDescent="0.25">
      <c r="A5" s="14" t="s">
        <v>9</v>
      </c>
      <c r="D5" s="8">
        <v>2</v>
      </c>
      <c r="E5" s="8"/>
      <c r="F5" s="8"/>
      <c r="G5" s="9">
        <f t="shared" si="0"/>
        <v>0.5</v>
      </c>
      <c r="J5" s="15"/>
      <c r="K5" s="16"/>
      <c r="L5" s="17"/>
      <c r="M5" s="17"/>
      <c r="N5" s="17"/>
      <c r="O5" s="17"/>
      <c r="P5" s="17"/>
      <c r="Q5" s="18"/>
    </row>
    <row r="6" spans="1:17" x14ac:dyDescent="0.25">
      <c r="A6" s="19"/>
      <c r="B6" s="20"/>
      <c r="C6" s="20" t="s">
        <v>10</v>
      </c>
      <c r="D6" s="21">
        <f>SUM(D3:D5)</f>
        <v>4</v>
      </c>
      <c r="E6" s="21"/>
      <c r="F6" s="21"/>
      <c r="G6" s="22">
        <f>SUM(G3:G5)</f>
        <v>1</v>
      </c>
      <c r="J6" s="15"/>
      <c r="K6" s="16"/>
      <c r="L6" s="17"/>
      <c r="M6" s="17"/>
      <c r="N6" s="17"/>
      <c r="O6" s="17"/>
      <c r="P6" s="17"/>
      <c r="Q6" s="18"/>
    </row>
    <row r="7" spans="1:17" ht="21" customHeight="1" x14ac:dyDescent="0.25">
      <c r="A7" s="23" t="s">
        <v>11</v>
      </c>
      <c r="B7" s="23"/>
      <c r="C7" s="23"/>
      <c r="D7" s="23"/>
      <c r="E7" s="23"/>
      <c r="F7" s="23"/>
      <c r="G7" s="23"/>
      <c r="J7" s="24" t="s">
        <v>12</v>
      </c>
      <c r="K7" s="25"/>
      <c r="L7" s="25"/>
      <c r="M7" s="25"/>
      <c r="N7" s="25"/>
      <c r="O7" s="26"/>
      <c r="P7" s="27" t="s">
        <v>2</v>
      </c>
      <c r="Q7" s="27" t="s">
        <v>3</v>
      </c>
    </row>
    <row r="8" spans="1:17" ht="15" customHeight="1" x14ac:dyDescent="0.25">
      <c r="A8" s="28" t="s">
        <v>13</v>
      </c>
      <c r="D8" s="8">
        <v>2</v>
      </c>
      <c r="E8" s="8"/>
      <c r="F8" s="8"/>
      <c r="G8" s="9">
        <f>D8/4</f>
        <v>0.5</v>
      </c>
      <c r="J8" s="29" t="s">
        <v>14</v>
      </c>
      <c r="K8" s="30" t="s">
        <v>5</v>
      </c>
      <c r="L8" s="31"/>
      <c r="M8" s="31"/>
      <c r="N8" s="31"/>
      <c r="O8" s="32"/>
      <c r="P8" s="33">
        <v>16</v>
      </c>
      <c r="Q8" s="34" t="e">
        <f>+P8/#REF!</f>
        <v>#REF!</v>
      </c>
    </row>
    <row r="9" spans="1:17" x14ac:dyDescent="0.25">
      <c r="A9" s="28" t="s">
        <v>15</v>
      </c>
      <c r="D9" s="8">
        <v>1</v>
      </c>
      <c r="E9" s="8"/>
      <c r="F9" s="8"/>
      <c r="G9" s="9">
        <f t="shared" ref="G9:G11" si="1">D9/4</f>
        <v>0.25</v>
      </c>
      <c r="J9" s="35"/>
      <c r="K9" s="30" t="s">
        <v>16</v>
      </c>
      <c r="L9" s="31"/>
      <c r="M9" s="31"/>
      <c r="N9" s="31"/>
      <c r="O9" s="32"/>
      <c r="P9" s="36">
        <v>5</v>
      </c>
      <c r="Q9" s="37" t="e">
        <f>+P9/#REF!</f>
        <v>#REF!</v>
      </c>
    </row>
    <row r="10" spans="1:17" x14ac:dyDescent="0.25">
      <c r="A10" s="28" t="s">
        <v>17</v>
      </c>
      <c r="D10" s="8">
        <v>1</v>
      </c>
      <c r="E10" s="8"/>
      <c r="F10" s="8"/>
      <c r="G10" s="9">
        <f t="shared" si="1"/>
        <v>0.25</v>
      </c>
      <c r="J10" s="38"/>
      <c r="K10" s="30" t="s">
        <v>8</v>
      </c>
      <c r="L10" s="31"/>
      <c r="M10" s="31"/>
      <c r="N10" s="31"/>
      <c r="O10" s="32"/>
      <c r="P10" s="33">
        <v>1</v>
      </c>
      <c r="Q10" s="39" t="e">
        <f>+P10/#REF!</f>
        <v>#REF!</v>
      </c>
    </row>
    <row r="11" spans="1:17" ht="15" customHeight="1" x14ac:dyDescent="0.25">
      <c r="A11" s="20"/>
      <c r="B11" s="20"/>
      <c r="C11" s="20" t="s">
        <v>10</v>
      </c>
      <c r="D11" s="21">
        <f>SUM(D8:D10)</f>
        <v>4</v>
      </c>
      <c r="E11" s="20"/>
      <c r="F11" s="20"/>
      <c r="G11" s="20">
        <f t="shared" si="1"/>
        <v>1</v>
      </c>
      <c r="J11" s="40" t="s">
        <v>18</v>
      </c>
      <c r="K11" s="41" t="s">
        <v>13</v>
      </c>
      <c r="L11" s="42"/>
      <c r="M11" s="42"/>
      <c r="N11" s="42"/>
      <c r="O11" s="43"/>
      <c r="P11" s="44">
        <v>7</v>
      </c>
      <c r="Q11" s="45" t="e">
        <f>+P11/#REF!</f>
        <v>#REF!</v>
      </c>
    </row>
    <row r="12" spans="1:17" ht="15" customHeight="1" x14ac:dyDescent="0.25">
      <c r="A12" s="46" t="s">
        <v>19</v>
      </c>
      <c r="B12" s="46"/>
      <c r="C12" s="46"/>
      <c r="D12" s="4"/>
      <c r="E12" s="4"/>
      <c r="F12" s="4"/>
      <c r="G12" s="47"/>
      <c r="J12" s="48"/>
      <c r="K12" s="49" t="s">
        <v>20</v>
      </c>
      <c r="L12" s="50"/>
      <c r="M12" s="50"/>
      <c r="N12" s="50"/>
      <c r="O12" s="50"/>
      <c r="P12" s="51">
        <v>2</v>
      </c>
      <c r="Q12" s="45" t="e">
        <f>+P12/#REF!</f>
        <v>#REF!</v>
      </c>
    </row>
    <row r="13" spans="1:17" ht="17.25" customHeight="1" x14ac:dyDescent="0.25">
      <c r="A13" s="52" t="s">
        <v>21</v>
      </c>
      <c r="C13" s="53"/>
      <c r="D13" s="8">
        <v>1</v>
      </c>
      <c r="E13" s="8"/>
      <c r="F13" s="8"/>
      <c r="G13" s="9">
        <f>D13/4</f>
        <v>0.25</v>
      </c>
      <c r="J13" s="48"/>
      <c r="K13" s="54" t="s">
        <v>22</v>
      </c>
      <c r="L13" s="55"/>
      <c r="M13" s="55"/>
      <c r="N13" s="55"/>
      <c r="O13" s="56"/>
      <c r="P13" s="51">
        <v>11</v>
      </c>
      <c r="Q13" s="45" t="e">
        <f>+P13/#REF!</f>
        <v>#REF!</v>
      </c>
    </row>
    <row r="14" spans="1:17" ht="17.25" customHeight="1" x14ac:dyDescent="0.25">
      <c r="A14" s="52" t="s">
        <v>23</v>
      </c>
      <c r="C14" s="53"/>
      <c r="D14" s="8">
        <v>1</v>
      </c>
      <c r="E14" s="8"/>
      <c r="F14" s="8"/>
      <c r="G14" s="9">
        <f t="shared" ref="G14:G15" si="2">D14/4</f>
        <v>0.25</v>
      </c>
      <c r="J14" s="48"/>
      <c r="K14" s="57" t="s">
        <v>24</v>
      </c>
      <c r="L14" s="58"/>
      <c r="M14" s="58"/>
      <c r="N14" s="58"/>
      <c r="O14" s="59"/>
      <c r="P14" s="51">
        <v>2</v>
      </c>
      <c r="Q14" s="45" t="e">
        <f>+P14/#REF!</f>
        <v>#REF!</v>
      </c>
    </row>
    <row r="15" spans="1:17" ht="17.25" customHeight="1" x14ac:dyDescent="0.25">
      <c r="A15" s="14" t="s">
        <v>25</v>
      </c>
      <c r="C15" s="53"/>
      <c r="D15" s="8">
        <v>2</v>
      </c>
      <c r="E15" s="8"/>
      <c r="F15" s="8"/>
      <c r="G15" s="9">
        <f t="shared" si="2"/>
        <v>0.5</v>
      </c>
      <c r="J15" s="60"/>
      <c r="K15" s="61"/>
      <c r="L15" s="62"/>
      <c r="M15" s="62"/>
      <c r="N15" s="62"/>
      <c r="O15" s="63"/>
      <c r="P15" s="64"/>
      <c r="Q15" s="34"/>
    </row>
    <row r="16" spans="1:17" ht="15" customHeight="1" x14ac:dyDescent="0.25">
      <c r="A16" s="20"/>
      <c r="B16" s="20"/>
      <c r="C16" s="20" t="s">
        <v>10</v>
      </c>
      <c r="D16" s="21">
        <f>SUM(D13:D15)</f>
        <v>4</v>
      </c>
      <c r="E16" s="20"/>
      <c r="F16" s="20"/>
      <c r="G16" s="65">
        <f>SUM(G13:G15)</f>
        <v>1</v>
      </c>
      <c r="J16" s="66"/>
      <c r="K16" s="54" t="s">
        <v>26</v>
      </c>
      <c r="L16" s="55"/>
      <c r="M16" s="55"/>
      <c r="N16" s="55"/>
      <c r="O16" s="56"/>
      <c r="P16" s="67">
        <v>2</v>
      </c>
      <c r="Q16" s="37">
        <f>+P16/P20</f>
        <v>0.11764705882352941</v>
      </c>
    </row>
    <row r="17" spans="1:22" ht="46.5" customHeight="1" x14ac:dyDescent="0.25">
      <c r="A17" s="68" t="s">
        <v>27</v>
      </c>
      <c r="B17" s="69" t="s">
        <v>28</v>
      </c>
      <c r="C17" s="70"/>
      <c r="D17" s="69" t="s">
        <v>29</v>
      </c>
      <c r="E17" s="70"/>
      <c r="F17" s="69" t="s">
        <v>30</v>
      </c>
      <c r="G17" s="70"/>
      <c r="J17" s="66"/>
      <c r="K17" s="54" t="s">
        <v>31</v>
      </c>
      <c r="L17" s="55"/>
      <c r="M17" s="55"/>
      <c r="N17" s="55"/>
      <c r="O17" s="56"/>
      <c r="P17" s="71">
        <v>2</v>
      </c>
      <c r="Q17" s="72">
        <f>+P17/P20</f>
        <v>0.11764705882352941</v>
      </c>
      <c r="V17" s="52"/>
    </row>
    <row r="18" spans="1:22" ht="18.75" customHeight="1" x14ac:dyDescent="0.25">
      <c r="A18" s="73">
        <v>4</v>
      </c>
      <c r="B18" s="73">
        <v>1</v>
      </c>
      <c r="C18" s="74">
        <f>B18/A18</f>
        <v>0.25</v>
      </c>
      <c r="D18" s="73">
        <v>0</v>
      </c>
      <c r="E18" s="74">
        <f>D18/12</f>
        <v>0</v>
      </c>
      <c r="F18" s="73">
        <v>3</v>
      </c>
      <c r="G18" s="74">
        <f>F18/A18</f>
        <v>0.75</v>
      </c>
      <c r="J18" s="66"/>
      <c r="K18" s="54" t="s">
        <v>32</v>
      </c>
      <c r="L18" s="55"/>
      <c r="M18" s="55"/>
      <c r="N18" s="55"/>
      <c r="O18" s="56"/>
      <c r="P18" s="71">
        <v>11</v>
      </c>
      <c r="Q18" s="37">
        <f>+P18/P20</f>
        <v>0.6470588235294118</v>
      </c>
    </row>
    <row r="19" spans="1:22" x14ac:dyDescent="0.25">
      <c r="J19" s="75"/>
      <c r="K19" s="54" t="s">
        <v>33</v>
      </c>
      <c r="L19" s="55"/>
      <c r="M19" s="55"/>
      <c r="N19" s="55"/>
      <c r="O19" s="56"/>
      <c r="P19" s="71">
        <v>2</v>
      </c>
      <c r="Q19" s="72">
        <f>+P19/P20</f>
        <v>0.11764705882352941</v>
      </c>
    </row>
    <row r="20" spans="1:22" x14ac:dyDescent="0.25">
      <c r="J20" s="76" t="s">
        <v>34</v>
      </c>
      <c r="K20" s="77"/>
      <c r="L20" s="77"/>
      <c r="M20" s="77"/>
      <c r="N20" s="77"/>
      <c r="O20" s="78"/>
      <c r="P20" s="79">
        <f>SUM(P16:P19)</f>
        <v>17</v>
      </c>
      <c r="Q20" s="80">
        <f>SUM(Q16:Q19)</f>
        <v>1</v>
      </c>
    </row>
    <row r="21" spans="1:22" ht="90" x14ac:dyDescent="0.25">
      <c r="A21" s="81"/>
      <c r="B21" s="81"/>
      <c r="C21" s="81"/>
      <c r="D21" s="81"/>
      <c r="E21" s="81"/>
      <c r="F21" s="81"/>
      <c r="G21" s="81"/>
      <c r="J21" s="82" t="s">
        <v>35</v>
      </c>
      <c r="K21" s="83" t="s">
        <v>36</v>
      </c>
      <c r="L21" s="84" t="s">
        <v>37</v>
      </c>
      <c r="M21" s="85"/>
      <c r="N21" s="84" t="s">
        <v>38</v>
      </c>
      <c r="O21" s="85"/>
      <c r="P21" s="84" t="s">
        <v>39</v>
      </c>
      <c r="Q21" s="85"/>
    </row>
    <row r="22" spans="1:22" ht="45" x14ac:dyDescent="0.25">
      <c r="J22" s="86" t="s">
        <v>40</v>
      </c>
      <c r="K22" s="87">
        <v>22</v>
      </c>
      <c r="L22" s="87">
        <v>19</v>
      </c>
      <c r="M22" s="88">
        <f>+L22/K22</f>
        <v>0.86363636363636365</v>
      </c>
      <c r="N22" s="87">
        <v>0</v>
      </c>
      <c r="O22" s="88">
        <f>N22/K22</f>
        <v>0</v>
      </c>
      <c r="P22" s="87">
        <v>3</v>
      </c>
      <c r="Q22" s="88">
        <f>+P22/K22</f>
        <v>0.13636363636363635</v>
      </c>
    </row>
    <row r="41" spans="15:15" x14ac:dyDescent="0.25">
      <c r="O41" s="89">
        <v>44832</v>
      </c>
    </row>
  </sheetData>
  <mergeCells count="28">
    <mergeCell ref="J20:O20"/>
    <mergeCell ref="A21:G21"/>
    <mergeCell ref="L21:M21"/>
    <mergeCell ref="N21:O21"/>
    <mergeCell ref="P21:Q21"/>
    <mergeCell ref="J16:J19"/>
    <mergeCell ref="K16:O16"/>
    <mergeCell ref="B17:C17"/>
    <mergeCell ref="D17:E17"/>
    <mergeCell ref="F17:G17"/>
    <mergeCell ref="K17:O17"/>
    <mergeCell ref="K18:O18"/>
    <mergeCell ref="K19:O19"/>
    <mergeCell ref="J11:J14"/>
    <mergeCell ref="K11:O11"/>
    <mergeCell ref="A12:C12"/>
    <mergeCell ref="K12:O12"/>
    <mergeCell ref="K13:O13"/>
    <mergeCell ref="K14:O14"/>
    <mergeCell ref="A2:C2"/>
    <mergeCell ref="J2:Q2"/>
    <mergeCell ref="K3:Q3"/>
    <mergeCell ref="A7:G7"/>
    <mergeCell ref="J7:O7"/>
    <mergeCell ref="J8:J10"/>
    <mergeCell ref="K8:O8"/>
    <mergeCell ref="K9:O9"/>
    <mergeCell ref="K10:O1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Quejas y reclamos 2do trim-2024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2024-07-08T12:46:41Z</dcterms:created>
  <dcterms:modified xsi:type="dcterms:W3CDTF">2024-07-08T12:47:37Z</dcterms:modified>
</cp:coreProperties>
</file>