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8" i="1" l="1"/>
  <c r="D37" i="1"/>
  <c r="D36" i="1"/>
  <c r="D39" i="1" s="1"/>
  <c r="D33" i="1"/>
  <c r="D29" i="1"/>
  <c r="D28" i="1"/>
  <c r="D30" i="1" s="1"/>
  <c r="D22" i="1"/>
  <c r="D21" i="1"/>
  <c r="D23" i="1" s="1"/>
  <c r="D18" i="1"/>
  <c r="D17" i="1"/>
  <c r="D19" i="1" s="1"/>
  <c r="D14" i="1"/>
  <c r="D13" i="1"/>
  <c r="D12" i="1"/>
  <c r="D11" i="1"/>
  <c r="D15" i="1" s="1"/>
  <c r="D24" i="1" s="1"/>
  <c r="D34" i="1" l="1"/>
  <c r="D40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<sst xmlns="http://schemas.openxmlformats.org/spreadsheetml/2006/main" count="47" uniqueCount="45">
  <si>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</si>
  <si>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</si>
  <si>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</si>
  <si>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julio del 2021</t>
  </si>
  <si>
    <t>(Valores en RD$)</t>
  </si>
  <si>
    <t>Julio/2021</t>
  </si>
  <si>
    <t>Fecha de Carga: 06/08/2021     11:00 am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</si>
  <si>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</si>
  <si>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</si>
  <si>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</si>
  <si>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</si>
  <si>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</si>
  <si>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</si>
  <si>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</si>
  <si>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</si>
  <si>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</si>
  <si>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</si>
  <si>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</si>
  <si>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</si>
  <si>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</si>
  <si>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</si>
  <si>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</si>
  <si>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</si>
  <si>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</si>
  <si>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</si>
  <si>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</si>
  <si>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</si>
  <si>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</si>
  <si>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</si>
  <si>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</si>
  <si>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</si>
  <si>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</si>
  <si>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</si>
  <si>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</si>
  <si>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</si>
  <si>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</si>
  <si>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FELIZ</t>
  </si>
  <si>
    <t>LICDA. JESUCITA FELIZ</t>
  </si>
  <si>
    <t>DIVISION DE CONTABILIDAD</t>
  </si>
  <si>
    <t>DEPARTAMENTO FINANCIERO</t>
  </si>
  <si>
    <t>PREPARADO POR</t>
  </si>
  <si>
    <t>REVISADO POR</t>
  </si>
  <si>
    <t>LICDA. GEORGINA VICTORIANO MORENO</t>
  </si>
  <si>
    <t>DIRECTORA ADMINISTRATIVO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</si>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</sst>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0" fontId="1" fillId="0" borderId="0" xfId="0" applyFont="1"/>
    <xf numFmtId="17" fontId="5" fillId="0" borderId="0" xfId="0" quotePrefix="1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/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44" fontId="9" fillId="0" borderId="0" xfId="0" applyNumberFormat="1" applyFont="1"/>
    <xf numFmtId="0" fontId="6" fillId="0" borderId="0" xfId="0" applyFont="1" applyFill="1"/>
    <xf numFmtId="0" fontId="6" fillId="4" borderId="0" xfId="0" applyFont="1" applyFill="1"/>
    <xf numFmtId="44" fontId="6" fillId="0" borderId="1" xfId="0" applyNumberFormat="1" applyFont="1" applyBorder="1"/>
    <xf numFmtId="0" fontId="5" fillId="3" borderId="0" xfId="0" applyFont="1" applyFill="1"/>
    <xf numFmtId="44" fontId="5" fillId="3" borderId="0" xfId="0" applyNumberFormat="1" applyFont="1" applyFill="1"/>
    <xf numFmtId="44" fontId="6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6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5" fillId="2" borderId="2" xfId="0" applyNumberFormat="1" applyFont="1" applyFill="1" applyBorder="1"/>
    <xf numFmtId="44" fontId="0" fillId="0" borderId="0" xfId="0" applyNumberFormat="1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1" fillId="0" borderId="0" xfId="0" applyFo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1</xdr:row>
      <xdr:rowOff>38100</xdr:rowOff>
    </xdr:from>
    <xdr:to>
      <xdr:col>0</xdr:col>
      <xdr:colOff>2124075</xdr:colOff>
      <xdr:row>4</xdr:row>
      <xdr:rowOff>76200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05833" y="142875"/>
          <a:ext cx="2018242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2181226</xdr:colOff>
      <xdr:row>1</xdr:row>
      <xdr:rowOff>32808</xdr:rowOff>
    </xdr:from>
    <xdr:to>
      <xdr:col>3</xdr:col>
      <xdr:colOff>1971675</xdr:colOff>
      <xdr:row>3</xdr:row>
      <xdr:rowOff>190500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6" y="137583"/>
          <a:ext cx="2019299" cy="6148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202107%20Base%20de%20Ca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P."/>
      <sheetName val="CXC"/>
      <sheetName val="INGRESOS Y EGRESOS"/>
      <sheetName val="Res. Cuantitativo"/>
      <sheetName val="Informatica Jul.21"/>
      <sheetName val="Seguros Julio-21"/>
      <sheetName val="ANTICIPO"/>
      <sheetName val="ant. dig"/>
      <sheetName val="hosp-autg"/>
      <sheetName val="vtas. a credito"/>
      <sheetName val="Hoja1"/>
    </sheetNames>
    <sheetDataSet>
      <sheetData sheetId="0"/>
      <sheetData sheetId="1">
        <row r="11">
          <cell r="F11">
            <v>518607.66000000003</v>
          </cell>
        </row>
        <row r="94">
          <cell r="F94">
            <v>1585146407.1900003</v>
          </cell>
        </row>
        <row r="114">
          <cell r="F114">
            <v>1595524579.5300002</v>
          </cell>
        </row>
        <row r="126">
          <cell r="F126">
            <v>61274517.071753427</v>
          </cell>
        </row>
        <row r="151">
          <cell r="F151">
            <v>95983044.000000045</v>
          </cell>
        </row>
        <row r="155">
          <cell r="F155">
            <v>2071229.8313387972</v>
          </cell>
        </row>
        <row r="182">
          <cell r="F182">
            <v>10165259.279999999</v>
          </cell>
        </row>
        <row r="183">
          <cell r="F183">
            <v>0</v>
          </cell>
        </row>
        <row r="191">
          <cell r="F191">
            <v>794834857.89999998</v>
          </cell>
        </row>
        <row r="192">
          <cell r="F192">
            <v>34501846.719999999</v>
          </cell>
        </row>
        <row r="193">
          <cell r="F193">
            <v>72670721.909999996</v>
          </cell>
        </row>
        <row r="196">
          <cell r="F196">
            <v>50821090.489999995</v>
          </cell>
        </row>
        <row r="204">
          <cell r="F204">
            <v>13227337.779999999</v>
          </cell>
        </row>
        <row r="207">
          <cell r="F207">
            <v>115202834</v>
          </cell>
        </row>
        <row r="208">
          <cell r="F208">
            <v>2096638220.24</v>
          </cell>
        </row>
        <row r="209">
          <cell r="F209">
            <v>172786735.52000001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6" sqref="A6:D6"/>
    </sheetView>
  </sheetViews>
  <sheetFormatPr baseColWidth="10" defaultRowHeight="15" x14ac:dyDescent="0.25"/>
  <cols>
    <col min="1" max="1" width="50.42578125" customWidth="1"/>
    <col min="2" max="2" width="33.28515625" customWidth="1"/>
    <col min="3" max="3" width="33.42578125" customWidth="1"/>
    <col min="4" max="4" width="32.7109375" style="21" customWidth="1"/>
    <col min="5" max="5" width="8" customWidth="1"/>
    <col min="6" max="6" width="23.7109375" customWidth="1"/>
  </cols>
  <sheetData>
    <row r="1" spans="1:10" s="2" customFormat="1" ht="8.25" customHeight="1" x14ac:dyDescent="0.25">
      <c r="A1" s="1"/>
      <c r="B1" s="1"/>
      <c r="C1" s="1"/>
      <c r="D1" s="1"/>
    </row>
    <row r="2" spans="1:10" s="2" customFormat="1" ht="18" x14ac:dyDescent="0.25">
      <c r="A2" s="3" t="s">
        <v>0</v>
      </c>
      <c r="B2" s="3"/>
      <c r="C2" s="3"/>
      <c r="D2" s="3"/>
    </row>
    <row r="3" spans="1:10" s="2" customFormat="1" ht="18" x14ac:dyDescent="0.25">
      <c r="A3" s="3" t="s">
        <v>1</v>
      </c>
      <c r="B3" s="3"/>
      <c r="C3" s="3"/>
      <c r="D3" s="3"/>
    </row>
    <row r="4" spans="1:10" s="2" customFormat="1" ht="18" x14ac:dyDescent="0.25">
      <c r="A4" s="3" t="s">
        <v>2</v>
      </c>
      <c r="B4" s="3"/>
      <c r="C4" s="3"/>
      <c r="D4" s="3"/>
    </row>
    <row r="5" spans="1:10" s="4" customFormat="1" ht="18" x14ac:dyDescent="0.25">
      <c r="A5" s="3" t="s">
        <v>3</v>
      </c>
      <c r="B5" s="3"/>
      <c r="C5" s="3"/>
      <c r="D5" s="3"/>
    </row>
    <row r="6" spans="1:10" s="2" customFormat="1" ht="18" x14ac:dyDescent="0.25">
      <c r="A6" s="3" t="s">
        <v>4</v>
      </c>
      <c r="B6" s="3"/>
      <c r="C6" s="3"/>
      <c r="D6" s="3"/>
    </row>
    <row r="7" spans="1:10" s="8" customFormat="1" ht="18.75" x14ac:dyDescent="0.3">
      <c r="A7" s="5" t="s">
        <v>5</v>
      </c>
      <c r="B7" s="5"/>
      <c r="C7" s="6"/>
      <c r="D7" s="6"/>
      <c r="E7" s="7"/>
      <c r="F7" s="7"/>
      <c r="G7" s="7"/>
      <c r="H7" s="7"/>
      <c r="J7" s="9"/>
    </row>
    <row r="8" spans="1:10" s="8" customFormat="1" ht="18.75" x14ac:dyDescent="0.3">
      <c r="A8" s="10" t="s">
        <v>6</v>
      </c>
      <c r="B8" s="10"/>
      <c r="C8" s="6"/>
      <c r="D8" s="6"/>
      <c r="E8" s="7"/>
      <c r="F8" s="7"/>
      <c r="G8" s="7"/>
      <c r="H8" s="7"/>
      <c r="J8" s="9"/>
    </row>
    <row r="9" spans="1:10" ht="18.75" x14ac:dyDescent="0.3">
      <c r="A9" s="11" t="s">
        <v>7</v>
      </c>
      <c r="B9" s="11"/>
      <c r="C9" s="6"/>
      <c r="D9" s="12"/>
    </row>
    <row r="10" spans="1:10" ht="18.75" x14ac:dyDescent="0.3">
      <c r="A10" s="13" t="s">
        <v>8</v>
      </c>
      <c r="B10" s="13"/>
      <c r="C10" s="6"/>
      <c r="D10" s="12"/>
    </row>
    <row r="11" spans="1:10" ht="18.75" x14ac:dyDescent="0.3">
      <c r="A11" s="6" t="s">
        <v>9</v>
      </c>
      <c r="B11" s="6"/>
      <c r="C11" s="6"/>
      <c r="D11" s="12">
        <f>'[1]Balance det.'!F11</f>
        <v>518607.66000000003</v>
      </c>
    </row>
    <row r="12" spans="1:10" ht="18.75" x14ac:dyDescent="0.3">
      <c r="A12" s="6" t="s">
        <v>10</v>
      </c>
      <c r="B12" s="6"/>
      <c r="C12" s="6"/>
      <c r="D12" s="14">
        <f>+'[1]Balance det.'!F94</f>
        <v>1585146407.1900003</v>
      </c>
    </row>
    <row r="13" spans="1:10" ht="18.75" x14ac:dyDescent="0.3">
      <c r="A13" s="15" t="s">
        <v>11</v>
      </c>
      <c r="B13" s="15"/>
      <c r="C13" s="6"/>
      <c r="D13" s="12">
        <f>+'[1]Balance det.'!F114</f>
        <v>1595524579.5300002</v>
      </c>
    </row>
    <row r="14" spans="1:10" ht="18.75" x14ac:dyDescent="0.3">
      <c r="A14" s="16" t="s">
        <v>12</v>
      </c>
      <c r="B14" s="16"/>
      <c r="C14" s="6"/>
      <c r="D14" s="17">
        <f>+'[1]Balance det.'!F126</f>
        <v>61274517.071753427</v>
      </c>
    </row>
    <row r="15" spans="1:10" ht="18.75" x14ac:dyDescent="0.3">
      <c r="A15" s="13" t="s">
        <v>13</v>
      </c>
      <c r="B15" s="13"/>
      <c r="C15" s="18"/>
      <c r="D15" s="19">
        <f>SUM(D11:D14)</f>
        <v>3242464111.4517541</v>
      </c>
    </row>
    <row r="16" spans="1:10" ht="18.75" x14ac:dyDescent="0.3">
      <c r="A16" s="13" t="s">
        <v>14</v>
      </c>
      <c r="B16" s="13"/>
      <c r="C16" s="6"/>
      <c r="D16" s="12"/>
    </row>
    <row r="17" spans="1:6" ht="18.75" x14ac:dyDescent="0.3">
      <c r="A17" s="6" t="s">
        <v>15</v>
      </c>
      <c r="B17" s="6"/>
      <c r="C17" s="6"/>
      <c r="D17" s="12">
        <f>+'[1]Balance det.'!F151</f>
        <v>95983044.000000045</v>
      </c>
    </row>
    <row r="18" spans="1:6" ht="18.75" x14ac:dyDescent="0.3">
      <c r="A18" s="16" t="s">
        <v>16</v>
      </c>
      <c r="B18" s="16"/>
      <c r="C18" s="6"/>
      <c r="D18" s="17">
        <f>+'[1]Balance det.'!F155</f>
        <v>2071229.8313387972</v>
      </c>
    </row>
    <row r="19" spans="1:6" ht="18.75" x14ac:dyDescent="0.3">
      <c r="A19" s="13" t="s">
        <v>17</v>
      </c>
      <c r="B19" s="13"/>
      <c r="C19" s="18"/>
      <c r="D19" s="19">
        <f>SUM(D17:D18)</f>
        <v>98054273.831338838</v>
      </c>
    </row>
    <row r="20" spans="1:6" ht="18.75" x14ac:dyDescent="0.3">
      <c r="A20" s="13" t="s">
        <v>18</v>
      </c>
      <c r="B20" s="13"/>
      <c r="C20" s="15"/>
      <c r="D20" s="20"/>
      <c r="F20" s="21"/>
    </row>
    <row r="21" spans="1:6" s="22" customFormat="1" ht="18.75" x14ac:dyDescent="0.3">
      <c r="A21" s="15" t="s">
        <v>19</v>
      </c>
      <c r="B21" s="15"/>
      <c r="C21" s="15"/>
      <c r="D21" s="12">
        <f>+'[1]Balance det.'!F182</f>
        <v>10165259.279999999</v>
      </c>
    </row>
    <row r="22" spans="1:6" s="22" customFormat="1" ht="18.75" x14ac:dyDescent="0.3">
      <c r="A22" s="15" t="s">
        <v>18</v>
      </c>
      <c r="B22" s="15"/>
      <c r="C22" s="15"/>
      <c r="D22" s="23">
        <f>+'[1]Balance det.'!F183</f>
        <v>0</v>
      </c>
    </row>
    <row r="23" spans="1:6" ht="18.75" x14ac:dyDescent="0.3">
      <c r="A23" s="18" t="s">
        <v>20</v>
      </c>
      <c r="B23" s="18"/>
      <c r="C23" s="18"/>
      <c r="D23" s="19">
        <f>+D21+D22</f>
        <v>10165259.279999999</v>
      </c>
    </row>
    <row r="24" spans="1:6" ht="19.5" thickBot="1" x14ac:dyDescent="0.35">
      <c r="A24" s="24" t="s">
        <v>21</v>
      </c>
      <c r="B24" s="24"/>
      <c r="C24" s="25"/>
      <c r="D24" s="26">
        <f>+D15+D19+D23</f>
        <v>3350683644.5630932</v>
      </c>
      <c r="F24" s="21"/>
    </row>
    <row r="25" spans="1:6" ht="19.5" thickTop="1" x14ac:dyDescent="0.3">
      <c r="A25" s="6"/>
      <c r="B25" s="6"/>
      <c r="C25" s="6"/>
      <c r="D25" s="12"/>
    </row>
    <row r="26" spans="1:6" ht="18.75" x14ac:dyDescent="0.3">
      <c r="A26" s="24" t="s">
        <v>22</v>
      </c>
      <c r="B26" s="24"/>
      <c r="C26" s="6"/>
      <c r="D26" s="12"/>
    </row>
    <row r="27" spans="1:6" ht="18.75" x14ac:dyDescent="0.3">
      <c r="A27" s="13" t="s">
        <v>23</v>
      </c>
      <c r="B27" s="13"/>
      <c r="C27" s="6"/>
      <c r="D27" s="12"/>
    </row>
    <row r="28" spans="1:6" s="22" customFormat="1" ht="18.75" x14ac:dyDescent="0.3">
      <c r="A28" s="15" t="s">
        <v>24</v>
      </c>
      <c r="B28" s="15"/>
      <c r="C28" s="15"/>
      <c r="D28" s="20">
        <f>'[1]Balance det.'!F191+'[1]Balance det.'!F196</f>
        <v>845655948.38999999</v>
      </c>
      <c r="F28" s="27"/>
    </row>
    <row r="29" spans="1:6" ht="18.75" x14ac:dyDescent="0.3">
      <c r="A29" s="15" t="s">
        <v>25</v>
      </c>
      <c r="B29" s="15"/>
      <c r="C29" s="6"/>
      <c r="D29" s="17">
        <f>'[1]Balance det.'!F192+'[1]Balance det.'!F193+'[1]Balance det.'!F204</f>
        <v>120399906.41</v>
      </c>
    </row>
    <row r="30" spans="1:6" ht="18.75" x14ac:dyDescent="0.3">
      <c r="A30" s="13" t="s">
        <v>26</v>
      </c>
      <c r="B30" s="13"/>
      <c r="C30" s="18"/>
      <c r="D30" s="19">
        <f>+D28+D29</f>
        <v>966055854.79999995</v>
      </c>
    </row>
    <row r="31" spans="1:6" ht="18.75" x14ac:dyDescent="0.3">
      <c r="A31" s="13" t="s">
        <v>27</v>
      </c>
      <c r="B31" s="13"/>
      <c r="C31" s="6"/>
      <c r="D31" s="12"/>
    </row>
    <row r="32" spans="1:6" ht="18.75" x14ac:dyDescent="0.3">
      <c r="A32" s="28" t="s">
        <v>27</v>
      </c>
      <c r="B32" s="28"/>
      <c r="C32" s="29"/>
      <c r="D32" s="20">
        <v>0</v>
      </c>
    </row>
    <row r="33" spans="1:6" ht="18.75" x14ac:dyDescent="0.3">
      <c r="A33" s="13" t="s">
        <v>28</v>
      </c>
      <c r="B33" s="13"/>
      <c r="C33" s="18"/>
      <c r="D33" s="19">
        <f>+D32</f>
        <v>0</v>
      </c>
    </row>
    <row r="34" spans="1:6" ht="19.5" thickBot="1" x14ac:dyDescent="0.35">
      <c r="A34" s="24" t="s">
        <v>29</v>
      </c>
      <c r="B34" s="24"/>
      <c r="C34" s="25"/>
      <c r="D34" s="26">
        <f>+D33+D30</f>
        <v>966055854.79999995</v>
      </c>
    </row>
    <row r="35" spans="1:6" ht="19.5" thickTop="1" x14ac:dyDescent="0.3">
      <c r="A35" s="24" t="s">
        <v>30</v>
      </c>
      <c r="B35" s="24"/>
      <c r="C35" s="6"/>
      <c r="D35" s="12"/>
    </row>
    <row r="36" spans="1:6" ht="18.75" x14ac:dyDescent="0.3">
      <c r="A36" s="28" t="s">
        <v>31</v>
      </c>
      <c r="B36" s="28"/>
      <c r="C36" s="15"/>
      <c r="D36" s="20">
        <f>'[1]Balance det.'!F207</f>
        <v>115202834</v>
      </c>
    </row>
    <row r="37" spans="1:6" ht="18.75" x14ac:dyDescent="0.3">
      <c r="A37" s="28" t="s">
        <v>32</v>
      </c>
      <c r="B37" s="28"/>
      <c r="C37" s="15"/>
      <c r="D37" s="20">
        <f>'[1]Balance det.'!F208</f>
        <v>2096638220.24</v>
      </c>
    </row>
    <row r="38" spans="1:6" ht="18.75" x14ac:dyDescent="0.3">
      <c r="A38" s="28" t="s">
        <v>33</v>
      </c>
      <c r="B38" s="28"/>
      <c r="C38" s="15"/>
      <c r="D38" s="20">
        <f>'[1]Balance det.'!F209</f>
        <v>172786735.52000001</v>
      </c>
    </row>
    <row r="39" spans="1:6" ht="18.75" x14ac:dyDescent="0.3">
      <c r="A39" s="13" t="s">
        <v>34</v>
      </c>
      <c r="B39" s="13"/>
      <c r="C39" s="18"/>
      <c r="D39" s="19">
        <f>SUM(D36:D38)</f>
        <v>2384627789.7599998</v>
      </c>
    </row>
    <row r="40" spans="1:6" ht="19.5" thickBot="1" x14ac:dyDescent="0.35">
      <c r="A40" s="30" t="s">
        <v>35</v>
      </c>
      <c r="B40" s="30"/>
      <c r="C40" s="31"/>
      <c r="D40" s="26">
        <f>+D39+D30</f>
        <v>3350683644.5599995</v>
      </c>
      <c r="F40" s="21"/>
    </row>
    <row r="41" spans="1:6" ht="19.5" thickTop="1" x14ac:dyDescent="0.3">
      <c r="A41" s="6"/>
      <c r="B41" s="6"/>
      <c r="C41" s="6"/>
      <c r="D41" s="12"/>
      <c r="F41" s="21"/>
    </row>
    <row r="42" spans="1:6" ht="18.75" x14ac:dyDescent="0.3">
      <c r="A42" s="6"/>
      <c r="B42" s="6"/>
      <c r="C42" s="6"/>
      <c r="D42" s="12"/>
      <c r="F42" s="21"/>
    </row>
    <row r="43" spans="1:6" ht="18.75" x14ac:dyDescent="0.3">
      <c r="A43" s="6"/>
      <c r="B43" s="6"/>
      <c r="C43" s="6"/>
      <c r="D43" s="12"/>
    </row>
    <row r="44" spans="1:6" ht="18.75" x14ac:dyDescent="0.3">
      <c r="A44" s="6"/>
      <c r="B44" s="6"/>
      <c r="C44" s="6"/>
      <c r="D44" s="12"/>
    </row>
    <row r="45" spans="1:6" ht="18.75" x14ac:dyDescent="0.3">
      <c r="A45" s="32"/>
      <c r="B45" s="32"/>
      <c r="C45" s="6"/>
      <c r="D45" s="12"/>
    </row>
    <row r="46" spans="1:6" ht="18.75" x14ac:dyDescent="0.3">
      <c r="A46" s="33"/>
      <c r="B46" s="34"/>
      <c r="C46" s="35"/>
      <c r="D46" s="35"/>
    </row>
    <row r="47" spans="1:6" ht="18.75" x14ac:dyDescent="0.3">
      <c r="A47" s="36" t="s">
        <v>36</v>
      </c>
      <c r="B47" s="37"/>
      <c r="C47" s="38" t="s">
        <v>37</v>
      </c>
      <c r="D47" s="38"/>
    </row>
    <row r="48" spans="1:6" ht="18.75" x14ac:dyDescent="0.3">
      <c r="A48" s="39" t="s">
        <v>38</v>
      </c>
      <c r="B48" s="40"/>
      <c r="C48" s="41" t="s">
        <v>39</v>
      </c>
      <c r="D48" s="41"/>
    </row>
    <row r="49" spans="1:4" ht="18.75" x14ac:dyDescent="0.3">
      <c r="A49" s="42" t="s">
        <v>40</v>
      </c>
      <c r="B49" s="43"/>
      <c r="C49" s="44" t="s">
        <v>41</v>
      </c>
      <c r="D49" s="44"/>
    </row>
    <row r="50" spans="1:4" ht="18.75" x14ac:dyDescent="0.3">
      <c r="A50" s="6"/>
      <c r="B50" s="6"/>
      <c r="C50" s="6"/>
      <c r="D50" s="6"/>
    </row>
    <row r="51" spans="1:4" ht="18.75" x14ac:dyDescent="0.3">
      <c r="A51" s="6"/>
      <c r="B51" s="6"/>
      <c r="C51" s="6"/>
      <c r="D51" s="6"/>
    </row>
    <row r="52" spans="1:4" ht="18.75" x14ac:dyDescent="0.3">
      <c r="A52" s="6"/>
      <c r="B52" s="6"/>
      <c r="C52" s="6"/>
      <c r="D52" s="6"/>
    </row>
    <row r="53" spans="1:4" ht="18.75" x14ac:dyDescent="0.3">
      <c r="A53" s="6"/>
      <c r="B53" s="6"/>
      <c r="C53" s="6"/>
      <c r="D53" s="6"/>
    </row>
    <row r="54" spans="1:4" ht="18.75" x14ac:dyDescent="0.3">
      <c r="A54" s="43"/>
      <c r="B54" s="35"/>
      <c r="C54" s="35"/>
      <c r="D54" s="43"/>
    </row>
    <row r="55" spans="1:4" ht="18.75" x14ac:dyDescent="0.3">
      <c r="A55" s="6"/>
      <c r="B55" s="38" t="s">
        <v>42</v>
      </c>
      <c r="C55" s="38"/>
      <c r="D55" s="45"/>
    </row>
    <row r="56" spans="1:4" ht="18.75" x14ac:dyDescent="0.3">
      <c r="A56" s="6"/>
      <c r="B56" s="41" t="s">
        <v>43</v>
      </c>
      <c r="C56" s="41"/>
      <c r="D56" s="46"/>
    </row>
    <row r="57" spans="1:4" ht="18.75" x14ac:dyDescent="0.3">
      <c r="A57" s="6"/>
      <c r="B57" s="44" t="s">
        <v>44</v>
      </c>
      <c r="C57" s="44"/>
      <c r="D57" s="47"/>
    </row>
    <row r="58" spans="1:4" ht="18.75" x14ac:dyDescent="0.3">
      <c r="A58" s="6"/>
      <c r="B58" s="6"/>
      <c r="C58" s="6"/>
      <c r="D58" s="12"/>
    </row>
  </sheetData>
  <mergeCells count="15">
    <mergeCell ref="B55:C55"/>
    <mergeCell ref="B56:C56"/>
    <mergeCell ref="B57:C57"/>
    <mergeCell ref="A8:B8"/>
    <mergeCell ref="C46:D46"/>
    <mergeCell ref="C47:D47"/>
    <mergeCell ref="C48:D48"/>
    <mergeCell ref="C49:D49"/>
    <mergeCell ref="B54:C54"/>
    <mergeCell ref="A2:D2"/>
    <mergeCell ref="A3:D3"/>
    <mergeCell ref="A4:D4"/>
    <mergeCell ref="A5:D5"/>
    <mergeCell ref="A6:D6"/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dcterms:created xsi:type="dcterms:W3CDTF">2021-12-10T13:31:36Z</dcterms:created>
  <dcterms:modified xsi:type="dcterms:W3CDTF">2021-12-10T13:32:48Z</dcterms:modified>
</cp:coreProperties>
</file>