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Hoja1!$A$1:$F$58</definedName>
  </definedNames>
  <calcPr calcId="144525"/>
</workbook>
</file>

<file path=xl/calcChain.xml><?xml version="1.0" encoding="utf-8"?>
<calcChain xmlns="http://schemas.openxmlformats.org/spreadsheetml/2006/main">
  <c r="F38" i="1" l="1"/>
  <c r="F37" i="1"/>
  <c r="F36" i="1"/>
  <c r="F39" i="1" s="1"/>
  <c r="F40" i="1" s="1"/>
  <c r="F33" i="1"/>
  <c r="F34" i="1" s="1"/>
  <c r="F29" i="1"/>
  <c r="F30" i="1" s="1"/>
  <c r="F28" i="1"/>
  <c r="F22" i="1"/>
  <c r="F21" i="1"/>
  <c r="F18" i="1"/>
  <c r="F17" i="1"/>
  <c r="F14" i="1"/>
  <c r="F13" i="1"/>
  <c r="F12" i="1"/>
  <c r="F11" i="1"/>
  <c r="F15" i="1" l="1"/>
  <c r="F23" i="1"/>
  <c r="F19" i="1"/>
  <c r="F24" i="1" l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<sst xmlns="http://schemas.openxmlformats.org/spreadsheetml/2006/main" count="47" uniqueCount="45">
  <si>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</si>
  <si>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</si>
  <si>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</si>
  <si>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octubre del 2022</t>
  </si>
  <si>
    <t>(Valores en RD$)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</si>
  <si>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</si>
  <si>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</si>
  <si>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</si>
  <si>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</si>
  <si>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</si>
  <si>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</si>
  <si>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</si>
  <si>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</si>
  <si>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</si>
  <si>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</si>
  <si>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</si>
  <si>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</si>
  <si>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</si>
  <si>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</si>
  <si>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</si>
  <si>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</si>
  <si>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</si>
  <si>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</si>
  <si>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</si>
  <si>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</si>
  <si>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</si>
  <si>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</si>
  <si>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</si>
  <si>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</si>
  <si>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</si>
  <si>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</si>
  <si>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</si>
  <si>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</si>
  <si>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</si>
  <si>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</si>
  <si>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</si>
  <si>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</si>
  <si>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</si>
  <si>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</si>
  <si>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</si>
  <si>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</si>
  <si>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</si>
  <si>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</si>
  <si>
    <t>31/10/2022</t>
  </si>
  <si>
    <t>Fecha de Carga: 07/11/2022     2:45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</si>
</sst>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horizontal="center"/>
    </xf>
    <xf numFmtId="0" fontId="1" fillId="0" borderId="0" xfId="0" applyFont="1"/>
    <xf numFmtId="17" fontId="5" fillId="0" borderId="0" xfId="0" quotePrefix="1" applyNumberFormat="1" applyFont="1" applyBorder="1" applyAlignment="1">
      <alignment horizontal="left" vertical="center" wrapText="1"/>
    </xf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43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Border="1" applyAlignment="1">
      <alignment horizontal="center"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/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159808</xdr:rowOff>
    </xdr:from>
    <xdr:to>
      <xdr:col>1</xdr:col>
      <xdr:colOff>1647825</xdr:colOff>
      <xdr:row>3</xdr:row>
      <xdr:rowOff>137584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200025" y="159808"/>
          <a:ext cx="1571625" cy="625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628651</xdr:colOff>
      <xdr:row>1</xdr:row>
      <xdr:rowOff>47624</xdr:rowOff>
    </xdr:from>
    <xdr:to>
      <xdr:col>5</xdr:col>
      <xdr:colOff>2152651</xdr:colOff>
      <xdr:row>3</xdr:row>
      <xdr:rowOff>133349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6" y="238124"/>
          <a:ext cx="1524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AppData/Local/Microsoft/Windows/INetCache/Content.Outlook/LKWY4TXS/BALANCE%20GENERAL%20202210%20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CXP SEPT"/>
      <sheetName val="ACTIVOS"/>
      <sheetName val="Informatica oct.22"/>
      <sheetName val="Seguro oct-22"/>
      <sheetName val="Res. Cuantitativo"/>
      <sheetName val="INVENTARIO"/>
      <sheetName val="Fondo reponible"/>
      <sheetName val="anticipo"/>
      <sheetName val="anticipo,"/>
      <sheetName val="EJECUCION"/>
    </sheetNames>
    <sheetDataSet>
      <sheetData sheetId="0"/>
      <sheetData sheetId="1">
        <row r="12">
          <cell r="F12">
            <v>2083763.1799999995</v>
          </cell>
        </row>
        <row r="90">
          <cell r="F90">
            <v>1705130713.96</v>
          </cell>
        </row>
        <row r="106">
          <cell r="F106">
            <v>4660070576.6981001</v>
          </cell>
        </row>
        <row r="117">
          <cell r="F117">
            <v>71623851.589280993</v>
          </cell>
        </row>
        <row r="142">
          <cell r="F142">
            <v>155049716.91999999</v>
          </cell>
        </row>
        <row r="146">
          <cell r="F146">
            <v>3556447.2595082</v>
          </cell>
        </row>
        <row r="174">
          <cell r="F174">
            <v>11681192.59</v>
          </cell>
        </row>
        <row r="183">
          <cell r="F183">
            <v>3638690163.8300004</v>
          </cell>
        </row>
        <row r="184">
          <cell r="F184">
            <v>34501846.719999999</v>
          </cell>
        </row>
        <row r="185">
          <cell r="F185">
            <v>72670721.909999996</v>
          </cell>
        </row>
        <row r="188">
          <cell r="F188">
            <v>27143876.549999997</v>
          </cell>
        </row>
        <row r="196">
          <cell r="F196">
            <v>13227337.779999999</v>
          </cell>
        </row>
        <row r="199">
          <cell r="F199">
            <v>115202834</v>
          </cell>
        </row>
        <row r="200">
          <cell r="F200">
            <v>1781100308.72</v>
          </cell>
        </row>
        <row r="201">
          <cell r="F201">
            <v>926659172.69000006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9"/>
  <sheetViews>
    <sheetView tabSelected="1" workbookViewId="0">
      <selection activeCell="B6" sqref="B6:F6"/>
    </sheetView>
  </sheetViews>
  <sheetFormatPr baseColWidth="10" defaultRowHeight="15" x14ac:dyDescent="0.25"/>
  <cols>
    <col min="1" max="1" width="1.85546875" customWidth="1"/>
    <col min="2" max="2" width="41.7109375" customWidth="1"/>
    <col min="3" max="3" width="18.7109375" customWidth="1"/>
    <col min="4" max="4" width="15.42578125" customWidth="1"/>
    <col min="5" max="5" width="13.85546875" customWidth="1"/>
    <col min="6" max="6" width="34.85546875" style="23" customWidth="1"/>
    <col min="7" max="7" width="16.42578125" customWidth="1"/>
  </cols>
  <sheetData>
    <row r="2" spans="2:11" s="2" customFormat="1" ht="20.25" x14ac:dyDescent="0.2">
      <c r="B2" s="1" t="s">
        <v>0</v>
      </c>
      <c r="C2" s="1"/>
      <c r="D2" s="1"/>
      <c r="E2" s="1"/>
      <c r="F2" s="1"/>
    </row>
    <row r="3" spans="2:11" s="2" customFormat="1" ht="15.75" x14ac:dyDescent="0.25">
      <c r="B3" s="3" t="s">
        <v>1</v>
      </c>
      <c r="C3" s="3"/>
      <c r="D3" s="3"/>
      <c r="E3" s="3"/>
      <c r="F3" s="3"/>
    </row>
    <row r="4" spans="2:11" s="2" customFormat="1" ht="15.75" x14ac:dyDescent="0.25">
      <c r="B4" s="3" t="s">
        <v>2</v>
      </c>
      <c r="C4" s="3"/>
      <c r="D4" s="3"/>
      <c r="E4" s="3"/>
      <c r="F4" s="3"/>
    </row>
    <row r="5" spans="2:11" s="4" customFormat="1" ht="15.75" x14ac:dyDescent="0.25">
      <c r="B5" s="3" t="s">
        <v>3</v>
      </c>
      <c r="C5" s="3"/>
      <c r="D5" s="3"/>
      <c r="E5" s="3"/>
      <c r="F5" s="3"/>
    </row>
    <row r="6" spans="2:11" s="2" customFormat="1" ht="15.75" x14ac:dyDescent="0.25">
      <c r="B6" s="3" t="s">
        <v>4</v>
      </c>
      <c r="C6" s="3"/>
      <c r="D6" s="3"/>
      <c r="E6" s="3"/>
      <c r="F6" s="3"/>
    </row>
    <row r="7" spans="2:11" s="8" customFormat="1" ht="15.75" x14ac:dyDescent="0.25">
      <c r="B7" s="5" t="s">
        <v>43</v>
      </c>
      <c r="C7" s="5"/>
      <c r="D7" s="5"/>
      <c r="E7" s="6"/>
      <c r="F7" s="6"/>
      <c r="G7" s="7"/>
      <c r="H7" s="7"/>
      <c r="I7" s="7"/>
      <c r="K7" s="9"/>
    </row>
    <row r="8" spans="2:11" s="8" customFormat="1" ht="15.75" x14ac:dyDescent="0.25">
      <c r="B8" s="10" t="s">
        <v>44</v>
      </c>
      <c r="C8" s="10"/>
      <c r="D8" s="10"/>
      <c r="E8" s="6"/>
      <c r="F8" s="6"/>
      <c r="G8" s="7"/>
      <c r="H8" s="7"/>
      <c r="I8" s="7"/>
      <c r="K8" s="9"/>
    </row>
    <row r="9" spans="2:11" ht="15.75" x14ac:dyDescent="0.25">
      <c r="B9" s="11" t="s">
        <v>5</v>
      </c>
      <c r="C9" s="11"/>
      <c r="D9" s="11"/>
      <c r="E9" s="6"/>
      <c r="F9" s="12"/>
    </row>
    <row r="10" spans="2:11" ht="15.75" x14ac:dyDescent="0.25">
      <c r="B10" s="13" t="s">
        <v>6</v>
      </c>
      <c r="C10" s="13"/>
      <c r="D10" s="13"/>
      <c r="E10" s="6"/>
      <c r="F10" s="12"/>
    </row>
    <row r="11" spans="2:11" ht="17.25" x14ac:dyDescent="0.3">
      <c r="B11" s="6" t="s">
        <v>7</v>
      </c>
      <c r="C11" s="6"/>
      <c r="D11" s="6"/>
      <c r="E11" s="6"/>
      <c r="F11" s="14">
        <f>'[1]Balance det.'!F12</f>
        <v>2083763.1799999995</v>
      </c>
      <c r="G11" s="15"/>
    </row>
    <row r="12" spans="2:11" ht="17.25" x14ac:dyDescent="0.3">
      <c r="B12" s="6" t="s">
        <v>8</v>
      </c>
      <c r="C12" s="6"/>
      <c r="D12" s="6"/>
      <c r="E12" s="6"/>
      <c r="F12" s="16">
        <f>+'[1]Balance det.'!F90</f>
        <v>1705130713.96</v>
      </c>
      <c r="G12" s="15"/>
    </row>
    <row r="13" spans="2:11" ht="17.25" x14ac:dyDescent="0.3">
      <c r="B13" s="17" t="s">
        <v>9</v>
      </c>
      <c r="C13" s="17"/>
      <c r="D13" s="17"/>
      <c r="E13" s="6"/>
      <c r="F13" s="14">
        <f>+'[1]Balance det.'!F106</f>
        <v>4660070576.6981001</v>
      </c>
      <c r="G13" s="15"/>
    </row>
    <row r="14" spans="2:11" ht="17.25" x14ac:dyDescent="0.3">
      <c r="B14" s="18" t="s">
        <v>10</v>
      </c>
      <c r="C14" s="18"/>
      <c r="D14" s="18"/>
      <c r="E14" s="6"/>
      <c r="F14" s="19">
        <f>+'[1]Balance det.'!F117</f>
        <v>71623851.589280993</v>
      </c>
      <c r="G14" s="15"/>
    </row>
    <row r="15" spans="2:11" ht="17.25" x14ac:dyDescent="0.3">
      <c r="B15" s="13" t="s">
        <v>11</v>
      </c>
      <c r="C15" s="13"/>
      <c r="D15" s="13"/>
      <c r="E15" s="20"/>
      <c r="F15" s="21">
        <f>SUM(F11:F14)</f>
        <v>6438908905.4273815</v>
      </c>
      <c r="G15" s="15"/>
    </row>
    <row r="16" spans="2:11" ht="17.25" x14ac:dyDescent="0.3">
      <c r="B16" s="13" t="s">
        <v>12</v>
      </c>
      <c r="C16" s="13"/>
      <c r="D16" s="13"/>
      <c r="E16" s="6"/>
      <c r="F16" s="14"/>
      <c r="G16" s="15"/>
    </row>
    <row r="17" spans="2:7" ht="17.25" x14ac:dyDescent="0.3">
      <c r="B17" s="6" t="s">
        <v>13</v>
      </c>
      <c r="C17" s="6"/>
      <c r="D17" s="6"/>
      <c r="E17" s="6"/>
      <c r="F17" s="14">
        <f>+'[1]Balance det.'!F142</f>
        <v>155049716.91999999</v>
      </c>
    </row>
    <row r="18" spans="2:7" ht="17.25" x14ac:dyDescent="0.3">
      <c r="B18" s="18" t="s">
        <v>14</v>
      </c>
      <c r="C18" s="18"/>
      <c r="D18" s="18"/>
      <c r="E18" s="6"/>
      <c r="F18" s="19">
        <f>+'[1]Balance det.'!F146</f>
        <v>3556447.2595082</v>
      </c>
    </row>
    <row r="19" spans="2:7" ht="17.25" x14ac:dyDescent="0.3">
      <c r="B19" s="13" t="s">
        <v>15</v>
      </c>
      <c r="C19" s="13"/>
      <c r="D19" s="13"/>
      <c r="E19" s="20"/>
      <c r="F19" s="21">
        <f>SUM(F17:F18)</f>
        <v>158606164.17950818</v>
      </c>
    </row>
    <row r="20" spans="2:7" ht="17.25" x14ac:dyDescent="0.3">
      <c r="B20" s="13" t="s">
        <v>16</v>
      </c>
      <c r="C20" s="13"/>
      <c r="D20" s="13"/>
      <c r="E20" s="17"/>
      <c r="F20" s="22"/>
      <c r="G20" s="23"/>
    </row>
    <row r="21" spans="2:7" s="24" customFormat="1" ht="17.25" x14ac:dyDescent="0.3">
      <c r="B21" s="17" t="s">
        <v>17</v>
      </c>
      <c r="C21" s="17"/>
      <c r="D21" s="17"/>
      <c r="E21" s="17"/>
      <c r="F21" s="14">
        <f>+'[1]Balance det.'!F174</f>
        <v>11681192.59</v>
      </c>
    </row>
    <row r="22" spans="2:7" s="24" customFormat="1" ht="17.25" x14ac:dyDescent="0.3">
      <c r="B22" s="17" t="s">
        <v>16</v>
      </c>
      <c r="C22" s="17"/>
      <c r="D22" s="17"/>
      <c r="E22" s="17"/>
      <c r="F22" s="25">
        <f>+'[1]Balance det.'!F175</f>
        <v>0</v>
      </c>
    </row>
    <row r="23" spans="2:7" ht="17.25" x14ac:dyDescent="0.3">
      <c r="B23" s="20" t="s">
        <v>18</v>
      </c>
      <c r="C23" s="20"/>
      <c r="D23" s="20"/>
      <c r="E23" s="20"/>
      <c r="F23" s="21">
        <f>+F21+F22</f>
        <v>11681192.59</v>
      </c>
    </row>
    <row r="24" spans="2:7" ht="18" thickBot="1" x14ac:dyDescent="0.35">
      <c r="B24" s="26" t="s">
        <v>19</v>
      </c>
      <c r="C24" s="26"/>
      <c r="D24" s="26"/>
      <c r="E24" s="27"/>
      <c r="F24" s="28">
        <f>+F15+F19+F23</f>
        <v>6609196262.1968899</v>
      </c>
      <c r="G24" s="23"/>
    </row>
    <row r="25" spans="2:7" ht="18" thickTop="1" x14ac:dyDescent="0.3">
      <c r="B25" s="6"/>
      <c r="C25" s="6"/>
      <c r="D25" s="6"/>
      <c r="E25" s="6"/>
      <c r="F25" s="14"/>
    </row>
    <row r="26" spans="2:7" ht="17.25" x14ac:dyDescent="0.3">
      <c r="B26" s="26" t="s">
        <v>20</v>
      </c>
      <c r="C26" s="26"/>
      <c r="D26" s="26"/>
      <c r="E26" s="6"/>
      <c r="F26" s="14"/>
    </row>
    <row r="27" spans="2:7" ht="17.25" x14ac:dyDescent="0.3">
      <c r="B27" s="13" t="s">
        <v>21</v>
      </c>
      <c r="C27" s="13"/>
      <c r="D27" s="13"/>
      <c r="E27" s="6"/>
      <c r="F27" s="14"/>
    </row>
    <row r="28" spans="2:7" s="24" customFormat="1" ht="17.25" x14ac:dyDescent="0.3">
      <c r="B28" s="17" t="s">
        <v>22</v>
      </c>
      <c r="C28" s="17"/>
      <c r="D28" s="17"/>
      <c r="E28" s="17"/>
      <c r="F28" s="22">
        <f>'[1]Balance det.'!F183+'[1]Balance det.'!F188</f>
        <v>3665834040.3800006</v>
      </c>
      <c r="G28" s="29"/>
    </row>
    <row r="29" spans="2:7" ht="17.25" x14ac:dyDescent="0.3">
      <c r="B29" s="17" t="s">
        <v>23</v>
      </c>
      <c r="C29" s="17"/>
      <c r="D29" s="17"/>
      <c r="E29" s="6"/>
      <c r="F29" s="19">
        <f>'[1]Balance det.'!F184+'[1]Balance det.'!F185+'[1]Balance det.'!F196</f>
        <v>120399906.41</v>
      </c>
    </row>
    <row r="30" spans="2:7" ht="17.25" x14ac:dyDescent="0.3">
      <c r="B30" s="13" t="s">
        <v>24</v>
      </c>
      <c r="C30" s="13"/>
      <c r="D30" s="13"/>
      <c r="E30" s="20"/>
      <c r="F30" s="21">
        <f>+F28+F29</f>
        <v>3786233946.7900004</v>
      </c>
    </row>
    <row r="31" spans="2:7" ht="17.25" x14ac:dyDescent="0.3">
      <c r="B31" s="13" t="s">
        <v>25</v>
      </c>
      <c r="C31" s="13"/>
      <c r="D31" s="13"/>
      <c r="E31" s="6"/>
      <c r="F31" s="14"/>
    </row>
    <row r="32" spans="2:7" ht="17.25" x14ac:dyDescent="0.3">
      <c r="B32" s="30" t="s">
        <v>25</v>
      </c>
      <c r="C32" s="30"/>
      <c r="D32" s="30"/>
      <c r="E32" s="31"/>
      <c r="F32" s="22">
        <v>0</v>
      </c>
    </row>
    <row r="33" spans="2:7" ht="17.25" x14ac:dyDescent="0.3">
      <c r="B33" s="13" t="s">
        <v>26</v>
      </c>
      <c r="C33" s="13"/>
      <c r="D33" s="13"/>
      <c r="E33" s="20"/>
      <c r="F33" s="21">
        <f>+F32</f>
        <v>0</v>
      </c>
    </row>
    <row r="34" spans="2:7" ht="18" thickBot="1" x14ac:dyDescent="0.35">
      <c r="B34" s="26" t="s">
        <v>27</v>
      </c>
      <c r="C34" s="26"/>
      <c r="D34" s="26"/>
      <c r="E34" s="27"/>
      <c r="F34" s="28">
        <f>+F33+F30</f>
        <v>3786233946.7900004</v>
      </c>
    </row>
    <row r="35" spans="2:7" ht="18" thickTop="1" x14ac:dyDescent="0.3">
      <c r="B35" s="26" t="s">
        <v>28</v>
      </c>
      <c r="C35" s="26"/>
      <c r="D35" s="26"/>
      <c r="E35" s="6"/>
      <c r="F35" s="14"/>
    </row>
    <row r="36" spans="2:7" ht="17.25" x14ac:dyDescent="0.3">
      <c r="B36" s="30" t="s">
        <v>29</v>
      </c>
      <c r="C36" s="30"/>
      <c r="D36" s="30"/>
      <c r="E36" s="17"/>
      <c r="F36" s="22">
        <f>'[1]Balance det.'!F199</f>
        <v>115202834</v>
      </c>
    </row>
    <row r="37" spans="2:7" ht="17.25" x14ac:dyDescent="0.3">
      <c r="B37" s="30" t="s">
        <v>30</v>
      </c>
      <c r="C37" s="30"/>
      <c r="D37" s="30"/>
      <c r="E37" s="17"/>
      <c r="F37" s="22">
        <f>'[1]Balance det.'!F200</f>
        <v>1781100308.72</v>
      </c>
    </row>
    <row r="38" spans="2:7" ht="17.25" x14ac:dyDescent="0.3">
      <c r="B38" s="30" t="s">
        <v>31</v>
      </c>
      <c r="C38" s="30"/>
      <c r="D38" s="30"/>
      <c r="E38" s="17"/>
      <c r="F38" s="22">
        <f>'[1]Balance det.'!F201</f>
        <v>926659172.69000006</v>
      </c>
    </row>
    <row r="39" spans="2:7" ht="17.25" x14ac:dyDescent="0.3">
      <c r="B39" s="13" t="s">
        <v>32</v>
      </c>
      <c r="C39" s="13"/>
      <c r="D39" s="13"/>
      <c r="E39" s="20"/>
      <c r="F39" s="21">
        <f>SUM(F36:F38)</f>
        <v>2822962315.4099998</v>
      </c>
    </row>
    <row r="40" spans="2:7" ht="18" thickBot="1" x14ac:dyDescent="0.35">
      <c r="B40" s="32" t="s">
        <v>33</v>
      </c>
      <c r="C40" s="32"/>
      <c r="D40" s="32"/>
      <c r="E40" s="33"/>
      <c r="F40" s="28">
        <f>+F39+F30</f>
        <v>6609196262.2000008</v>
      </c>
      <c r="G40" s="23"/>
    </row>
    <row r="41" spans="2:7" ht="18" thickTop="1" x14ac:dyDescent="0.3">
      <c r="B41" s="32"/>
      <c r="C41" s="32"/>
      <c r="D41" s="32"/>
      <c r="E41" s="33"/>
      <c r="F41" s="34"/>
      <c r="G41" s="23"/>
    </row>
    <row r="42" spans="2:7" ht="15.75" x14ac:dyDescent="0.25">
      <c r="B42" s="6"/>
      <c r="C42" s="6"/>
      <c r="D42" s="6"/>
      <c r="E42" s="6"/>
      <c r="F42" s="12"/>
      <c r="G42" s="23"/>
    </row>
    <row r="43" spans="2:7" ht="15.75" x14ac:dyDescent="0.25">
      <c r="B43" s="6"/>
      <c r="C43" s="6"/>
      <c r="D43" s="6"/>
      <c r="E43" s="6"/>
      <c r="F43" s="12"/>
      <c r="G43" s="23"/>
    </row>
    <row r="44" spans="2:7" ht="15.75" x14ac:dyDescent="0.25">
      <c r="B44" s="6"/>
      <c r="C44" s="6"/>
      <c r="D44" s="6"/>
      <c r="E44" s="6"/>
      <c r="F44" s="12"/>
      <c r="G44" s="23"/>
    </row>
    <row r="45" spans="2:7" ht="15.75" x14ac:dyDescent="0.25">
      <c r="B45" s="6"/>
      <c r="C45" s="6"/>
      <c r="D45" s="6"/>
      <c r="E45" s="6"/>
      <c r="F45" s="12"/>
      <c r="G45" s="23"/>
    </row>
    <row r="46" spans="2:7" ht="15.75" x14ac:dyDescent="0.25">
      <c r="B46" s="35"/>
      <c r="C46" s="36"/>
      <c r="D46" s="36"/>
      <c r="E46" s="37"/>
      <c r="F46" s="37"/>
    </row>
    <row r="47" spans="2:7" ht="18.75" x14ac:dyDescent="0.3">
      <c r="B47" s="54" t="s">
        <v>34</v>
      </c>
      <c r="C47" s="55"/>
      <c r="D47" s="56"/>
      <c r="E47" s="57" t="s">
        <v>35</v>
      </c>
      <c r="F47" s="57"/>
      <c r="G47" s="38"/>
    </row>
    <row r="48" spans="2:7" ht="17.25" customHeight="1" x14ac:dyDescent="0.25">
      <c r="B48" s="39" t="s">
        <v>36</v>
      </c>
      <c r="C48" s="40"/>
      <c r="D48" s="41"/>
      <c r="E48" s="42" t="s">
        <v>37</v>
      </c>
      <c r="F48" s="42"/>
      <c r="G48" s="43"/>
    </row>
    <row r="49" spans="2:7" ht="15.75" x14ac:dyDescent="0.25">
      <c r="B49" s="40" t="s">
        <v>38</v>
      </c>
      <c r="C49" s="40"/>
      <c r="D49" s="41"/>
      <c r="E49" s="44" t="s">
        <v>39</v>
      </c>
      <c r="F49" s="44"/>
      <c r="G49" s="43"/>
    </row>
    <row r="50" spans="2:7" ht="10.5" customHeight="1" x14ac:dyDescent="0.25">
      <c r="B50" s="45"/>
      <c r="C50" s="45"/>
      <c r="D50" s="41"/>
      <c r="E50" s="46"/>
      <c r="F50" s="46"/>
    </row>
    <row r="51" spans="2:7" ht="15.75" x14ac:dyDescent="0.25">
      <c r="B51" s="45"/>
      <c r="C51" s="45"/>
      <c r="D51" s="41"/>
      <c r="E51" s="46"/>
      <c r="F51" s="46"/>
    </row>
    <row r="52" spans="2:7" ht="15.75" x14ac:dyDescent="0.25">
      <c r="B52" s="45"/>
      <c r="C52" s="45"/>
      <c r="D52" s="41"/>
      <c r="E52" s="46"/>
      <c r="F52" s="46"/>
    </row>
    <row r="53" spans="2:7" ht="15.75" x14ac:dyDescent="0.25">
      <c r="B53" s="45"/>
      <c r="C53" s="45"/>
      <c r="D53" s="41"/>
      <c r="E53" s="46"/>
      <c r="F53" s="46"/>
    </row>
    <row r="54" spans="2:7" ht="15.75" x14ac:dyDescent="0.25">
      <c r="B54" s="41"/>
      <c r="C54" s="35"/>
      <c r="D54" s="37"/>
      <c r="E54" s="37"/>
      <c r="F54" s="41"/>
    </row>
    <row r="55" spans="2:7" ht="18.75" x14ac:dyDescent="0.3">
      <c r="B55" s="47"/>
      <c r="C55" s="58" t="s">
        <v>40</v>
      </c>
      <c r="D55" s="58"/>
      <c r="E55" s="58"/>
      <c r="F55" s="49"/>
    </row>
    <row r="56" spans="2:7" ht="15.75" x14ac:dyDescent="0.25">
      <c r="B56" s="47"/>
      <c r="C56" s="48" t="s">
        <v>41</v>
      </c>
      <c r="D56" s="48"/>
      <c r="E56" s="48"/>
      <c r="F56" s="50"/>
    </row>
    <row r="57" spans="2:7" ht="15.75" x14ac:dyDescent="0.25">
      <c r="B57" s="47"/>
      <c r="C57" s="51" t="s">
        <v>42</v>
      </c>
      <c r="D57" s="51"/>
      <c r="E57" s="51"/>
      <c r="F57" s="52"/>
    </row>
    <row r="58" spans="2:7" x14ac:dyDescent="0.25">
      <c r="B58" s="47"/>
      <c r="C58" s="47"/>
      <c r="D58" s="47"/>
      <c r="E58" s="47"/>
      <c r="F58" s="53"/>
    </row>
    <row r="59" spans="2:7" x14ac:dyDescent="0.25">
      <c r="B59" s="47"/>
      <c r="C59" s="47"/>
      <c r="D59" s="47"/>
      <c r="E59" s="47"/>
      <c r="F59" s="53"/>
    </row>
  </sheetData>
  <mergeCells count="15">
    <mergeCell ref="C55:E55"/>
    <mergeCell ref="C56:E56"/>
    <mergeCell ref="C57:E57"/>
    <mergeCell ref="B8:D8"/>
    <mergeCell ref="E46:F46"/>
    <mergeCell ref="E47:F47"/>
    <mergeCell ref="E48:F48"/>
    <mergeCell ref="E49:F49"/>
    <mergeCell ref="D54:E54"/>
    <mergeCell ref="B2:F2"/>
    <mergeCell ref="B3:F3"/>
    <mergeCell ref="B4:F4"/>
    <mergeCell ref="B5:F5"/>
    <mergeCell ref="B6:F6"/>
    <mergeCell ref="B7:D7"/>
  </mergeCells>
  <pageMargins left="0.44" right="0.41" top="0.17" bottom="0.75" header="0.19" footer="0.66"/>
  <pageSetup scale="77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2022-11-08T15:13:14Z</cp:lastPrinted>
  <dcterms:created xsi:type="dcterms:W3CDTF">2022-11-08T15:03:31Z</dcterms:created>
  <dcterms:modified xsi:type="dcterms:W3CDTF">2022-11-08T15:14:13Z</dcterms:modified>
</cp:coreProperties>
</file>