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28035" windowHeight="112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7" i="1" l="1"/>
  <c r="E36" i="1"/>
  <c r="E35" i="1"/>
  <c r="E32" i="1"/>
  <c r="E28" i="1"/>
  <c r="E29" i="1" s="1"/>
  <c r="E27" i="1"/>
  <c r="E21" i="1"/>
  <c r="E20" i="1"/>
  <c r="E22" i="1" s="1"/>
  <c r="E17" i="1"/>
  <c r="E18" i="1" s="1"/>
  <c r="E16" i="1"/>
  <c r="E13" i="1"/>
  <c r="E12" i="1"/>
  <c r="E11" i="1"/>
  <c r="E10" i="1"/>
  <c r="E14" i="1" l="1"/>
  <c r="E33" i="1"/>
  <c r="E38" i="1"/>
  <c r="E39" i="1" s="1"/>
  <c r="E23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<sst xmlns="http://schemas.openxmlformats.org/spreadsheetml/2006/main" count="47" uniqueCount="45">
  <si>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</si>
  <si>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</si>
  <si>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</si>
  <si>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30 de noviembre del 2022</t>
  </si>
  <si>
    <t>(Valores en RD$)</t>
  </si>
  <si>
    <t>30/11/2022</t>
  </si>
  <si>
    <t>Fecha de Carga: 09/12/2022     10:48 am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</si>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</sst>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i/>
      <sz val="1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2" applyFont="1"/>
    <xf numFmtId="0" fontId="6" fillId="0" borderId="0" xfId="0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10" fillId="2" borderId="0" xfId="0" applyFont="1" applyFill="1" applyAlignment="1">
      <alignment horizontal="center"/>
    </xf>
    <xf numFmtId="0" fontId="11" fillId="0" borderId="0" xfId="0" applyFont="1"/>
    <xf numFmtId="44" fontId="11" fillId="0" borderId="0" xfId="0" applyNumberFormat="1" applyFont="1"/>
    <xf numFmtId="0" fontId="7" fillId="3" borderId="0" xfId="0" applyFont="1" applyFill="1" applyAlignment="1">
      <alignment horizontal="center"/>
    </xf>
    <xf numFmtId="43" fontId="6" fillId="0" borderId="0" xfId="1" applyFont="1"/>
    <xf numFmtId="44" fontId="9" fillId="0" borderId="0" xfId="0" applyNumberFormat="1" applyFont="1"/>
    <xf numFmtId="0" fontId="11" fillId="0" borderId="0" xfId="0" applyFont="1" applyFill="1"/>
    <xf numFmtId="0" fontId="11" fillId="4" borderId="0" xfId="0" applyFont="1" applyFill="1"/>
    <xf numFmtId="44" fontId="11" fillId="0" borderId="1" xfId="0" applyNumberFormat="1" applyFont="1" applyBorder="1"/>
    <xf numFmtId="0" fontId="7" fillId="3" borderId="0" xfId="0" applyFont="1" applyFill="1"/>
    <xf numFmtId="44" fontId="7" fillId="3" borderId="0" xfId="0" applyNumberFormat="1" applyFont="1" applyFill="1"/>
    <xf numFmtId="44" fontId="11" fillId="0" borderId="0" xfId="0" applyNumberFormat="1" applyFont="1" applyFill="1"/>
    <xf numFmtId="44" fontId="6" fillId="0" borderId="0" xfId="0" applyNumberFormat="1" applyFont="1"/>
    <xf numFmtId="0" fontId="6" fillId="0" borderId="0" xfId="0" applyFont="1" applyFill="1"/>
    <xf numFmtId="44" fontId="11" fillId="0" borderId="1" xfId="0" applyNumberFormat="1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44" fontId="7" fillId="2" borderId="2" xfId="0" applyNumberFormat="1" applyFont="1" applyFill="1" applyBorder="1"/>
    <xf numFmtId="44" fontId="6" fillId="0" borderId="0" xfId="0" applyNumberFormat="1" applyFont="1" applyFill="1"/>
    <xf numFmtId="0" fontId="11" fillId="0" borderId="0" xfId="0" applyFont="1" applyFill="1" applyAlignment="1">
      <alignment horizontal="left"/>
    </xf>
    <xf numFmtId="0" fontId="7" fillId="0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44" fontId="7" fillId="2" borderId="0" xfId="0" applyNumberFormat="1" applyFont="1" applyFill="1" applyBorder="1"/>
    <xf numFmtId="0" fontId="11" fillId="0" borderId="1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/>
    <xf numFmtId="0" fontId="15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44" fontId="11" fillId="0" borderId="0" xfId="0" applyNumberFormat="1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7" fontId="7" fillId="0" borderId="0" xfId="0" quotePrefix="1" applyNumberFormat="1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95249</xdr:rowOff>
    </xdr:from>
    <xdr:to>
      <xdr:col>0</xdr:col>
      <xdr:colOff>2133600</xdr:colOff>
      <xdr:row>3</xdr:row>
      <xdr:rowOff>4233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16418" y="95249"/>
          <a:ext cx="2017182" cy="79480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BALANCE%20GENERAL%20202211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CXP NOV-22"/>
      <sheetName val="ACTIVOS"/>
      <sheetName val="Informatica nov.22"/>
      <sheetName val="Seguro nov-22"/>
      <sheetName val="Res. Cuantitativo"/>
      <sheetName val="Fondo reponible"/>
      <sheetName val="anticipo"/>
      <sheetName val="anticipo,"/>
      <sheetName val="EJECUCION"/>
      <sheetName val="Alm. Misc. ciudad s"/>
      <sheetName val="Alm. los alcarrizos"/>
      <sheetName val="Alm. herramientas"/>
    </sheetNames>
    <sheetDataSet>
      <sheetData sheetId="0"/>
      <sheetData sheetId="1">
        <row r="12">
          <cell r="F12">
            <v>2270419.9399999995</v>
          </cell>
        </row>
        <row r="90">
          <cell r="F90">
            <v>1756309608.6300001</v>
          </cell>
        </row>
        <row r="109">
          <cell r="F109">
            <v>1985792332.9880998</v>
          </cell>
        </row>
        <row r="121">
          <cell r="F121">
            <v>53959259.583543286</v>
          </cell>
        </row>
        <row r="146">
          <cell r="F146">
            <v>155049716.91999999</v>
          </cell>
        </row>
        <row r="150">
          <cell r="F150">
            <v>3883548.4622950815</v>
          </cell>
        </row>
        <row r="178">
          <cell r="F178">
            <v>11681192.59</v>
          </cell>
        </row>
        <row r="179">
          <cell r="F179"/>
        </row>
        <row r="187">
          <cell r="F187">
            <v>1808946243.5500004</v>
          </cell>
        </row>
        <row r="188">
          <cell r="F188">
            <v>34501846.719999999</v>
          </cell>
        </row>
        <row r="189">
          <cell r="F189">
            <v>72670721.909999996</v>
          </cell>
        </row>
        <row r="192">
          <cell r="F192">
            <v>22130918.249999996</v>
          </cell>
        </row>
        <row r="200">
          <cell r="F200">
            <v>13227337.779999999</v>
          </cell>
        </row>
        <row r="203">
          <cell r="F203">
            <v>115202834</v>
          </cell>
        </row>
        <row r="204">
          <cell r="F204">
            <v>2707759481.4099998</v>
          </cell>
        </row>
        <row r="205">
          <cell r="F205">
            <v>-805493304.50999999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16" workbookViewId="0">
      <selection activeCell="E10" sqref="E10"/>
    </sheetView>
  </sheetViews>
  <sheetFormatPr baseColWidth="10" defaultRowHeight="23.25" x14ac:dyDescent="0.35"/>
  <cols>
    <col min="1" max="1" width="64.140625" style="2" customWidth="1"/>
    <col min="2" max="2" width="28" style="2" customWidth="1"/>
    <col min="3" max="3" width="20.28515625" style="2" customWidth="1"/>
    <col min="4" max="4" width="13.85546875" style="2" customWidth="1"/>
    <col min="5" max="5" width="34.85546875" style="17" customWidth="1"/>
    <col min="6" max="6" width="16.42578125" style="2" customWidth="1"/>
    <col min="7" max="16384" width="11.42578125" style="2"/>
  </cols>
  <sheetData>
    <row r="1" spans="1:10" s="1" customFormat="1" x14ac:dyDescent="0.35">
      <c r="A1" s="51" t="s">
        <v>0</v>
      </c>
      <c r="B1" s="51"/>
      <c r="C1" s="51"/>
      <c r="D1" s="51"/>
      <c r="E1" s="51"/>
    </row>
    <row r="2" spans="1:10" s="1" customFormat="1" x14ac:dyDescent="0.35">
      <c r="A2" s="52" t="s">
        <v>1</v>
      </c>
      <c r="B2" s="52"/>
      <c r="C2" s="52"/>
      <c r="D2" s="52"/>
      <c r="E2" s="52"/>
    </row>
    <row r="3" spans="1:10" s="1" customFormat="1" x14ac:dyDescent="0.35">
      <c r="A3" s="53" t="s">
        <v>2</v>
      </c>
      <c r="B3" s="53"/>
      <c r="C3" s="53"/>
      <c r="D3" s="53"/>
      <c r="E3" s="53"/>
    </row>
    <row r="4" spans="1:10" x14ac:dyDescent="0.35">
      <c r="A4" s="53" t="s">
        <v>3</v>
      </c>
      <c r="B4" s="53"/>
      <c r="C4" s="53"/>
      <c r="D4" s="53"/>
      <c r="E4" s="53"/>
    </row>
    <row r="5" spans="1:10" s="1" customFormat="1" x14ac:dyDescent="0.35">
      <c r="A5" s="53" t="s">
        <v>4</v>
      </c>
      <c r="B5" s="53"/>
      <c r="C5" s="53"/>
      <c r="D5" s="53"/>
      <c r="E5" s="53"/>
    </row>
    <row r="6" spans="1:10" s="1" customFormat="1" x14ac:dyDescent="0.35">
      <c r="A6" s="54" t="s">
        <v>5</v>
      </c>
      <c r="B6" s="54"/>
      <c r="C6" s="54"/>
      <c r="D6" s="2"/>
      <c r="E6" s="2"/>
      <c r="F6" s="3"/>
      <c r="G6" s="3"/>
      <c r="H6" s="3"/>
      <c r="J6" s="4"/>
    </row>
    <row r="7" spans="1:10" s="1" customFormat="1" x14ac:dyDescent="0.35">
      <c r="A7" s="46" t="s">
        <v>6</v>
      </c>
      <c r="B7" s="46"/>
      <c r="C7" s="46"/>
      <c r="D7" s="2"/>
      <c r="E7" s="2"/>
      <c r="F7" s="3"/>
      <c r="G7" s="3"/>
      <c r="H7" s="3"/>
      <c r="J7" s="4"/>
    </row>
    <row r="8" spans="1:10" x14ac:dyDescent="0.35">
      <c r="A8" s="5" t="s">
        <v>7</v>
      </c>
      <c r="B8" s="5"/>
      <c r="C8" s="5"/>
      <c r="D8" s="6"/>
      <c r="E8" s="7"/>
    </row>
    <row r="9" spans="1:10" x14ac:dyDescent="0.35">
      <c r="A9" s="8" t="s">
        <v>8</v>
      </c>
      <c r="B9" s="8"/>
      <c r="C9" s="8"/>
      <c r="D9" s="6"/>
      <c r="E9" s="7"/>
    </row>
    <row r="10" spans="1:10" ht="20.25" customHeight="1" x14ac:dyDescent="0.35">
      <c r="A10" s="6" t="s">
        <v>9</v>
      </c>
      <c r="B10" s="6"/>
      <c r="C10" s="6"/>
      <c r="D10" s="6"/>
      <c r="E10" s="7">
        <f>'[1]Balance det.'!F12</f>
        <v>2270419.9399999995</v>
      </c>
      <c r="F10" s="9"/>
    </row>
    <row r="11" spans="1:10" ht="20.25" customHeight="1" x14ac:dyDescent="0.35">
      <c r="A11" s="6" t="s">
        <v>10</v>
      </c>
      <c r="B11" s="6"/>
      <c r="C11" s="6"/>
      <c r="D11" s="6"/>
      <c r="E11" s="10">
        <f>+'[1]Balance det.'!F90</f>
        <v>1756309608.6300001</v>
      </c>
      <c r="F11" s="9"/>
    </row>
    <row r="12" spans="1:10" ht="20.25" customHeight="1" x14ac:dyDescent="0.35">
      <c r="A12" s="11" t="s">
        <v>11</v>
      </c>
      <c r="B12" s="11"/>
      <c r="C12" s="11"/>
      <c r="D12" s="6"/>
      <c r="E12" s="7">
        <f>+'[1]Balance det.'!F109</f>
        <v>1985792332.9880998</v>
      </c>
      <c r="F12" s="9"/>
    </row>
    <row r="13" spans="1:10" ht="20.25" customHeight="1" x14ac:dyDescent="0.35">
      <c r="A13" s="12" t="s">
        <v>12</v>
      </c>
      <c r="B13" s="12"/>
      <c r="C13" s="12"/>
      <c r="D13" s="6"/>
      <c r="E13" s="13">
        <f>+'[1]Balance det.'!F121</f>
        <v>53959259.583543286</v>
      </c>
      <c r="F13" s="9"/>
    </row>
    <row r="14" spans="1:10" x14ac:dyDescent="0.35">
      <c r="A14" s="8" t="s">
        <v>13</v>
      </c>
      <c r="B14" s="8"/>
      <c r="C14" s="8"/>
      <c r="D14" s="14"/>
      <c r="E14" s="15">
        <f>SUM(E10:E13)</f>
        <v>3798331621.141643</v>
      </c>
      <c r="F14" s="9"/>
    </row>
    <row r="15" spans="1:10" x14ac:dyDescent="0.35">
      <c r="A15" s="8" t="s">
        <v>14</v>
      </c>
      <c r="B15" s="8"/>
      <c r="C15" s="8"/>
      <c r="D15" s="6"/>
      <c r="E15" s="7"/>
      <c r="F15" s="9"/>
    </row>
    <row r="16" spans="1:10" ht="21" customHeight="1" x14ac:dyDescent="0.35">
      <c r="A16" s="6" t="s">
        <v>15</v>
      </c>
      <c r="B16" s="6"/>
      <c r="C16" s="6"/>
      <c r="D16" s="6"/>
      <c r="E16" s="7">
        <f>+'[1]Balance det.'!F146</f>
        <v>155049716.91999999</v>
      </c>
    </row>
    <row r="17" spans="1:6" x14ac:dyDescent="0.35">
      <c r="A17" s="12" t="s">
        <v>16</v>
      </c>
      <c r="B17" s="12"/>
      <c r="C17" s="12"/>
      <c r="D17" s="6"/>
      <c r="E17" s="13">
        <f>+'[1]Balance det.'!F150</f>
        <v>3883548.4622950815</v>
      </c>
    </row>
    <row r="18" spans="1:6" x14ac:dyDescent="0.35">
      <c r="A18" s="8" t="s">
        <v>17</v>
      </c>
      <c r="B18" s="8"/>
      <c r="C18" s="8"/>
      <c r="D18" s="14"/>
      <c r="E18" s="15">
        <f>SUM(E16:E17)</f>
        <v>158933265.38229507</v>
      </c>
    </row>
    <row r="19" spans="1:6" x14ac:dyDescent="0.35">
      <c r="A19" s="8" t="s">
        <v>18</v>
      </c>
      <c r="B19" s="8"/>
      <c r="C19" s="8"/>
      <c r="D19" s="11"/>
      <c r="E19" s="16"/>
      <c r="F19" s="17"/>
    </row>
    <row r="20" spans="1:6" s="18" customFormat="1" x14ac:dyDescent="0.35">
      <c r="A20" s="11" t="s">
        <v>19</v>
      </c>
      <c r="B20" s="11"/>
      <c r="C20" s="11"/>
      <c r="D20" s="11"/>
      <c r="E20" s="7">
        <f>+'[1]Balance det.'!F178</f>
        <v>11681192.59</v>
      </c>
    </row>
    <row r="21" spans="1:6" s="18" customFormat="1" x14ac:dyDescent="0.35">
      <c r="A21" s="11" t="s">
        <v>18</v>
      </c>
      <c r="B21" s="11"/>
      <c r="C21" s="11"/>
      <c r="D21" s="11"/>
      <c r="E21" s="19">
        <f>+'[1]Balance det.'!F179</f>
        <v>0</v>
      </c>
    </row>
    <row r="22" spans="1:6" x14ac:dyDescent="0.35">
      <c r="A22" s="14" t="s">
        <v>20</v>
      </c>
      <c r="B22" s="14"/>
      <c r="C22" s="14"/>
      <c r="D22" s="14"/>
      <c r="E22" s="15">
        <f>+E20+E21</f>
        <v>11681192.59</v>
      </c>
    </row>
    <row r="23" spans="1:6" ht="24" thickBot="1" x14ac:dyDescent="0.4">
      <c r="A23" s="20" t="s">
        <v>21</v>
      </c>
      <c r="B23" s="20"/>
      <c r="C23" s="20"/>
      <c r="D23" s="21"/>
      <c r="E23" s="22">
        <f>+E14+E18+E22</f>
        <v>3968946079.1139383</v>
      </c>
      <c r="F23" s="17"/>
    </row>
    <row r="24" spans="1:6" ht="24" thickTop="1" x14ac:dyDescent="0.35">
      <c r="A24" s="6"/>
      <c r="B24" s="6"/>
      <c r="C24" s="6"/>
      <c r="D24" s="6"/>
      <c r="E24" s="7"/>
    </row>
    <row r="25" spans="1:6" x14ac:dyDescent="0.35">
      <c r="A25" s="20" t="s">
        <v>22</v>
      </c>
      <c r="B25" s="20"/>
      <c r="C25" s="20"/>
      <c r="D25" s="6"/>
      <c r="E25" s="7"/>
    </row>
    <row r="26" spans="1:6" x14ac:dyDescent="0.35">
      <c r="A26" s="8" t="s">
        <v>23</v>
      </c>
      <c r="B26" s="8"/>
      <c r="C26" s="8"/>
      <c r="D26" s="6"/>
      <c r="E26" s="7"/>
    </row>
    <row r="27" spans="1:6" s="18" customFormat="1" x14ac:dyDescent="0.35">
      <c r="A27" s="11" t="s">
        <v>24</v>
      </c>
      <c r="B27" s="11"/>
      <c r="C27" s="11"/>
      <c r="D27" s="11"/>
      <c r="E27" s="16">
        <f>'[1]Balance det.'!F187+'[1]Balance det.'!F192</f>
        <v>1831077161.8000004</v>
      </c>
      <c r="F27" s="23"/>
    </row>
    <row r="28" spans="1:6" x14ac:dyDescent="0.35">
      <c r="A28" s="11" t="s">
        <v>25</v>
      </c>
      <c r="B28" s="11"/>
      <c r="C28" s="11"/>
      <c r="D28" s="6"/>
      <c r="E28" s="13">
        <f>'[1]Balance det.'!F188+'[1]Balance det.'!F189+'[1]Balance det.'!F200</f>
        <v>120399906.41</v>
      </c>
    </row>
    <row r="29" spans="1:6" x14ac:dyDescent="0.35">
      <c r="A29" s="8" t="s">
        <v>26</v>
      </c>
      <c r="B29" s="8"/>
      <c r="C29" s="8"/>
      <c r="D29" s="14"/>
      <c r="E29" s="15">
        <f>+E27+E28</f>
        <v>1951477068.2100005</v>
      </c>
    </row>
    <row r="30" spans="1:6" x14ac:dyDescent="0.35">
      <c r="A30" s="8" t="s">
        <v>27</v>
      </c>
      <c r="B30" s="8"/>
      <c r="C30" s="8"/>
      <c r="D30" s="6"/>
      <c r="E30" s="7"/>
    </row>
    <row r="31" spans="1:6" x14ac:dyDescent="0.35">
      <c r="A31" s="24" t="s">
        <v>27</v>
      </c>
      <c r="B31" s="24"/>
      <c r="C31" s="24"/>
      <c r="D31" s="25"/>
      <c r="E31" s="16">
        <v>0</v>
      </c>
    </row>
    <row r="32" spans="1:6" x14ac:dyDescent="0.35">
      <c r="A32" s="8" t="s">
        <v>28</v>
      </c>
      <c r="B32" s="8"/>
      <c r="C32" s="8"/>
      <c r="D32" s="14"/>
      <c r="E32" s="15">
        <f>+E31</f>
        <v>0</v>
      </c>
    </row>
    <row r="33" spans="1:6" ht="24" thickBot="1" x14ac:dyDescent="0.4">
      <c r="A33" s="20" t="s">
        <v>29</v>
      </c>
      <c r="B33" s="20"/>
      <c r="C33" s="20"/>
      <c r="D33" s="21"/>
      <c r="E33" s="22">
        <f>+E32+E29</f>
        <v>1951477068.2100005</v>
      </c>
    </row>
    <row r="34" spans="1:6" ht="24" thickTop="1" x14ac:dyDescent="0.35">
      <c r="A34" s="20" t="s">
        <v>30</v>
      </c>
      <c r="B34" s="20"/>
      <c r="C34" s="20"/>
      <c r="D34" s="6"/>
      <c r="E34" s="7"/>
    </row>
    <row r="35" spans="1:6" x14ac:dyDescent="0.35">
      <c r="A35" s="24" t="s">
        <v>31</v>
      </c>
      <c r="B35" s="24"/>
      <c r="C35" s="24"/>
      <c r="D35" s="11"/>
      <c r="E35" s="16">
        <f>'[1]Balance det.'!F203</f>
        <v>115202834</v>
      </c>
    </row>
    <row r="36" spans="1:6" x14ac:dyDescent="0.35">
      <c r="A36" s="24" t="s">
        <v>32</v>
      </c>
      <c r="B36" s="24"/>
      <c r="C36" s="24"/>
      <c r="D36" s="11"/>
      <c r="E36" s="16">
        <f>'[1]Balance det.'!F204</f>
        <v>2707759481.4099998</v>
      </c>
    </row>
    <row r="37" spans="1:6" x14ac:dyDescent="0.35">
      <c r="A37" s="24" t="s">
        <v>33</v>
      </c>
      <c r="B37" s="24"/>
      <c r="C37" s="24"/>
      <c r="D37" s="11"/>
      <c r="E37" s="16">
        <f>'[1]Balance det.'!F205</f>
        <v>-805493304.50999999</v>
      </c>
    </row>
    <row r="38" spans="1:6" x14ac:dyDescent="0.35">
      <c r="A38" s="8" t="s">
        <v>34</v>
      </c>
      <c r="B38" s="8"/>
      <c r="C38" s="8"/>
      <c r="D38" s="14"/>
      <c r="E38" s="15">
        <f>SUM(E35:E37)</f>
        <v>2017469010.8999999</v>
      </c>
    </row>
    <row r="39" spans="1:6" ht="24" thickBot="1" x14ac:dyDescent="0.4">
      <c r="A39" s="26" t="s">
        <v>35</v>
      </c>
      <c r="B39" s="26"/>
      <c r="C39" s="26"/>
      <c r="D39" s="27"/>
      <c r="E39" s="22">
        <f>+E38+E29</f>
        <v>3968946079.1100006</v>
      </c>
      <c r="F39" s="17"/>
    </row>
    <row r="40" spans="1:6" ht="24" thickTop="1" x14ac:dyDescent="0.35">
      <c r="A40" s="26"/>
      <c r="B40" s="26"/>
      <c r="C40" s="26"/>
      <c r="D40" s="27"/>
      <c r="E40" s="28"/>
      <c r="F40" s="17"/>
    </row>
    <row r="41" spans="1:6" x14ac:dyDescent="0.35">
      <c r="A41" s="6"/>
      <c r="B41" s="6"/>
      <c r="C41" s="6"/>
      <c r="D41" s="6"/>
      <c r="E41" s="7"/>
      <c r="F41" s="17"/>
    </row>
    <row r="42" spans="1:6" x14ac:dyDescent="0.35">
      <c r="A42" s="6"/>
      <c r="B42" s="6"/>
      <c r="C42" s="6"/>
      <c r="D42" s="6"/>
      <c r="E42" s="7"/>
      <c r="F42" s="17"/>
    </row>
    <row r="43" spans="1:6" x14ac:dyDescent="0.35">
      <c r="A43" s="6"/>
      <c r="B43" s="6"/>
      <c r="C43" s="6"/>
      <c r="D43" s="6"/>
      <c r="E43" s="7"/>
      <c r="F43" s="17"/>
    </row>
    <row r="44" spans="1:6" x14ac:dyDescent="0.35">
      <c r="A44" s="6"/>
      <c r="B44" s="6"/>
      <c r="C44" s="6"/>
      <c r="D44" s="6"/>
      <c r="E44" s="7"/>
      <c r="F44" s="17"/>
    </row>
    <row r="45" spans="1:6" x14ac:dyDescent="0.35">
      <c r="A45" s="29"/>
      <c r="B45" s="30"/>
      <c r="C45" s="30"/>
      <c r="D45" s="47"/>
      <c r="E45" s="47"/>
    </row>
    <row r="46" spans="1:6" x14ac:dyDescent="0.35">
      <c r="A46" s="31" t="s">
        <v>36</v>
      </c>
      <c r="B46" s="32"/>
      <c r="C46" s="30"/>
      <c r="D46" s="48" t="s">
        <v>37</v>
      </c>
      <c r="E46" s="48"/>
      <c r="F46" s="33"/>
    </row>
    <row r="47" spans="1:6" x14ac:dyDescent="0.35">
      <c r="A47" s="34" t="s">
        <v>38</v>
      </c>
      <c r="B47" s="35"/>
      <c r="C47" s="36"/>
      <c r="D47" s="49" t="s">
        <v>39</v>
      </c>
      <c r="E47" s="49"/>
      <c r="F47" s="37"/>
    </row>
    <row r="48" spans="1:6" x14ac:dyDescent="0.35">
      <c r="A48" s="35" t="s">
        <v>40</v>
      </c>
      <c r="B48" s="35"/>
      <c r="C48" s="36"/>
      <c r="D48" s="50" t="s">
        <v>41</v>
      </c>
      <c r="E48" s="50"/>
      <c r="F48" s="37"/>
    </row>
    <row r="49" spans="1:6" x14ac:dyDescent="0.35">
      <c r="A49" s="35"/>
      <c r="B49" s="35"/>
      <c r="C49" s="36"/>
      <c r="D49" s="38"/>
      <c r="E49" s="38"/>
      <c r="F49" s="37"/>
    </row>
    <row r="50" spans="1:6" x14ac:dyDescent="0.35">
      <c r="A50" s="35"/>
      <c r="B50" s="35"/>
      <c r="C50" s="36"/>
      <c r="D50" s="38"/>
      <c r="E50" s="38"/>
      <c r="F50" s="37"/>
    </row>
    <row r="51" spans="1:6" x14ac:dyDescent="0.35">
      <c r="A51" s="39"/>
      <c r="B51" s="39"/>
      <c r="C51" s="36"/>
      <c r="D51" s="40"/>
      <c r="E51" s="40"/>
    </row>
    <row r="52" spans="1:6" x14ac:dyDescent="0.35">
      <c r="A52" s="36"/>
      <c r="B52" s="29"/>
      <c r="C52" s="47"/>
      <c r="D52" s="47"/>
      <c r="E52" s="36"/>
    </row>
    <row r="53" spans="1:6" x14ac:dyDescent="0.35">
      <c r="A53" s="6"/>
      <c r="B53" s="44" t="s">
        <v>42</v>
      </c>
      <c r="C53" s="44"/>
      <c r="D53" s="44"/>
      <c r="E53" s="41"/>
    </row>
    <row r="54" spans="1:6" x14ac:dyDescent="0.35">
      <c r="A54" s="6"/>
      <c r="B54" s="44" t="s">
        <v>43</v>
      </c>
      <c r="C54" s="44"/>
      <c r="D54" s="44"/>
      <c r="E54" s="42"/>
    </row>
    <row r="55" spans="1:6" x14ac:dyDescent="0.35">
      <c r="A55" s="6"/>
      <c r="B55" s="45" t="s">
        <v>44</v>
      </c>
      <c r="C55" s="45"/>
      <c r="D55" s="45"/>
      <c r="E55" s="43"/>
    </row>
    <row r="56" spans="1:6" x14ac:dyDescent="0.35">
      <c r="A56" s="6"/>
      <c r="B56" s="6"/>
      <c r="C56" s="6"/>
      <c r="D56" s="6"/>
      <c r="E56" s="7"/>
    </row>
  </sheetData>
  <mergeCells count="15">
    <mergeCell ref="A6:C6"/>
    <mergeCell ref="A1:E1"/>
    <mergeCell ref="A2:E2"/>
    <mergeCell ref="A3:E3"/>
    <mergeCell ref="A4:E4"/>
    <mergeCell ref="A5:E5"/>
    <mergeCell ref="B53:D53"/>
    <mergeCell ref="B54:D54"/>
    <mergeCell ref="B55:D55"/>
    <mergeCell ref="A7:C7"/>
    <mergeCell ref="D45:E45"/>
    <mergeCell ref="D46:E46"/>
    <mergeCell ref="D47:E47"/>
    <mergeCell ref="D48:E48"/>
    <mergeCell ref="C52:D52"/>
  </mergeCells>
  <pageMargins left="0.55000000000000004" right="0.53" top="0.24" bottom="0.75" header="0.23" footer="0.3"/>
  <pageSetup scale="5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2022-12-09T16:04:03Z</cp:lastPrinted>
  <dcterms:created xsi:type="dcterms:W3CDTF">2022-12-09T16:02:04Z</dcterms:created>
  <dcterms:modified xsi:type="dcterms:W3CDTF">2022-12-12T19:13:23Z</dcterms:modified>
</cp:coreProperties>
</file>