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0815"/>
  </bookViews>
  <sheets>
    <sheet name="Balance Gral. " sheetId="1" r:id="rId1"/>
  </sheets>
  <externalReferences>
    <externalReference r:id="rId2"/>
    <externalReference r:id="rId3"/>
  </externalReferences>
  <definedNames>
    <definedName name="Anticipos">#REF!</definedName>
    <definedName name="_xlnm.Print_Area" localSheetId="0">'Balance Gral. '!$A$1:$E$58</definedName>
    <definedName name="datos">#REF!</definedName>
    <definedName name="Lista1">'[1]MISCELANEO ABRIL-20'!$D$1:$D$394</definedName>
    <definedName name="mmmm">#REF!</definedName>
    <definedName name="valores">#REF!</definedName>
    <definedName name="valores1">#REF!</definedName>
    <definedName name="valores2">#REF!</definedName>
    <definedName name="valores3">#REF!</definedName>
  </definedNames>
  <calcPr calcId="144525"/>
</workbook>
</file>

<file path=xl/calcChain.xml><?xml version="1.0" encoding="utf-8"?>
<calcChain xmlns="http://schemas.openxmlformats.org/spreadsheetml/2006/main">
  <c r="E13" i="1" l="1"/>
  <c r="E14" i="1"/>
  <c r="E15" i="1"/>
  <c r="E16" i="1"/>
  <c r="E19" i="1"/>
  <c r="E20" i="1"/>
  <c r="E21" i="1" s="1"/>
  <c r="E23" i="1"/>
  <c r="E24" i="1"/>
  <c r="E30" i="1"/>
  <c r="E31" i="1"/>
  <c r="E35" i="1"/>
  <c r="E38" i="1"/>
  <c r="E39" i="1"/>
  <c r="E40" i="1"/>
  <c r="E25" i="1" l="1"/>
  <c r="E17" i="1"/>
  <c r="E41" i="1"/>
  <c r="E32" i="1"/>
  <c r="E36" i="1" s="1"/>
  <c r="E42" i="1" l="1"/>
  <c r="E26" i="1"/>
</calcChain>
</file>

<file path=xl/sharedStrings.xml><?xml version="1.0" encoding="utf-8"?>
<sst xmlns="http://schemas.openxmlformats.org/spreadsheetml/2006/main" count="47" uniqueCount="45">
  <si>
    <t>Autorizado por</t>
  </si>
  <si>
    <t>Directora Administrativa Financiera FINANCIERO</t>
  </si>
  <si>
    <t>Licda. Georgina Victoriano  Moreno</t>
  </si>
  <si>
    <t>Revisado Por</t>
  </si>
  <si>
    <t>Preparado por</t>
  </si>
  <si>
    <t>Encargado Departamento Financiero</t>
  </si>
  <si>
    <t>Encargada Int. Division de Contabilidad</t>
  </si>
  <si>
    <t>Lic. Nelson Minyety</t>
  </si>
  <si>
    <t>Licda. Santa M. Féliz</t>
  </si>
  <si>
    <t>TOTAL PASIVO Y PATRIMONIO</t>
  </si>
  <si>
    <t>Patrimonio Neto</t>
  </si>
  <si>
    <t>Resultado del Periodo (Ganancia o Pérdida)</t>
  </si>
  <si>
    <t>Resultado Periodos Anteriores</t>
  </si>
  <si>
    <t>Patrimonio Donado</t>
  </si>
  <si>
    <t>PATRIMONIO</t>
  </si>
  <si>
    <t>TOTAL PASIVOS</t>
  </si>
  <si>
    <t>Total Pasivos No Corrientes</t>
  </si>
  <si>
    <t>Pasivos No Corrientes</t>
  </si>
  <si>
    <t>Total Pasivos</t>
  </si>
  <si>
    <t>Otras Cuentas Por Pagar</t>
  </si>
  <si>
    <t>Cuentas Por Pagar</t>
  </si>
  <si>
    <t>Pasivos Corrientes</t>
  </si>
  <si>
    <t>PASIVOS</t>
  </si>
  <si>
    <t>TOTAL ACTIVOS</t>
  </si>
  <si>
    <t>Total de Otros Activos</t>
  </si>
  <si>
    <t>Otros Activos</t>
  </si>
  <si>
    <t>Fianzas y Depósitos</t>
  </si>
  <si>
    <t>Total de Activos No Corrientes</t>
  </si>
  <si>
    <t>Activos Intangibles</t>
  </si>
  <si>
    <t>Activos Fijos</t>
  </si>
  <si>
    <t>Activos No Corrientes</t>
  </si>
  <si>
    <t>Total de Activos Corrientes</t>
  </si>
  <si>
    <t>Gastos Pagados Por Anticipado</t>
  </si>
  <si>
    <t>Inventarios</t>
  </si>
  <si>
    <t>Cuentas Por Cobrar</t>
  </si>
  <si>
    <t>Efectivo y Caja y Bancos</t>
  </si>
  <si>
    <t>Activos Corrientes</t>
  </si>
  <si>
    <t>ACTIVOS</t>
  </si>
  <si>
    <t>31/12/2022</t>
  </si>
  <si>
    <t>(Valores en RD$)</t>
  </si>
  <si>
    <t>Al 31 de diciembre del 2022</t>
  </si>
  <si>
    <t>Balance General</t>
  </si>
  <si>
    <t>CENTRAL DE APOYO LOGISTICO ( PROMESE/CAL )</t>
  </si>
  <si>
    <t>PROGRAMA DE MEDICAMENTOS ESENCIALES</t>
  </si>
  <si>
    <t>Fecha de Carga: 12/01/2023     10:51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</si>
</sst>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 &quot;#,##0.00&quot; &quot;;&quot; (&quot;#,##0.00&quot;)&quot;;&quot; -&quot;00&quot; &quot;;&quot; &quot;@&quot; &quot;"/>
    <numFmt numFmtId="166" formatCode="_(* #,##0.00_);_(* \(#,##0.00\);_(* &quot;-&quot;??_);_(@_)"/>
    <numFmt numFmtId="167" formatCode="_(&quot;RD$&quot;* #,##0.00_);_(&quot;RD$&quot;* \(#,##0.00\);_(&quot;RD$&quot;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00000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6" borderId="0" applyNumberFormat="0" applyBorder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1" fillId="24" borderId="5" applyNumberFormat="0" applyAlignment="0" applyProtection="0"/>
    <xf numFmtId="0" fontId="12" fillId="0" borderId="6" applyNumberFormat="0" applyFill="0" applyAlignment="0" applyProtection="0"/>
    <xf numFmtId="0" fontId="11" fillId="24" borderId="5" applyNumberFormat="0" applyAlignment="0" applyProtection="0"/>
    <xf numFmtId="165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15" fillId="10" borderId="4" applyNumberFormat="0" applyAlignment="0" applyProtection="0"/>
    <xf numFmtId="0" fontId="15" fillId="10" borderId="4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5" fillId="10" borderId="4" applyNumberFormat="0" applyAlignment="0" applyProtection="0"/>
    <xf numFmtId="0" fontId="15" fillId="10" borderId="4" applyNumberFormat="0" applyAlignment="0" applyProtection="0"/>
    <xf numFmtId="0" fontId="12" fillId="0" borderId="6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25" borderId="0" applyNumberFormat="0" applyBorder="0" applyAlignment="0" applyProtection="0"/>
    <xf numFmtId="0" fontId="1" fillId="0" borderId="0"/>
    <xf numFmtId="0" fontId="21" fillId="0" borderId="0" applyNumberFormat="0" applyBorder="0" applyProtection="0"/>
    <xf numFmtId="0" fontId="22" fillId="0" borderId="0">
      <alignment vertical="center"/>
    </xf>
    <xf numFmtId="0" fontId="4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3" fillId="26" borderId="0"/>
    <xf numFmtId="0" fontId="22" fillId="0" borderId="0">
      <alignment vertical="center"/>
    </xf>
    <xf numFmtId="0" fontId="24" fillId="0" borderId="0"/>
    <xf numFmtId="0" fontId="7" fillId="0" borderId="0"/>
    <xf numFmtId="0" fontId="13" fillId="0" borderId="0"/>
    <xf numFmtId="0" fontId="4" fillId="0" borderId="0"/>
    <xf numFmtId="0" fontId="7" fillId="27" borderId="10" applyNumberFormat="0" applyFont="0" applyAlignment="0" applyProtection="0"/>
    <xf numFmtId="0" fontId="7" fillId="27" borderId="10" applyNumberFormat="0" applyFont="0" applyAlignment="0" applyProtection="0"/>
    <xf numFmtId="0" fontId="7" fillId="27" borderId="10" applyNumberFormat="0" applyFont="0" applyAlignment="0" applyProtection="0"/>
    <xf numFmtId="0" fontId="7" fillId="27" borderId="10" applyNumberFormat="0" applyFont="0" applyAlignment="0" applyProtection="0"/>
    <xf numFmtId="0" fontId="25" fillId="23" borderId="11" applyNumberFormat="0" applyAlignment="0" applyProtection="0"/>
    <xf numFmtId="0" fontId="25" fillId="23" borderId="11" applyNumberFormat="0" applyAlignment="0" applyProtection="0"/>
    <xf numFmtId="0" fontId="25" fillId="23" borderId="11" applyNumberFormat="0" applyAlignment="0" applyProtection="0"/>
    <xf numFmtId="0" fontId="25" fillId="23" borderId="11" applyNumberFormat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/>
    <xf numFmtId="44" fontId="0" fillId="0" borderId="0" xfId="0" applyNumberFormat="1"/>
    <xf numFmtId="44" fontId="0" fillId="0" borderId="0" xfId="0" applyNumberFormat="1" applyFont="1"/>
    <xf numFmtId="0" fontId="0" fillId="0" borderId="0" xfId="0" applyFo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ill="1"/>
    <xf numFmtId="44" fontId="0" fillId="0" borderId="0" xfId="0" applyNumberFormat="1" applyFill="1"/>
    <xf numFmtId="164" fontId="0" fillId="0" borderId="0" xfId="1" applyFont="1"/>
    <xf numFmtId="0" fontId="5" fillId="0" borderId="0" xfId="2" applyFont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4" fillId="0" borderId="0" xfId="2"/>
    <xf numFmtId="0" fontId="1" fillId="0" borderId="0" xfId="0" applyFont="1"/>
    <xf numFmtId="0" fontId="29" fillId="0" borderId="0" xfId="0" applyFont="1"/>
    <xf numFmtId="44" fontId="29" fillId="0" borderId="0" xfId="0" applyNumberFormat="1" applyFont="1"/>
    <xf numFmtId="0" fontId="30" fillId="0" borderId="0" xfId="2" applyFont="1" applyAlignment="1">
      <alignment horizontal="center" vertical="center"/>
    </xf>
    <xf numFmtId="0" fontId="30" fillId="0" borderId="0" xfId="2" applyFont="1" applyAlignment="1">
      <alignment horizontal="center"/>
    </xf>
    <xf numFmtId="17" fontId="31" fillId="0" borderId="0" xfId="0" quotePrefix="1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33" fillId="2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44" fontId="32" fillId="0" borderId="0" xfId="0" applyNumberFormat="1" applyFont="1"/>
    <xf numFmtId="0" fontId="29" fillId="0" borderId="0" xfId="0" applyFont="1" applyFill="1"/>
    <xf numFmtId="0" fontId="29" fillId="4" borderId="0" xfId="0" applyFont="1" applyFill="1"/>
    <xf numFmtId="44" fontId="29" fillId="0" borderId="1" xfId="0" applyNumberFormat="1" applyFont="1" applyBorder="1"/>
    <xf numFmtId="0" fontId="31" fillId="3" borderId="0" xfId="0" applyFont="1" applyFill="1"/>
    <xf numFmtId="44" fontId="31" fillId="3" borderId="0" xfId="0" applyNumberFormat="1" applyFont="1" applyFill="1"/>
    <xf numFmtId="44" fontId="29" fillId="0" borderId="0" xfId="0" applyNumberFormat="1" applyFont="1" applyFill="1"/>
    <xf numFmtId="44" fontId="29" fillId="0" borderId="1" xfId="0" applyNumberFormat="1" applyFont="1" applyFill="1" applyBorder="1"/>
    <xf numFmtId="0" fontId="31" fillId="2" borderId="0" xfId="0" applyFont="1" applyFill="1" applyAlignment="1">
      <alignment horizontal="center"/>
    </xf>
    <xf numFmtId="0" fontId="31" fillId="2" borderId="0" xfId="0" applyFont="1" applyFill="1"/>
    <xf numFmtId="44" fontId="31" fillId="2" borderId="3" xfId="0" applyNumberFormat="1" applyFont="1" applyFill="1" applyBorder="1"/>
    <xf numFmtId="0" fontId="29" fillId="0" borderId="0" xfId="0" applyFont="1" applyFill="1" applyAlignment="1">
      <alignment horizontal="left"/>
    </xf>
    <xf numFmtId="0" fontId="31" fillId="0" borderId="0" xfId="0" applyFont="1" applyFill="1"/>
    <xf numFmtId="0" fontId="31" fillId="2" borderId="0" xfId="0" applyFont="1" applyFill="1" applyBorder="1" applyAlignment="1">
      <alignment horizontal="center"/>
    </xf>
    <xf numFmtId="0" fontId="31" fillId="2" borderId="0" xfId="0" applyFont="1" applyFill="1" applyBorder="1"/>
    <xf numFmtId="44" fontId="31" fillId="2" borderId="0" xfId="0" applyNumberFormat="1" applyFont="1" applyFill="1" applyBorder="1"/>
    <xf numFmtId="0" fontId="29" fillId="0" borderId="1" xfId="0" applyFont="1" applyBorder="1" applyAlignment="1"/>
    <xf numFmtId="0" fontId="29" fillId="0" borderId="0" xfId="0" applyFont="1" applyBorder="1" applyAlignment="1"/>
    <xf numFmtId="0" fontId="29" fillId="0" borderId="1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9" fillId="0" borderId="0" xfId="0" applyFont="1" applyAlignment="1"/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35" fillId="0" borderId="0" xfId="0" applyFont="1" applyBorder="1" applyAlignment="1">
      <alignment horizontal="center" wrapText="1"/>
    </xf>
    <xf numFmtId="44" fontId="29" fillId="0" borderId="0" xfId="0" applyNumberFormat="1" applyFont="1" applyAlignment="1">
      <alignment wrapText="1"/>
    </xf>
  </cellXfs>
  <cellStyles count="11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alculation 2" xfId="47"/>
    <cellStyle name="Cálculo 2" xfId="48"/>
    <cellStyle name="Cálculo 2 2" xfId="49"/>
    <cellStyle name="Celda de comprobación 2" xfId="50"/>
    <cellStyle name="Celda vinculada 2" xfId="51"/>
    <cellStyle name="Check Cell" xfId="52"/>
    <cellStyle name="Comma 2" xfId="53"/>
    <cellStyle name="Encabezado 4 2" xfId="54"/>
    <cellStyle name="Énfasis1 2" xfId="55"/>
    <cellStyle name="Énfasis2 2" xfId="56"/>
    <cellStyle name="Énfasis3 2" xfId="57"/>
    <cellStyle name="Énfasis4 2" xfId="58"/>
    <cellStyle name="Énfasis5 2" xfId="59"/>
    <cellStyle name="Énfasis6 2" xfId="60"/>
    <cellStyle name="Entrada 2" xfId="61"/>
    <cellStyle name="Entrada 2 2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correcto 2" xfId="69"/>
    <cellStyle name="Input" xfId="70"/>
    <cellStyle name="Input 2" xfId="71"/>
    <cellStyle name="Linked Cell" xfId="72"/>
    <cellStyle name="Millares" xfId="1" builtinId="3"/>
    <cellStyle name="Millares 11 2" xfId="73"/>
    <cellStyle name="Millares 11 2 2" xfId="74"/>
    <cellStyle name="Millares 2" xfId="75"/>
    <cellStyle name="Millares 2 2" xfId="76"/>
    <cellStyle name="Millares 3" xfId="77"/>
    <cellStyle name="Millares 3 2" xfId="78"/>
    <cellStyle name="Millares 4" xfId="79"/>
    <cellStyle name="Millares 5" xfId="80"/>
    <cellStyle name="Millares 6" xfId="81"/>
    <cellStyle name="Moneda 2" xfId="82"/>
    <cellStyle name="Neutral 2" xfId="83"/>
    <cellStyle name="Normal" xfId="0" builtinId="0"/>
    <cellStyle name="Normal 13" xfId="84"/>
    <cellStyle name="Normal 2" xfId="2"/>
    <cellStyle name="Normal 2 10" xfId="85"/>
    <cellStyle name="Normal 2 2" xfId="86"/>
    <cellStyle name="Normal 2 2 2" xfId="87"/>
    <cellStyle name="Normal 2 3" xfId="88"/>
    <cellStyle name="Normal 2 3 2" xfId="89"/>
    <cellStyle name="Normal 3" xfId="90"/>
    <cellStyle name="Normal 3 2" xfId="91"/>
    <cellStyle name="Normal 3 2 2" xfId="92"/>
    <cellStyle name="Normal 4" xfId="93"/>
    <cellStyle name="Normal 4 2" xfId="94"/>
    <cellStyle name="Normal 5" xfId="95"/>
    <cellStyle name="Normal 6" xfId="96"/>
    <cellStyle name="Normal 7" xfId="97"/>
    <cellStyle name="Normal 8 4" xfId="98"/>
    <cellStyle name="Notas 2" xfId="99"/>
    <cellStyle name="Notas 2 2" xfId="100"/>
    <cellStyle name="Note" xfId="101"/>
    <cellStyle name="Note 2" xfId="102"/>
    <cellStyle name="Output" xfId="103"/>
    <cellStyle name="Output 2" xfId="104"/>
    <cellStyle name="Salida 2" xfId="105"/>
    <cellStyle name="Salida 2 2" xfId="106"/>
    <cellStyle name="Texto de advertencia 2" xfId="107"/>
    <cellStyle name="Texto explicativo 2" xfId="108"/>
    <cellStyle name="Title" xfId="109"/>
    <cellStyle name="Título 2 2" xfId="110"/>
    <cellStyle name="Título 3 2" xfId="111"/>
    <cellStyle name="Título 4" xfId="112"/>
    <cellStyle name="Total 2" xfId="113"/>
    <cellStyle name="Total 2 2" xfId="114"/>
    <cellStyle name="Warning Text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2868083</xdr:colOff>
      <xdr:row>0</xdr:row>
      <xdr:rowOff>21167</xdr:rowOff>
    </xdr:from>
    <xdr:to>
      <xdr:col>3</xdr:col>
      <xdr:colOff>571499</xdr:colOff>
      <xdr:row>2</xdr:row>
      <xdr:rowOff>222252</xdr:rowOff>
    </xdr:to>
    <xdr:pic>
      <xdr:nvPicPr>
        <xdr:cNvPr id="2" name="1 Imagen" descr="G:\logo promese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42"/>
        <a:stretch/>
      </xdr:blipFill>
      <xdr:spPr bwMode="auto">
        <a:xfrm>
          <a:off x="2868083" y="21167"/>
          <a:ext cx="2920999" cy="68791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69.44\Users\feliz.santa\Downloads\ESTADO%20DE%20CUENTAS\Detalle%20de%20Cuenta%20Suplidores%20ABRIL-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%20GENERAL%20202212%20%20Base%20de%20Calculo,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ELANEO ABRIL-20"/>
      <sheetName val="MEDICAMENTOS ABRIL-20"/>
      <sheetName val="PAGADAS"/>
      <sheetName val="PAGADAS MIS"/>
    </sheetNames>
    <sheetDataSet>
      <sheetData sheetId="0">
        <row r="1">
          <cell r="D1" t="str">
            <v>Nombre del acreedor  (usar nombre en RNC)</v>
          </cell>
        </row>
        <row r="2">
          <cell r="D2" t="str">
            <v>ADLER BALDEZ</v>
          </cell>
        </row>
        <row r="3">
          <cell r="D3" t="str">
            <v>ADLER BALDEZ</v>
          </cell>
        </row>
        <row r="4">
          <cell r="D4" t="str">
            <v>AGUA CRYSTAL, S. A.</v>
          </cell>
        </row>
        <row r="5">
          <cell r="D5" t="str">
            <v>AGUA CRYSTAL, S. A.</v>
          </cell>
        </row>
        <row r="6">
          <cell r="D6" t="str">
            <v>AGUA CRYSTAL, S. A.</v>
          </cell>
        </row>
        <row r="7">
          <cell r="D7" t="str">
            <v>AGUA CRYSTAL, S. A.</v>
          </cell>
        </row>
        <row r="8">
          <cell r="D8" t="str">
            <v>AGUA CRYSTAL, S. A.</v>
          </cell>
        </row>
        <row r="9">
          <cell r="D9" t="str">
            <v>AGUA CRYSTAL, S. A.</v>
          </cell>
        </row>
        <row r="10">
          <cell r="D10" t="str">
            <v>AGUA CRYSTAL, S. A.</v>
          </cell>
        </row>
        <row r="11">
          <cell r="D11" t="str">
            <v>AGUA CRYSTAL, S. A.</v>
          </cell>
        </row>
        <row r="12">
          <cell r="D12" t="str">
            <v>AGUA CRYSTAL, S. A.</v>
          </cell>
        </row>
        <row r="13">
          <cell r="D13" t="str">
            <v>AGUA CRYSTAL, S. A.</v>
          </cell>
        </row>
        <row r="14">
          <cell r="D14" t="str">
            <v>AGUA CRYSTAL, S. A.</v>
          </cell>
        </row>
        <row r="15">
          <cell r="D15" t="str">
            <v>AGUA CRYSTAL, S. A.</v>
          </cell>
        </row>
        <row r="16">
          <cell r="D16" t="str">
            <v>AGUA CRYSTAL, S. A.</v>
          </cell>
        </row>
        <row r="17">
          <cell r="D17" t="str">
            <v>AGUA CRYSTAL, S. A.</v>
          </cell>
        </row>
        <row r="18">
          <cell r="D18" t="str">
            <v>AGUA CRYSTAL, S. A.</v>
          </cell>
        </row>
        <row r="19">
          <cell r="D19" t="str">
            <v>AGUA CRYSTAL, S. A.</v>
          </cell>
        </row>
        <row r="20">
          <cell r="D20" t="str">
            <v>AGUA CRYSTAL, S. A.</v>
          </cell>
        </row>
        <row r="21">
          <cell r="D21" t="str">
            <v>AGUA CRYSTAL, S. A.</v>
          </cell>
        </row>
        <row r="22">
          <cell r="D22" t="str">
            <v>AGUA CRYSTAL, S. A.</v>
          </cell>
        </row>
        <row r="23">
          <cell r="D23" t="str">
            <v>AGUA CRYSTAL, S. A.</v>
          </cell>
        </row>
        <row r="24">
          <cell r="D24" t="str">
            <v>AGUA CRYSTAL, S. A.</v>
          </cell>
        </row>
        <row r="25">
          <cell r="D25" t="str">
            <v>AGUA CRYSTAL, S. A.</v>
          </cell>
        </row>
        <row r="26">
          <cell r="D26" t="str">
            <v>AGUA CRYSTAL, S. A.</v>
          </cell>
        </row>
        <row r="27">
          <cell r="D27" t="str">
            <v>AGUA CRYSTAL, S. A.</v>
          </cell>
        </row>
        <row r="28">
          <cell r="D28" t="str">
            <v>AGUA CRYSTAL, S. A.</v>
          </cell>
        </row>
        <row r="29">
          <cell r="D29" t="str">
            <v>ALTA TEC,SRL</v>
          </cell>
        </row>
        <row r="30">
          <cell r="D30" t="str">
            <v>ANA CRISTINA PERDOMO</v>
          </cell>
        </row>
        <row r="31">
          <cell r="D31" t="str">
            <v>ANDRES DIAZ CASTILLO</v>
          </cell>
        </row>
        <row r="32">
          <cell r="D32" t="str">
            <v xml:space="preserve">Angel Vasquez Perdomo </v>
          </cell>
        </row>
        <row r="33">
          <cell r="D33" t="str">
            <v xml:space="preserve">Angel Vasquez Perdomo </v>
          </cell>
        </row>
        <row r="34">
          <cell r="D34" t="str">
            <v>AUTO STEREO</v>
          </cell>
        </row>
        <row r="35">
          <cell r="D35" t="str">
            <v>BANCO DE RESERVAS</v>
          </cell>
        </row>
        <row r="36">
          <cell r="D36" t="str">
            <v>BANCO DE RESERVAS</v>
          </cell>
        </row>
        <row r="37">
          <cell r="D37" t="str">
            <v>BANCO DE RESERVAS</v>
          </cell>
        </row>
        <row r="38">
          <cell r="D38" t="str">
            <v>BANCO DE RESERVAS</v>
          </cell>
        </row>
        <row r="39">
          <cell r="D39" t="str">
            <v>BONANZA SERVICIOS</v>
          </cell>
        </row>
        <row r="40">
          <cell r="D40" t="str">
            <v>BUSSI FIGUEROA,S.R.L</v>
          </cell>
        </row>
        <row r="41">
          <cell r="D41" t="str">
            <v>C &amp; C TECHNOLOGY SUPPLY, SRL</v>
          </cell>
        </row>
        <row r="42">
          <cell r="D42" t="str">
            <v>C &amp; C TECHNOLOGY SUPPLY, SRL</v>
          </cell>
        </row>
        <row r="43">
          <cell r="D43" t="str">
            <v>C &amp; C TECHNOLOGY SUPPLY, SRL</v>
          </cell>
        </row>
        <row r="44">
          <cell r="D44" t="str">
            <v>CADENA DE NOTICIA-TELEVISION (CDN-TV), SA</v>
          </cell>
        </row>
        <row r="45">
          <cell r="D45" t="str">
            <v>CADENA DE NOTICIA-TELEVISION (CDN-TV), SA</v>
          </cell>
        </row>
        <row r="46">
          <cell r="D46" t="str">
            <v>CADENA DE NOTICIA-TELEVISION (CDN-TV), SA</v>
          </cell>
        </row>
        <row r="47">
          <cell r="D47" t="str">
            <v>CARMEN SIMON POLANCO</v>
          </cell>
        </row>
        <row r="48">
          <cell r="D48" t="str">
            <v>CENTRO DE DESARROLLO Y COMP. IND.</v>
          </cell>
        </row>
        <row r="49">
          <cell r="D49" t="str">
            <v>CIGOIL CARIBE, SRL</v>
          </cell>
        </row>
        <row r="50">
          <cell r="D50" t="str">
            <v>CIGOIL CARIBE, SRL</v>
          </cell>
        </row>
        <row r="51">
          <cell r="D51" t="str">
            <v>CIRCUITOR, S.R.L.</v>
          </cell>
        </row>
        <row r="52">
          <cell r="D52" t="str">
            <v>CLARA LUCIANO AQUINO</v>
          </cell>
        </row>
        <row r="53">
          <cell r="D53" t="str">
            <v xml:space="preserve">CLIMA CONTROL Y CONSTRUCCION </v>
          </cell>
        </row>
        <row r="54">
          <cell r="D54" t="str">
            <v xml:space="preserve">CLIMA CONTROL Y CONSTRUCCION </v>
          </cell>
        </row>
        <row r="55">
          <cell r="D55" t="str">
            <v xml:space="preserve">CLIMA CONTROL Y CONSTRUCCION </v>
          </cell>
        </row>
        <row r="56">
          <cell r="D56" t="str">
            <v xml:space="preserve">CLIMA CONTROL Y CONSTRUCCION </v>
          </cell>
        </row>
        <row r="57">
          <cell r="D57" t="str">
            <v xml:space="preserve">CLIMA CONTROL Y CONSTRUCCION </v>
          </cell>
        </row>
        <row r="58">
          <cell r="D58" t="str">
            <v xml:space="preserve">CLIMA CONTROL Y CONSTRUCCION </v>
          </cell>
        </row>
        <row r="59">
          <cell r="D59" t="str">
            <v xml:space="preserve">CLIMA CONTROL Y CONSTRUCCION </v>
          </cell>
        </row>
        <row r="60">
          <cell r="D60" t="str">
            <v>COMERCIALIZADORA ANIRAK</v>
          </cell>
        </row>
        <row r="61">
          <cell r="D61" t="str">
            <v>COMERCIALIZADORA ANIRAK</v>
          </cell>
        </row>
        <row r="62">
          <cell r="D62" t="str">
            <v>COMERCIALIZADORA ANIRAK</v>
          </cell>
        </row>
        <row r="63">
          <cell r="D63" t="str">
            <v>COMERCIALIZADORA ANIRAK</v>
          </cell>
        </row>
        <row r="64">
          <cell r="D64" t="str">
            <v>COMERCIALIZADORA ANIRAK</v>
          </cell>
        </row>
        <row r="65">
          <cell r="D65" t="str">
            <v>COMERCIALIZADORA ANIRAK</v>
          </cell>
        </row>
        <row r="66">
          <cell r="D66" t="str">
            <v>COMERCIALIZADORA ANIRAK</v>
          </cell>
        </row>
        <row r="67">
          <cell r="D67" t="str">
            <v>COMERCIALIZADORA ANIRAK</v>
          </cell>
        </row>
        <row r="68">
          <cell r="D68" t="str">
            <v>COMERCIALIZADORA ANIRAK</v>
          </cell>
        </row>
        <row r="69">
          <cell r="D69" t="str">
            <v>COMERCIALIZADORA ANIRAK</v>
          </cell>
        </row>
        <row r="70">
          <cell r="D70" t="str">
            <v>COMERCIALIZADORA HARIF</v>
          </cell>
        </row>
        <row r="71">
          <cell r="D71" t="str">
            <v>COMPU-OFFICE DOMINICANA,S.R.L.</v>
          </cell>
        </row>
        <row r="72">
          <cell r="D72" t="str">
            <v>COMPU-OFFICE DOMINICANA,S.R.L.</v>
          </cell>
        </row>
        <row r="73">
          <cell r="D73" t="str">
            <v>CONCEPTOS CARIBEÑOS, SRL</v>
          </cell>
        </row>
        <row r="74">
          <cell r="D74" t="str">
            <v>CONCEPTOS CARIBEÑOS, SRL</v>
          </cell>
        </row>
        <row r="75">
          <cell r="D75" t="str">
            <v>CONSTRUCTORA BUILDISA</v>
          </cell>
        </row>
        <row r="76">
          <cell r="D76" t="str">
            <v>CONSTRUCTORA CSN, SRL</v>
          </cell>
        </row>
        <row r="77">
          <cell r="D77" t="str">
            <v>CONTAINER TRAILER SERVICE, CTS, SRL</v>
          </cell>
        </row>
        <row r="78">
          <cell r="D78" t="str">
            <v>CONTAINER TRAILER SERVICE, CTS, SRL</v>
          </cell>
        </row>
        <row r="79">
          <cell r="D79" t="str">
            <v>CONTAINER TRAILER SERVICE, CTS, SRL</v>
          </cell>
        </row>
        <row r="80">
          <cell r="D80" t="str">
            <v>CONTAINER TRAILER SERVICE, CTS, SRL</v>
          </cell>
        </row>
        <row r="81">
          <cell r="D81" t="str">
            <v>CONTAINER TRAILER SERVICE, CTS, SRL</v>
          </cell>
        </row>
        <row r="82">
          <cell r="D82" t="str">
            <v>CORPORACION ESTATAL DE RADIO Y TELEVISION</v>
          </cell>
        </row>
        <row r="83">
          <cell r="D83" t="str">
            <v>CORPORACION ESTATAL DE RADIO Y TELEVISION</v>
          </cell>
        </row>
        <row r="84">
          <cell r="D84" t="str">
            <v>CORPORACION ESTATAL DE RADIO Y TELEVISION</v>
          </cell>
        </row>
        <row r="85">
          <cell r="D85" t="str">
            <v>CORPORACION ESTATAL DE RADIO Y TELEVISION</v>
          </cell>
        </row>
        <row r="86">
          <cell r="D86" t="str">
            <v>CORPORACION INTERNACIONAL DE VIAJES Y TURISMO CORPORINTER, SRL</v>
          </cell>
        </row>
        <row r="87">
          <cell r="D87" t="str">
            <v>CORPORACION INTERNACIONAL DE VIAJES Y TURISMO CORPORINTER, SRL</v>
          </cell>
        </row>
        <row r="88">
          <cell r="D88" t="str">
            <v>DAAR MEDIA, SRL</v>
          </cell>
        </row>
        <row r="89">
          <cell r="D89" t="str">
            <v>DANILO JORGE BASILIO</v>
          </cell>
        </row>
        <row r="90">
          <cell r="D90" t="str">
            <v>DANILO JORGE BASILIO</v>
          </cell>
        </row>
        <row r="91">
          <cell r="D91" t="str">
            <v>DANILO JORGE BASILIO</v>
          </cell>
        </row>
        <row r="92">
          <cell r="D92" t="str">
            <v>DANILO JORGE BASILIO</v>
          </cell>
        </row>
        <row r="93">
          <cell r="D93" t="str">
            <v>DANILO JORGE BASILIO</v>
          </cell>
        </row>
        <row r="94">
          <cell r="D94" t="str">
            <v>DELTA COMERCIAL</v>
          </cell>
        </row>
        <row r="95">
          <cell r="D95" t="str">
            <v>DELTA COMUNICACIONES, SRL</v>
          </cell>
        </row>
        <row r="96">
          <cell r="D96" t="str">
            <v>DELTA COMUNICACIONES, SRL</v>
          </cell>
        </row>
        <row r="97">
          <cell r="D97" t="str">
            <v>DELTA COMUNICACIONES, SRL</v>
          </cell>
        </row>
        <row r="98">
          <cell r="D98" t="str">
            <v>DELTA COMUNICACIONES, SRL</v>
          </cell>
        </row>
        <row r="99">
          <cell r="D99" t="str">
            <v>DELTA COMUNICACIONES, SRL</v>
          </cell>
        </row>
        <row r="100">
          <cell r="D100" t="str">
            <v>DELTA COMUNICACIONES, SRL</v>
          </cell>
        </row>
        <row r="101">
          <cell r="D101" t="str">
            <v>DESERET SERVICES, SRL</v>
          </cell>
        </row>
        <row r="102">
          <cell r="D102" t="str">
            <v>DESERET SERVICES, SRL</v>
          </cell>
        </row>
        <row r="103">
          <cell r="D103" t="str">
            <v>DOMINICANO DIGITAL</v>
          </cell>
        </row>
        <row r="104">
          <cell r="D104" t="str">
            <v>DOMINICANO DIGITAL</v>
          </cell>
        </row>
        <row r="105">
          <cell r="D105" t="str">
            <v>DRA. MARIZA DE LA CRUZ HERNANDEZ</v>
          </cell>
        </row>
        <row r="106">
          <cell r="D106" t="str">
            <v>EDITORA HOY, S.A.S.</v>
          </cell>
        </row>
        <row r="107">
          <cell r="D107" t="str">
            <v>EDITORA LISTIN DIARIO</v>
          </cell>
        </row>
        <row r="108">
          <cell r="D108" t="str">
            <v>ELVIN JOVANNY ARIAS ROMERO</v>
          </cell>
        </row>
        <row r="109">
          <cell r="D109" t="str">
            <v>ELVIS FILMS VIDEO, SRL</v>
          </cell>
        </row>
        <row r="110">
          <cell r="D110" t="str">
            <v>ELVIS FILMS VIDEO, SRL</v>
          </cell>
        </row>
        <row r="111">
          <cell r="D111" t="str">
            <v>EMPRESAS RIO TALA, SRL</v>
          </cell>
        </row>
        <row r="112">
          <cell r="D112" t="str">
            <v>EVS FILMS PRODUCCION, SRL</v>
          </cell>
        </row>
        <row r="113">
          <cell r="D113" t="str">
            <v>EVS FILMS PRODUCCION, SRL</v>
          </cell>
        </row>
        <row r="114">
          <cell r="D114" t="str">
            <v>EVS FILMS PRODUCCION, SRL</v>
          </cell>
        </row>
        <row r="115">
          <cell r="D115" t="str">
            <v>EXPRESO INDUSTRIAL, SRL</v>
          </cell>
        </row>
        <row r="116">
          <cell r="D116" t="str">
            <v>FEDERICO MORALES MORALES</v>
          </cell>
        </row>
        <row r="117">
          <cell r="D117" t="str">
            <v>FELIX ANT.BATISTA ENCARNACION</v>
          </cell>
        </row>
        <row r="118">
          <cell r="D118" t="str">
            <v>FRAMISA SOLUTION, SRL</v>
          </cell>
        </row>
        <row r="119">
          <cell r="D119" t="str">
            <v>FRANKLIN JOEL JIMENEZ GOMEZ</v>
          </cell>
        </row>
        <row r="120">
          <cell r="D120" t="str">
            <v>FRANKLIN JOEL JIMENEZ GOMEZ</v>
          </cell>
        </row>
        <row r="121">
          <cell r="D121" t="str">
            <v>FRANKLIN JOEL JIMENEZ GOMEZ</v>
          </cell>
        </row>
        <row r="122">
          <cell r="D122" t="str">
            <v>GIL A. MORALES RAMOS</v>
          </cell>
        </row>
        <row r="123">
          <cell r="D123" t="str">
            <v>GOMEZ MAGALLANES</v>
          </cell>
        </row>
        <row r="124">
          <cell r="D124" t="str">
            <v>GRUPO CANDEMAR, SRL</v>
          </cell>
        </row>
        <row r="125">
          <cell r="D125" t="str">
            <v>GRUPO UVAS DEL MAR</v>
          </cell>
        </row>
        <row r="126">
          <cell r="D126" t="str">
            <v>GRUPO UVAS DEL MAR</v>
          </cell>
        </row>
        <row r="127">
          <cell r="D127" t="str">
            <v>HECTOR JOSE MARTE LUZON</v>
          </cell>
        </row>
        <row r="128">
          <cell r="D128" t="str">
            <v>HENRY ALEXANDER PERALTA LUNA</v>
          </cell>
        </row>
        <row r="129">
          <cell r="D129" t="str">
            <v>HR AUTO SERVICE, SRL</v>
          </cell>
        </row>
        <row r="130">
          <cell r="D130" t="str">
            <v>IMEQ DOMINICANA</v>
          </cell>
        </row>
        <row r="131">
          <cell r="D131" t="str">
            <v>IMEQ DOMINICANA</v>
          </cell>
        </row>
        <row r="132">
          <cell r="D132" t="str">
            <v>IMEQ DOMINICANA</v>
          </cell>
        </row>
        <row r="133">
          <cell r="D133" t="str">
            <v>IMEQ DOMINICANA</v>
          </cell>
        </row>
        <row r="134">
          <cell r="D134" t="str">
            <v>IMEQ DOMINICANA</v>
          </cell>
        </row>
        <row r="135">
          <cell r="D135" t="str">
            <v>IMEQ DOMINICANA</v>
          </cell>
        </row>
        <row r="136">
          <cell r="D136" t="str">
            <v>IMEQ DOMINICANA</v>
          </cell>
        </row>
        <row r="137">
          <cell r="D137" t="str">
            <v>IMEQ DOMINICANA</v>
          </cell>
        </row>
        <row r="138">
          <cell r="D138" t="str">
            <v>IMEQ DOMINICANA</v>
          </cell>
        </row>
        <row r="139">
          <cell r="D139" t="str">
            <v>IMEQ DOMINICANA</v>
          </cell>
        </row>
        <row r="140">
          <cell r="D140" t="str">
            <v>IMEQ DOMINICANA</v>
          </cell>
        </row>
        <row r="141">
          <cell r="D141" t="str">
            <v>IMEQ DOMINICANA</v>
          </cell>
        </row>
        <row r="142">
          <cell r="D142" t="str">
            <v>IMEQ DOMINICANA</v>
          </cell>
        </row>
        <row r="143">
          <cell r="D143" t="str">
            <v>IMEQ DOMINICANA</v>
          </cell>
        </row>
        <row r="144">
          <cell r="D144" t="str">
            <v>IMEQ DOMINICANA</v>
          </cell>
        </row>
        <row r="145">
          <cell r="D145" t="str">
            <v>IMEQ DOMINICANA</v>
          </cell>
        </row>
        <row r="146">
          <cell r="D146" t="str">
            <v>IMEQ DOMINICANA</v>
          </cell>
        </row>
        <row r="147">
          <cell r="D147" t="str">
            <v>IMEQ DOMINICANA</v>
          </cell>
        </row>
        <row r="148">
          <cell r="D148" t="str">
            <v>IMEQ DOMINICANA</v>
          </cell>
        </row>
        <row r="149">
          <cell r="D149" t="str">
            <v>IMEQ DOMINICANA</v>
          </cell>
        </row>
        <row r="150">
          <cell r="D150" t="str">
            <v>IMEQ DOMINICANA</v>
          </cell>
        </row>
        <row r="151">
          <cell r="D151" t="str">
            <v>IMEQ DOMINICANA</v>
          </cell>
        </row>
        <row r="152">
          <cell r="D152" t="str">
            <v>IMEQ DOMINICANA</v>
          </cell>
        </row>
        <row r="153">
          <cell r="D153" t="str">
            <v>IMEQ DOMINICANA</v>
          </cell>
        </row>
        <row r="154">
          <cell r="D154" t="str">
            <v>IMEQ DOMINICANA</v>
          </cell>
        </row>
        <row r="155">
          <cell r="D155" t="str">
            <v>IMEQ DOMINICANA</v>
          </cell>
        </row>
        <row r="156">
          <cell r="D156" t="str">
            <v>IMEQ DOMINICANA</v>
          </cell>
        </row>
        <row r="157">
          <cell r="D157" t="str">
            <v>IMEQ DOMINICANA</v>
          </cell>
        </row>
        <row r="158">
          <cell r="D158" t="str">
            <v>IMEQ DOMINICANA</v>
          </cell>
        </row>
        <row r="159">
          <cell r="D159" t="str">
            <v>IMEQ DOMINICANA</v>
          </cell>
        </row>
        <row r="160">
          <cell r="D160" t="str">
            <v>IMEQ DOMINICANA</v>
          </cell>
        </row>
        <row r="161">
          <cell r="D161" t="str">
            <v>INGEMIXER</v>
          </cell>
        </row>
        <row r="162">
          <cell r="D162" t="str">
            <v>INSTITUTO CULTURAL DOMÍNICO AMERICANO, INC</v>
          </cell>
        </row>
        <row r="163">
          <cell r="D163" t="str">
            <v>INVERSIONES EMPRESARIALES ROSA AZUL, SRL</v>
          </cell>
        </row>
        <row r="164">
          <cell r="D164" t="str">
            <v>ISLA DOMINICANA DE PETROLEO CORPORATION</v>
          </cell>
        </row>
        <row r="165">
          <cell r="D165" t="str">
            <v>JACUS PUBLICITARIA, EIRL</v>
          </cell>
        </row>
        <row r="166">
          <cell r="D166" t="str">
            <v>JCMV DESPACHO, SRL</v>
          </cell>
        </row>
        <row r="167">
          <cell r="D167" t="str">
            <v>JOSE ALBERTO PEÑA CABREJA</v>
          </cell>
        </row>
        <row r="168">
          <cell r="D168" t="str">
            <v>JOSE CHECO ESTEVEZ</v>
          </cell>
        </row>
        <row r="169">
          <cell r="D169" t="str">
            <v>JOSE FRANCISCO REYES</v>
          </cell>
        </row>
        <row r="170">
          <cell r="D170" t="str">
            <v>JOSE RAFAEL LA HOZ</v>
          </cell>
        </row>
        <row r="171">
          <cell r="D171" t="str">
            <v>JOSE RAFAEL LA HOZ</v>
          </cell>
        </row>
        <row r="172">
          <cell r="D172" t="str">
            <v>JUAN ALBERTO BONILLA</v>
          </cell>
        </row>
        <row r="173">
          <cell r="D173" t="str">
            <v>JUAN ALBERTO BONILLA</v>
          </cell>
        </row>
        <row r="174">
          <cell r="D174" t="str">
            <v>JUAN ANGOMAS ALCANTARA</v>
          </cell>
        </row>
        <row r="175">
          <cell r="D175" t="str">
            <v>JUAN I.ALMONTE D TROPICS BUFFET SOLUCIONES</v>
          </cell>
        </row>
        <row r="176">
          <cell r="D176" t="str">
            <v>JULIO CESAR ACOSTA ARACENA</v>
          </cell>
        </row>
        <row r="177">
          <cell r="D177" t="str">
            <v>JULIO CESAR ACOSTA ARACENA</v>
          </cell>
        </row>
        <row r="178">
          <cell r="D178" t="str">
            <v xml:space="preserve">JUSTO RAFAEL ESTEVEZ RODRIGUEZ </v>
          </cell>
        </row>
        <row r="179">
          <cell r="D179" t="str">
            <v>KLINETEC DOMINICANA, SRL</v>
          </cell>
        </row>
        <row r="180">
          <cell r="D180" t="str">
            <v>KLINETEC DOMINICANA, SRL</v>
          </cell>
        </row>
        <row r="181">
          <cell r="D181" t="str">
            <v>KLINETEC DOMINICANA, SRL</v>
          </cell>
        </row>
        <row r="182">
          <cell r="D182" t="str">
            <v>KLINETEC DOMINICANA, SRL</v>
          </cell>
        </row>
        <row r="183">
          <cell r="D183" t="str">
            <v>KLINETEC DOMINICANA, SRL</v>
          </cell>
        </row>
        <row r="184">
          <cell r="D184" t="str">
            <v>KLINETEC DOMINICANA, SRL</v>
          </cell>
        </row>
        <row r="185">
          <cell r="D185" t="str">
            <v>KLINETEC DOMINICANA, SRL</v>
          </cell>
        </row>
        <row r="186">
          <cell r="D186" t="str">
            <v>KLINETEC DOMINICANA, SRL</v>
          </cell>
        </row>
        <row r="187">
          <cell r="D187" t="str">
            <v>KLINETEC DOMINICANA, SRL</v>
          </cell>
        </row>
        <row r="188">
          <cell r="D188" t="str">
            <v>KLINETEC DOMINICANA, SRL</v>
          </cell>
        </row>
        <row r="189">
          <cell r="D189" t="str">
            <v>KLINETEC DOMINICANA, SRL</v>
          </cell>
        </row>
        <row r="190">
          <cell r="D190" t="str">
            <v>KLINETEC DOMINICANA, SRL</v>
          </cell>
        </row>
        <row r="191">
          <cell r="D191" t="str">
            <v>KLINETEC DOMINICANA, SRL</v>
          </cell>
        </row>
        <row r="192">
          <cell r="D192" t="str">
            <v>KLINETEC DOMINICANA, SRL</v>
          </cell>
        </row>
        <row r="193">
          <cell r="D193" t="str">
            <v>KLINETEC DOMINICANA, SRL</v>
          </cell>
        </row>
        <row r="194">
          <cell r="D194" t="str">
            <v>LA LUBRITEKA, SRL</v>
          </cell>
        </row>
        <row r="195">
          <cell r="D195" t="str">
            <v>LEA AGROINDUSTRIAL, SRL</v>
          </cell>
        </row>
        <row r="196">
          <cell r="D196" t="str">
            <v>LEA AGROINDUSTRIAL, SRL</v>
          </cell>
        </row>
        <row r="197">
          <cell r="D197" t="str">
            <v>LEA AGROINDUSTRIAL, SRL</v>
          </cell>
        </row>
        <row r="198">
          <cell r="D198" t="str">
            <v>LEA AGROINDUSTRIAL, SRL</v>
          </cell>
        </row>
        <row r="199">
          <cell r="D199" t="str">
            <v>LEA AGROINDUSTRIAL, SRL</v>
          </cell>
        </row>
        <row r="200">
          <cell r="D200" t="str">
            <v>LEA AGROINDUSTRIAL, SRL</v>
          </cell>
        </row>
        <row r="201">
          <cell r="D201" t="str">
            <v>LEA AGROINDUSTRIAL, SRL</v>
          </cell>
        </row>
        <row r="202">
          <cell r="D202" t="str">
            <v>LEGAL GROUP CONSULTING, S.R.L.</v>
          </cell>
        </row>
        <row r="203">
          <cell r="D203" t="str">
            <v>LGC LEGAL GROUP CONSULTING SRL</v>
          </cell>
        </row>
        <row r="204">
          <cell r="D204" t="str">
            <v>LIC. MIGUEL ANDRES REYES REYNOSO</v>
          </cell>
        </row>
        <row r="205">
          <cell r="D205" t="str">
            <v>LICDA. JULIA JOSEFINA SANTANA</v>
          </cell>
        </row>
        <row r="206">
          <cell r="D206" t="str">
            <v>MAGNA MOTORS,S.A.</v>
          </cell>
        </row>
        <row r="207">
          <cell r="D207" t="str">
            <v>MANUEL DE JESUS DIAZ</v>
          </cell>
        </row>
        <row r="208">
          <cell r="D208" t="str">
            <v>MARILO COMIDA SABROSA, SRL</v>
          </cell>
        </row>
        <row r="209">
          <cell r="D209" t="str">
            <v>MARILO COMIDA SABROSA, SRL</v>
          </cell>
        </row>
        <row r="210">
          <cell r="D210" t="str">
            <v>MARTINA DOMINGUEZ PEÑA</v>
          </cell>
        </row>
        <row r="211">
          <cell r="D211" t="str">
            <v>MAXX EXTINTORES, SRL</v>
          </cell>
        </row>
        <row r="212">
          <cell r="D212" t="str">
            <v>MEDIOS DEL NORTE, SRL</v>
          </cell>
        </row>
        <row r="213">
          <cell r="D213" t="str">
            <v>MEDIOS DEL NORTE, SRL</v>
          </cell>
        </row>
        <row r="214">
          <cell r="D214" t="str">
            <v>MEDIOS DEL NORTE, SRL</v>
          </cell>
        </row>
        <row r="215">
          <cell r="D215" t="str">
            <v>MEDIOS DEL NORTE, SRL</v>
          </cell>
        </row>
        <row r="216">
          <cell r="D216" t="str">
            <v>MEDIOS DEL NORTE, SRL</v>
          </cell>
        </row>
        <row r="217">
          <cell r="D217" t="str">
            <v>MEDIOS DEL NORTE, SRL</v>
          </cell>
        </row>
        <row r="218">
          <cell r="D218" t="str">
            <v>MIGUEL DE JESUS LUGO ORTIZ</v>
          </cell>
        </row>
        <row r="219">
          <cell r="D219" t="str">
            <v>MIGUEL EDUARDO TAVERAS BEJARAN</v>
          </cell>
        </row>
        <row r="220">
          <cell r="D220" t="str">
            <v>MIGUEL EDUARDO TAVERAS BEJARAN</v>
          </cell>
        </row>
        <row r="221">
          <cell r="D221" t="str">
            <v>MIGUEL EDUARDO TAVERAS BEJARAN</v>
          </cell>
        </row>
        <row r="222">
          <cell r="D222" t="str">
            <v>MIGUEL EDUARDO TAVERAS BEJARAN</v>
          </cell>
        </row>
        <row r="223">
          <cell r="D223" t="str">
            <v>MIGUEL EDUARDO TAVERAS BEJARAN</v>
          </cell>
        </row>
        <row r="224">
          <cell r="D224" t="str">
            <v>MIRIAM DINORAH ALBURQUEQUE</v>
          </cell>
        </row>
        <row r="225">
          <cell r="D225" t="str">
            <v>MIRIAM G. SOLIS S.</v>
          </cell>
        </row>
        <row r="226">
          <cell r="D226" t="str">
            <v>MIRTRANCI, SRL</v>
          </cell>
        </row>
        <row r="227">
          <cell r="D227" t="str">
            <v>MONTERO &amp; ASOCIADOS AUDITORES Y C.</v>
          </cell>
        </row>
        <row r="228">
          <cell r="D228" t="str">
            <v>MUTISERVICIO CONTRA FUEGO SRL</v>
          </cell>
        </row>
        <row r="229">
          <cell r="D229" t="str">
            <v xml:space="preserve">N U ENERGY </v>
          </cell>
        </row>
        <row r="230">
          <cell r="D230" t="str">
            <v xml:space="preserve">NELSON RAFAEL PERALTA </v>
          </cell>
        </row>
        <row r="231">
          <cell r="D231" t="str">
            <v>NEXTRAC, SRL</v>
          </cell>
        </row>
        <row r="232">
          <cell r="D232" t="str">
            <v>NEXTRAC, SRL</v>
          </cell>
        </row>
        <row r="233">
          <cell r="D233" t="str">
            <v>OCTAVIO C. SOTO LORA</v>
          </cell>
        </row>
        <row r="234">
          <cell r="D234" t="str">
            <v>OCTAVIO C. SOTO LORA</v>
          </cell>
        </row>
        <row r="235">
          <cell r="D235" t="str">
            <v>OFFITEK,SRL</v>
          </cell>
        </row>
        <row r="236">
          <cell r="D236" t="str">
            <v>PILAR MORENO DE JESUS</v>
          </cell>
        </row>
        <row r="237">
          <cell r="D237" t="str">
            <v>PILAR MORENO DE JESUS</v>
          </cell>
        </row>
        <row r="238">
          <cell r="D238" t="str">
            <v>PLANTA FISICA PINERA, S.R.L.</v>
          </cell>
        </row>
        <row r="239">
          <cell r="D239" t="str">
            <v>PRODUCCIONES MESA &amp; ASOCIADOS</v>
          </cell>
        </row>
        <row r="240">
          <cell r="D240" t="str">
            <v>PRODUCCIONES MESA &amp; ASOCIADOS</v>
          </cell>
        </row>
        <row r="241">
          <cell r="D241" t="str">
            <v>PRODUCCIONES MESA &amp; ASOCIADOS</v>
          </cell>
        </row>
        <row r="242">
          <cell r="D242" t="str">
            <v>PRODUCTOS COMERCIALES</v>
          </cell>
        </row>
        <row r="243">
          <cell r="D243" t="str">
            <v>RANCHO AL 1/2 GOURMET, S.R.L.</v>
          </cell>
        </row>
        <row r="244">
          <cell r="D244" t="str">
            <v>RANCHO AL 1/2 GOURMET, S.R.L.</v>
          </cell>
        </row>
        <row r="245">
          <cell r="D245" t="str">
            <v>RANCHO AL 1/2 GOURMET, S.R.L.</v>
          </cell>
        </row>
        <row r="246">
          <cell r="D246" t="str">
            <v>RANCHO AL 1/2 GOURMET, S.R.L.</v>
          </cell>
        </row>
        <row r="247">
          <cell r="D247" t="str">
            <v>RANCHO AL 1/2 GOURMET, S.R.L.</v>
          </cell>
        </row>
        <row r="248">
          <cell r="D248" t="str">
            <v>RANCHO AL 1/2 GOURMET, S.R.L.</v>
          </cell>
        </row>
        <row r="249">
          <cell r="D249" t="str">
            <v>RANCHO AL 1/2 GOURMET, S.R.L.</v>
          </cell>
        </row>
        <row r="250">
          <cell r="D250" t="str">
            <v>RANCHO AL 1/2 GOURMET, S.R.L.</v>
          </cell>
        </row>
        <row r="251">
          <cell r="D251" t="str">
            <v>RANCHO AL 1/2 GOURMET, S.R.L.</v>
          </cell>
        </row>
        <row r="252">
          <cell r="D252" t="str">
            <v>RAYSA E. GONZALEZ GARCIA</v>
          </cell>
        </row>
        <row r="253">
          <cell r="D253" t="str">
            <v>REFRICENTRO 23, SRL</v>
          </cell>
        </row>
        <row r="254">
          <cell r="D254" t="str">
            <v>REFRICENTRO 23, SRL</v>
          </cell>
        </row>
        <row r="255">
          <cell r="D255" t="str">
            <v>RESTAURANTE JUANCEL FAMILIAR</v>
          </cell>
        </row>
        <row r="256">
          <cell r="D256" t="str">
            <v>RESTAURANTE JUANCEL FAMILIAR</v>
          </cell>
        </row>
        <row r="257">
          <cell r="D257" t="str">
            <v>RESTAURANTE JUANCEL FAMILIAR</v>
          </cell>
        </row>
        <row r="258">
          <cell r="D258" t="str">
            <v>RESTAURANTE JUANCEL FAMILIAR</v>
          </cell>
        </row>
        <row r="259">
          <cell r="D259" t="str">
            <v>ROMELCA, SRL.</v>
          </cell>
        </row>
        <row r="260">
          <cell r="D260" t="str">
            <v>ROMELCA, SRL.</v>
          </cell>
        </row>
        <row r="261">
          <cell r="D261" t="str">
            <v>ROMELCA, SRL.</v>
          </cell>
        </row>
        <row r="262">
          <cell r="D262" t="str">
            <v>ROMELCA, SRL.</v>
          </cell>
        </row>
        <row r="263">
          <cell r="D263" t="str">
            <v>SANTO DOMINGO CULINARY CLUB</v>
          </cell>
        </row>
        <row r="264">
          <cell r="D264" t="str">
            <v>SEGUROS RESERVAS</v>
          </cell>
        </row>
        <row r="265">
          <cell r="D265" t="str">
            <v>SEGUROS RESERVAS</v>
          </cell>
        </row>
        <row r="266">
          <cell r="D266" t="str">
            <v>SEGUROS RESERVAS</v>
          </cell>
        </row>
        <row r="267">
          <cell r="D267" t="str">
            <v>SEGUROS RESERVAS</v>
          </cell>
        </row>
        <row r="268">
          <cell r="D268" t="str">
            <v>SEGUROS RESERVAS</v>
          </cell>
        </row>
        <row r="269">
          <cell r="D269" t="str">
            <v>SEGUROS RESERVAS</v>
          </cell>
        </row>
        <row r="270">
          <cell r="D270" t="str">
            <v>SEGUROS RESERVAS</v>
          </cell>
        </row>
        <row r="271">
          <cell r="D271" t="str">
            <v>SEGUROS RESERVAS</v>
          </cell>
        </row>
        <row r="272">
          <cell r="D272" t="str">
            <v>SEGUROS RESERVAS</v>
          </cell>
        </row>
        <row r="273">
          <cell r="D273" t="str">
            <v>SEGUROS RESERVAS</v>
          </cell>
        </row>
        <row r="274">
          <cell r="D274" t="str">
            <v>SERVICIOS INFORMATIVOS NACIONALES, SRL</v>
          </cell>
        </row>
        <row r="275">
          <cell r="D275" t="str">
            <v>SERVICIOS INFORMATIVOS NACIONALES, SRL</v>
          </cell>
        </row>
        <row r="276">
          <cell r="D276" t="str">
            <v>SEVEN &amp; THIRTY MARKETING, SRL</v>
          </cell>
        </row>
        <row r="277">
          <cell r="D277" t="str">
            <v>SEVEN &amp; THIRTY MARKETING, SRL</v>
          </cell>
        </row>
        <row r="278">
          <cell r="D278" t="str">
            <v>SEVEN &amp; THIRTY MARKETING, SRL</v>
          </cell>
        </row>
        <row r="279">
          <cell r="D279" t="str">
            <v>SOLUCIONES CORPORATIVAS (SOLUCORP)</v>
          </cell>
        </row>
        <row r="280">
          <cell r="D280" t="str">
            <v>SOLUCIONES MEDIATICAS,SRL</v>
          </cell>
        </row>
        <row r="281">
          <cell r="D281" t="str">
            <v>SOLUCIONES MEDIATICAS,SRL</v>
          </cell>
        </row>
        <row r="282">
          <cell r="D282" t="str">
            <v>SOLUCIONES MEDIATICAS,SRL</v>
          </cell>
        </row>
        <row r="283">
          <cell r="D283" t="str">
            <v>STROMNESS HOLDINGS, SRL</v>
          </cell>
        </row>
        <row r="284">
          <cell r="D284" t="str">
            <v xml:space="preserve">STRUCTURA ANTILLANA </v>
          </cell>
        </row>
        <row r="285">
          <cell r="D285" t="str">
            <v>SUPLIDORA LEO PEÑA</v>
          </cell>
        </row>
        <row r="286">
          <cell r="D286" t="str">
            <v>TELEOPERADORA NACIONAL</v>
          </cell>
        </row>
        <row r="287">
          <cell r="D287" t="str">
            <v>TELEOPERADORA NACIONAL</v>
          </cell>
        </row>
        <row r="288">
          <cell r="D288" t="str">
            <v>TELEOPERADORA NACIONAL</v>
          </cell>
        </row>
        <row r="289">
          <cell r="D289" t="str">
            <v>TELEOPERADORA NACIONAL</v>
          </cell>
        </row>
        <row r="290">
          <cell r="D290" t="str">
            <v>TELEOPERADORA NACIONAL</v>
          </cell>
        </row>
        <row r="291">
          <cell r="D291" t="str">
            <v>TELEOPERADORA NACIONAL</v>
          </cell>
        </row>
        <row r="292">
          <cell r="D292" t="str">
            <v>TRANSPORTE VIRAMICA</v>
          </cell>
        </row>
        <row r="293">
          <cell r="D293" t="str">
            <v>TRANSPORTE VIRAMICA</v>
          </cell>
        </row>
        <row r="294">
          <cell r="D294" t="str">
            <v>TRANSPORTE VIRAMICA</v>
          </cell>
        </row>
        <row r="295">
          <cell r="D295" t="str">
            <v>TRANSPORTE VIRAMICA</v>
          </cell>
        </row>
        <row r="296">
          <cell r="D296" t="str">
            <v>TRANSPORTE VIRAMICA</v>
          </cell>
        </row>
        <row r="297">
          <cell r="D297" t="str">
            <v>TRANSPORTE VIRAMICA</v>
          </cell>
        </row>
        <row r="298">
          <cell r="D298" t="str">
            <v>TRANSPORTE VIRAMICA</v>
          </cell>
        </row>
        <row r="299">
          <cell r="D299" t="str">
            <v>TRANSPORTE VIRAMICA</v>
          </cell>
        </row>
        <row r="300">
          <cell r="D300" t="str">
            <v>TROPICAL LUNCH VIVIAN DIAZ, SRL</v>
          </cell>
        </row>
        <row r="301">
          <cell r="D301" t="str">
            <v>TROPICAL LUNCH VIVIAN DIAZ, SRL</v>
          </cell>
        </row>
        <row r="302">
          <cell r="D302" t="str">
            <v>TROPICAL LUNCH VIVIAN DIAZ, SRL</v>
          </cell>
        </row>
        <row r="303">
          <cell r="D303" t="str">
            <v>TROPICAL LUNCH VIVIAN DIAZ, SRL</v>
          </cell>
        </row>
        <row r="304">
          <cell r="D304" t="str">
            <v>TROPICAL LUNCH VIVIAN DIAZ, SRL</v>
          </cell>
        </row>
        <row r="305">
          <cell r="D305" t="str">
            <v>WELLINGTON CARLOS DIAZ PAEZ</v>
          </cell>
        </row>
        <row r="306">
          <cell r="D306" t="str">
            <v>WELLINGTON CARLOS DIAZ PAEZ</v>
          </cell>
        </row>
        <row r="307">
          <cell r="D307" t="str">
            <v>WELLINGTON CARLOS DIAZ PAEZ</v>
          </cell>
        </row>
        <row r="308">
          <cell r="D308" t="str">
            <v>WELLINGTON CARLOS DIAZ PAEZ</v>
          </cell>
        </row>
        <row r="309">
          <cell r="D309" t="str">
            <v>WELLINGTON CARLOS DIAZ PAEZ</v>
          </cell>
        </row>
        <row r="310">
          <cell r="D310" t="str">
            <v>WELLINGTON CARLOS DIAZ PAEZ</v>
          </cell>
        </row>
        <row r="311">
          <cell r="D31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0</v>
          </cell>
        </row>
        <row r="336">
          <cell r="D336">
            <v>0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. "/>
      <sheetName val="Balance det."/>
      <sheetName val="CXC"/>
      <sheetName val="CXC-oct-22"/>
      <sheetName val="CXP DIC-22"/>
      <sheetName val="ACTIVOS"/>
      <sheetName val="Informatica nov.22"/>
      <sheetName val="Seguro dic-22"/>
      <sheetName val="Fondo reponible"/>
      <sheetName val="anticipo"/>
      <sheetName val="anticipo,"/>
      <sheetName val="Alm. Misc. ciudad s"/>
      <sheetName val="Alm. los alcarrizos"/>
      <sheetName val="Alm. herramientas"/>
    </sheetNames>
    <sheetDataSet>
      <sheetData sheetId="0" refreshError="1"/>
      <sheetData sheetId="1">
        <row r="12">
          <cell r="F12">
            <v>3762239.5999999996</v>
          </cell>
        </row>
        <row r="89">
          <cell r="F89">
            <v>1761590081.9400001</v>
          </cell>
        </row>
        <row r="110">
          <cell r="F110">
            <v>2141086043.2581003</v>
          </cell>
        </row>
        <row r="122">
          <cell r="F122">
            <v>51881361.316463746</v>
          </cell>
        </row>
        <row r="147">
          <cell r="F147">
            <v>147608576.03999999</v>
          </cell>
        </row>
        <row r="151">
          <cell r="F151">
            <v>2997612.1528219208</v>
          </cell>
        </row>
        <row r="179">
          <cell r="F179">
            <v>11681192.59</v>
          </cell>
        </row>
        <row r="188">
          <cell r="F188">
            <v>977203642.94000041</v>
          </cell>
        </row>
        <row r="189">
          <cell r="F189">
            <v>34501846.719999999</v>
          </cell>
        </row>
        <row r="190">
          <cell r="F190">
            <v>72670721.909999996</v>
          </cell>
        </row>
        <row r="193">
          <cell r="F193">
            <v>14049891.479999997</v>
          </cell>
        </row>
        <row r="201">
          <cell r="F201">
            <v>13227337.779999999</v>
          </cell>
        </row>
        <row r="204">
          <cell r="F204">
            <v>115202834</v>
          </cell>
        </row>
        <row r="205">
          <cell r="F205">
            <v>1902266176.8999999</v>
          </cell>
        </row>
        <row r="206">
          <cell r="F206">
            <v>991484655.17000008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showWhiteSpace="0" zoomScale="90" zoomScaleNormal="90" zoomScalePageLayoutView="80" workbookViewId="0">
      <selection activeCell="E9" sqref="E9"/>
    </sheetView>
  </sheetViews>
  <sheetFormatPr baseColWidth="10" defaultRowHeight="15" x14ac:dyDescent="0.25"/>
  <cols>
    <col min="1" max="1" width="49.5703125" customWidth="1"/>
    <col min="2" max="2" width="8.42578125" customWidth="1"/>
    <col min="3" max="3" width="20.28515625" customWidth="1"/>
    <col min="4" max="4" width="20.42578125" customWidth="1"/>
    <col min="5" max="5" width="34.85546875" style="1" customWidth="1"/>
    <col min="6" max="6" width="16.42578125" customWidth="1"/>
  </cols>
  <sheetData>
    <row r="1" spans="1:10" ht="18.75" x14ac:dyDescent="0.3">
      <c r="A1" s="14"/>
      <c r="B1" s="14"/>
      <c r="C1" s="14"/>
      <c r="D1" s="14"/>
      <c r="E1" s="15"/>
    </row>
    <row r="2" spans="1:10" ht="18.75" x14ac:dyDescent="0.3">
      <c r="A2" s="14"/>
      <c r="B2" s="14"/>
      <c r="C2" s="14"/>
      <c r="D2" s="14"/>
      <c r="E2" s="15"/>
    </row>
    <row r="3" spans="1:10" ht="18.75" x14ac:dyDescent="0.3">
      <c r="A3" s="14"/>
      <c r="B3" s="14"/>
      <c r="C3" s="14"/>
      <c r="D3" s="14"/>
      <c r="E3" s="15"/>
    </row>
    <row r="4" spans="1:10" s="12" customFormat="1" ht="18" x14ac:dyDescent="0.2">
      <c r="A4" s="16" t="s">
        <v>43</v>
      </c>
      <c r="B4" s="16"/>
      <c r="C4" s="16"/>
      <c r="D4" s="16"/>
      <c r="E4" s="16"/>
    </row>
    <row r="5" spans="1:10" s="12" customFormat="1" ht="18" x14ac:dyDescent="0.25">
      <c r="A5" s="17" t="s">
        <v>42</v>
      </c>
      <c r="B5" s="17"/>
      <c r="C5" s="17"/>
      <c r="D5" s="17"/>
      <c r="E5" s="17"/>
    </row>
    <row r="6" spans="1:10" s="12" customFormat="1" ht="18" x14ac:dyDescent="0.25">
      <c r="A6" s="17" t="s">
        <v>41</v>
      </c>
      <c r="B6" s="17"/>
      <c r="C6" s="17"/>
      <c r="D6" s="17"/>
      <c r="E6" s="17"/>
    </row>
    <row r="7" spans="1:10" s="13" customFormat="1" ht="18" x14ac:dyDescent="0.25">
      <c r="A7" s="17" t="s">
        <v>40</v>
      </c>
      <c r="B7" s="17"/>
      <c r="C7" s="17"/>
      <c r="D7" s="17"/>
      <c r="E7" s="17"/>
    </row>
    <row r="8" spans="1:10" s="12" customFormat="1" ht="18" x14ac:dyDescent="0.25">
      <c r="A8" s="17" t="s">
        <v>39</v>
      </c>
      <c r="B8" s="17"/>
      <c r="C8" s="17"/>
      <c r="D8" s="17"/>
      <c r="E8" s="17"/>
    </row>
    <row r="9" spans="1:10" s="9" customFormat="1" ht="18.75" x14ac:dyDescent="0.3">
      <c r="A9" s="18" t="s">
        <v>38</v>
      </c>
      <c r="B9" s="18"/>
      <c r="C9" s="18"/>
      <c r="D9" s="14"/>
      <c r="E9" s="14"/>
      <c r="F9" s="11"/>
      <c r="G9" s="11"/>
      <c r="H9" s="11"/>
      <c r="J9" s="10"/>
    </row>
    <row r="10" spans="1:10" s="9" customFormat="1" ht="18.75" x14ac:dyDescent="0.3">
      <c r="A10" s="19" t="s">
        <v>44</v>
      </c>
      <c r="B10" s="19"/>
      <c r="C10" s="19"/>
      <c r="D10" s="14"/>
      <c r="E10" s="14"/>
      <c r="F10" s="11"/>
      <c r="G10" s="11"/>
      <c r="H10" s="11"/>
      <c r="J10" s="10"/>
    </row>
    <row r="11" spans="1:10" ht="18.75" x14ac:dyDescent="0.3">
      <c r="A11" s="20" t="s">
        <v>37</v>
      </c>
      <c r="B11" s="20"/>
      <c r="C11" s="20"/>
      <c r="D11" s="14"/>
      <c r="E11" s="15"/>
    </row>
    <row r="12" spans="1:10" ht="18.75" x14ac:dyDescent="0.3">
      <c r="A12" s="21" t="s">
        <v>36</v>
      </c>
      <c r="B12" s="21"/>
      <c r="C12" s="21"/>
      <c r="D12" s="14"/>
      <c r="E12" s="15"/>
    </row>
    <row r="13" spans="1:10" ht="18.75" x14ac:dyDescent="0.3">
      <c r="A13" s="14" t="s">
        <v>35</v>
      </c>
      <c r="B13" s="14"/>
      <c r="C13" s="14"/>
      <c r="D13" s="14"/>
      <c r="E13" s="15">
        <f>'[2]Balance det.'!F12</f>
        <v>3762239.5999999996</v>
      </c>
      <c r="F13" s="8"/>
    </row>
    <row r="14" spans="1:10" ht="18.75" x14ac:dyDescent="0.3">
      <c r="A14" s="14" t="s">
        <v>34</v>
      </c>
      <c r="B14" s="14"/>
      <c r="C14" s="14"/>
      <c r="D14" s="14"/>
      <c r="E14" s="22">
        <f>+'[2]Balance det.'!F89</f>
        <v>1761590081.9400001</v>
      </c>
      <c r="F14" s="8"/>
    </row>
    <row r="15" spans="1:10" ht="18.75" x14ac:dyDescent="0.3">
      <c r="A15" s="23" t="s">
        <v>33</v>
      </c>
      <c r="B15" s="23"/>
      <c r="C15" s="23"/>
      <c r="D15" s="14"/>
      <c r="E15" s="15">
        <f>+'[2]Balance det.'!F110</f>
        <v>2141086043.2581003</v>
      </c>
      <c r="F15" s="8"/>
    </row>
    <row r="16" spans="1:10" ht="18.75" x14ac:dyDescent="0.3">
      <c r="A16" s="24" t="s">
        <v>32</v>
      </c>
      <c r="B16" s="24"/>
      <c r="C16" s="24"/>
      <c r="D16" s="14"/>
      <c r="E16" s="25">
        <f>+'[2]Balance det.'!F122</f>
        <v>51881361.316463746</v>
      </c>
      <c r="F16" s="8"/>
    </row>
    <row r="17" spans="1:6" ht="18.75" x14ac:dyDescent="0.3">
      <c r="A17" s="21" t="s">
        <v>31</v>
      </c>
      <c r="B17" s="21"/>
      <c r="C17" s="21"/>
      <c r="D17" s="26"/>
      <c r="E17" s="27">
        <f>SUM(E13:E16)</f>
        <v>3958319726.1145644</v>
      </c>
      <c r="F17" s="8"/>
    </row>
    <row r="18" spans="1:6" ht="18.75" x14ac:dyDescent="0.3">
      <c r="A18" s="21" t="s">
        <v>30</v>
      </c>
      <c r="B18" s="21"/>
      <c r="C18" s="21"/>
      <c r="D18" s="14"/>
      <c r="E18" s="15"/>
      <c r="F18" s="8"/>
    </row>
    <row r="19" spans="1:6" ht="18.75" x14ac:dyDescent="0.3">
      <c r="A19" s="14" t="s">
        <v>29</v>
      </c>
      <c r="B19" s="14"/>
      <c r="C19" s="14"/>
      <c r="D19" s="14"/>
      <c r="E19" s="15">
        <f>+'[2]Balance det.'!F147</f>
        <v>147608576.03999999</v>
      </c>
    </row>
    <row r="20" spans="1:6" ht="18.75" x14ac:dyDescent="0.3">
      <c r="A20" s="24" t="s">
        <v>28</v>
      </c>
      <c r="B20" s="24"/>
      <c r="C20" s="24"/>
      <c r="D20" s="14"/>
      <c r="E20" s="25">
        <f>+'[2]Balance det.'!F151</f>
        <v>2997612.1528219208</v>
      </c>
    </row>
    <row r="21" spans="1:6" ht="18.75" x14ac:dyDescent="0.3">
      <c r="A21" s="21" t="s">
        <v>27</v>
      </c>
      <c r="B21" s="21"/>
      <c r="C21" s="21"/>
      <c r="D21" s="26"/>
      <c r="E21" s="27">
        <f>SUM(E19:E20)</f>
        <v>150606188.19282192</v>
      </c>
    </row>
    <row r="22" spans="1:6" ht="18.75" x14ac:dyDescent="0.3">
      <c r="A22" s="21" t="s">
        <v>25</v>
      </c>
      <c r="B22" s="21"/>
      <c r="C22" s="21"/>
      <c r="D22" s="23"/>
      <c r="E22" s="28"/>
      <c r="F22" s="1"/>
    </row>
    <row r="23" spans="1:6" s="6" customFormat="1" ht="18.75" x14ac:dyDescent="0.3">
      <c r="A23" s="23" t="s">
        <v>26</v>
      </c>
      <c r="B23" s="23"/>
      <c r="C23" s="23"/>
      <c r="D23" s="23"/>
      <c r="E23" s="15">
        <f>+'[2]Balance det.'!F179</f>
        <v>11681192.59</v>
      </c>
    </row>
    <row r="24" spans="1:6" s="6" customFormat="1" ht="18.75" x14ac:dyDescent="0.3">
      <c r="A24" s="23" t="s">
        <v>25</v>
      </c>
      <c r="B24" s="23"/>
      <c r="C24" s="23"/>
      <c r="D24" s="23"/>
      <c r="E24" s="29">
        <f>+'[2]Balance det.'!F180</f>
        <v>0</v>
      </c>
    </row>
    <row r="25" spans="1:6" ht="18.75" x14ac:dyDescent="0.3">
      <c r="A25" s="26" t="s">
        <v>24</v>
      </c>
      <c r="B25" s="26"/>
      <c r="C25" s="26"/>
      <c r="D25" s="26"/>
      <c r="E25" s="27">
        <f>+E23+E24</f>
        <v>11681192.59</v>
      </c>
    </row>
    <row r="26" spans="1:6" ht="19.5" thickBot="1" x14ac:dyDescent="0.35">
      <c r="A26" s="30" t="s">
        <v>23</v>
      </c>
      <c r="B26" s="30"/>
      <c r="C26" s="30"/>
      <c r="D26" s="31"/>
      <c r="E26" s="32">
        <f>+E17+E21+E25</f>
        <v>4120607106.8973866</v>
      </c>
      <c r="F26" s="1"/>
    </row>
    <row r="27" spans="1:6" ht="0.75" customHeight="1" thickTop="1" x14ac:dyDescent="0.3">
      <c r="A27" s="14"/>
      <c r="B27" s="14"/>
      <c r="C27" s="14"/>
      <c r="D27" s="14"/>
      <c r="E27" s="15"/>
    </row>
    <row r="28" spans="1:6" ht="18.75" x14ac:dyDescent="0.3">
      <c r="A28" s="30" t="s">
        <v>22</v>
      </c>
      <c r="B28" s="30"/>
      <c r="C28" s="30"/>
      <c r="D28" s="14"/>
      <c r="E28" s="15"/>
    </row>
    <row r="29" spans="1:6" ht="18.75" x14ac:dyDescent="0.3">
      <c r="A29" s="21" t="s">
        <v>21</v>
      </c>
      <c r="B29" s="21"/>
      <c r="C29" s="21"/>
      <c r="D29" s="14"/>
      <c r="E29" s="15"/>
    </row>
    <row r="30" spans="1:6" s="6" customFormat="1" ht="18.75" x14ac:dyDescent="0.3">
      <c r="A30" s="23" t="s">
        <v>20</v>
      </c>
      <c r="B30" s="23"/>
      <c r="C30" s="23"/>
      <c r="D30" s="23"/>
      <c r="E30" s="28">
        <f>'[2]Balance det.'!F188+'[2]Balance det.'!F193</f>
        <v>991253534.42000043</v>
      </c>
      <c r="F30" s="7"/>
    </row>
    <row r="31" spans="1:6" ht="18.75" x14ac:dyDescent="0.3">
      <c r="A31" s="23" t="s">
        <v>19</v>
      </c>
      <c r="B31" s="23"/>
      <c r="C31" s="23"/>
      <c r="D31" s="14"/>
      <c r="E31" s="25">
        <f>'[2]Balance det.'!F189+'[2]Balance det.'!F190+'[2]Balance det.'!F201</f>
        <v>120399906.41</v>
      </c>
    </row>
    <row r="32" spans="1:6" ht="18.75" x14ac:dyDescent="0.3">
      <c r="A32" s="21" t="s">
        <v>18</v>
      </c>
      <c r="B32" s="21"/>
      <c r="C32" s="21"/>
      <c r="D32" s="26"/>
      <c r="E32" s="27">
        <f>+E30+E31</f>
        <v>1111653440.8300004</v>
      </c>
    </row>
    <row r="33" spans="1:6" ht="18.75" x14ac:dyDescent="0.3">
      <c r="A33" s="21" t="s">
        <v>17</v>
      </c>
      <c r="B33" s="21"/>
      <c r="C33" s="21"/>
      <c r="D33" s="14"/>
      <c r="E33" s="15"/>
    </row>
    <row r="34" spans="1:6" ht="18.75" x14ac:dyDescent="0.3">
      <c r="A34" s="33" t="s">
        <v>17</v>
      </c>
      <c r="B34" s="33"/>
      <c r="C34" s="33"/>
      <c r="D34" s="34"/>
      <c r="E34" s="28">
        <v>0</v>
      </c>
    </row>
    <row r="35" spans="1:6" ht="18.75" x14ac:dyDescent="0.3">
      <c r="A35" s="21" t="s">
        <v>16</v>
      </c>
      <c r="B35" s="21"/>
      <c r="C35" s="21"/>
      <c r="D35" s="26"/>
      <c r="E35" s="27">
        <f>+E34</f>
        <v>0</v>
      </c>
    </row>
    <row r="36" spans="1:6" ht="19.5" thickBot="1" x14ac:dyDescent="0.35">
      <c r="A36" s="30" t="s">
        <v>15</v>
      </c>
      <c r="B36" s="30"/>
      <c r="C36" s="30"/>
      <c r="D36" s="31"/>
      <c r="E36" s="32">
        <f>+E35+E32</f>
        <v>1111653440.8300004</v>
      </c>
    </row>
    <row r="37" spans="1:6" ht="19.5" thickTop="1" x14ac:dyDescent="0.3">
      <c r="A37" s="30" t="s">
        <v>14</v>
      </c>
      <c r="B37" s="30"/>
      <c r="C37" s="30"/>
      <c r="D37" s="14"/>
      <c r="E37" s="15"/>
    </row>
    <row r="38" spans="1:6" ht="18.75" x14ac:dyDescent="0.3">
      <c r="A38" s="33" t="s">
        <v>13</v>
      </c>
      <c r="B38" s="33"/>
      <c r="C38" s="33"/>
      <c r="D38" s="23"/>
      <c r="E38" s="28">
        <f>'[2]Balance det.'!F204</f>
        <v>115202834</v>
      </c>
    </row>
    <row r="39" spans="1:6" ht="18.75" x14ac:dyDescent="0.3">
      <c r="A39" s="33" t="s">
        <v>12</v>
      </c>
      <c r="B39" s="33"/>
      <c r="C39" s="33"/>
      <c r="D39" s="23"/>
      <c r="E39" s="28">
        <f>'[2]Balance det.'!F205</f>
        <v>1902266176.8999999</v>
      </c>
    </row>
    <row r="40" spans="1:6" ht="18.75" x14ac:dyDescent="0.3">
      <c r="A40" s="33" t="s">
        <v>11</v>
      </c>
      <c r="B40" s="33"/>
      <c r="C40" s="33"/>
      <c r="D40" s="23"/>
      <c r="E40" s="28">
        <f>'[2]Balance det.'!F206</f>
        <v>991484655.17000008</v>
      </c>
    </row>
    <row r="41" spans="1:6" ht="18.75" x14ac:dyDescent="0.3">
      <c r="A41" s="21" t="s">
        <v>10</v>
      </c>
      <c r="B41" s="21"/>
      <c r="C41" s="21"/>
      <c r="D41" s="26"/>
      <c r="E41" s="27">
        <f>SUM(E38:E40)</f>
        <v>3008953666.0699997</v>
      </c>
    </row>
    <row r="42" spans="1:6" ht="24.75" customHeight="1" thickBot="1" x14ac:dyDescent="0.35">
      <c r="A42" s="35" t="s">
        <v>9</v>
      </c>
      <c r="B42" s="35"/>
      <c r="C42" s="35"/>
      <c r="D42" s="36"/>
      <c r="E42" s="32">
        <f>+E41+E32</f>
        <v>4120607106.9000001</v>
      </c>
      <c r="F42" s="1"/>
    </row>
    <row r="43" spans="1:6" ht="10.5" customHeight="1" thickTop="1" x14ac:dyDescent="0.3">
      <c r="A43" s="35"/>
      <c r="B43" s="35"/>
      <c r="C43" s="35"/>
      <c r="D43" s="36"/>
      <c r="E43" s="37"/>
      <c r="F43" s="1"/>
    </row>
    <row r="44" spans="1:6" ht="18.75" x14ac:dyDescent="0.3">
      <c r="A44" s="14"/>
      <c r="B44" s="14"/>
      <c r="C44" s="14"/>
      <c r="D44" s="14"/>
      <c r="E44" s="15"/>
      <c r="F44" s="1"/>
    </row>
    <row r="45" spans="1:6" ht="18.75" x14ac:dyDescent="0.3">
      <c r="A45" s="14"/>
      <c r="B45" s="14"/>
      <c r="C45" s="14"/>
      <c r="D45" s="14"/>
      <c r="E45" s="15"/>
      <c r="F45" s="1"/>
    </row>
    <row r="46" spans="1:6" ht="18.75" x14ac:dyDescent="0.3">
      <c r="A46" s="14"/>
      <c r="B46" s="14"/>
      <c r="C46" s="14"/>
      <c r="D46" s="14"/>
      <c r="E46" s="15"/>
      <c r="F46" s="1"/>
    </row>
    <row r="47" spans="1:6" ht="18.75" x14ac:dyDescent="0.3">
      <c r="A47" s="14"/>
      <c r="B47" s="14"/>
      <c r="C47" s="14"/>
      <c r="D47" s="14"/>
      <c r="E47" s="15"/>
      <c r="F47" s="1"/>
    </row>
    <row r="48" spans="1:6" ht="18.75" x14ac:dyDescent="0.3">
      <c r="A48" s="38"/>
      <c r="B48" s="39"/>
      <c r="C48" s="39"/>
      <c r="D48" s="40"/>
      <c r="E48" s="40"/>
    </row>
    <row r="49" spans="1:6" ht="26.25" customHeight="1" x14ac:dyDescent="0.3">
      <c r="A49" s="41" t="s">
        <v>8</v>
      </c>
      <c r="B49" s="42"/>
      <c r="C49" s="39"/>
      <c r="D49" s="43" t="s">
        <v>7</v>
      </c>
      <c r="E49" s="43"/>
      <c r="F49" s="5"/>
    </row>
    <row r="50" spans="1:6" ht="22.5" customHeight="1" x14ac:dyDescent="0.3">
      <c r="A50" s="44" t="s">
        <v>6</v>
      </c>
      <c r="B50" s="45"/>
      <c r="C50" s="46"/>
      <c r="D50" s="47" t="s">
        <v>5</v>
      </c>
      <c r="E50" s="47"/>
      <c r="F50" s="4"/>
    </row>
    <row r="51" spans="1:6" ht="19.5" customHeight="1" x14ac:dyDescent="0.3">
      <c r="A51" s="45" t="s">
        <v>4</v>
      </c>
      <c r="B51" s="45"/>
      <c r="C51" s="46"/>
      <c r="D51" s="48" t="s">
        <v>3</v>
      </c>
      <c r="E51" s="48"/>
      <c r="F51" s="4"/>
    </row>
    <row r="52" spans="1:6" ht="13.5" customHeight="1" x14ac:dyDescent="0.3">
      <c r="A52" s="49"/>
      <c r="B52" s="49"/>
      <c r="C52" s="46"/>
      <c r="D52" s="50"/>
      <c r="E52" s="50"/>
    </row>
    <row r="53" spans="1:6" ht="13.5" customHeight="1" x14ac:dyDescent="0.3">
      <c r="A53" s="49"/>
      <c r="B53" s="49"/>
      <c r="C53" s="46"/>
      <c r="D53" s="50"/>
      <c r="E53" s="50"/>
    </row>
    <row r="54" spans="1:6" ht="18.75" x14ac:dyDescent="0.3">
      <c r="A54" s="46"/>
      <c r="B54" s="38"/>
      <c r="C54" s="40"/>
      <c r="D54" s="40"/>
      <c r="E54" s="46"/>
    </row>
    <row r="55" spans="1:6" ht="15" customHeight="1" x14ac:dyDescent="0.3">
      <c r="A55" s="14"/>
      <c r="B55" s="51" t="s">
        <v>2</v>
      </c>
      <c r="C55" s="51"/>
      <c r="D55" s="51"/>
      <c r="E55" s="52"/>
    </row>
    <row r="56" spans="1:6" ht="15" customHeight="1" x14ac:dyDescent="0.3">
      <c r="A56" s="14"/>
      <c r="B56" s="51" t="s">
        <v>1</v>
      </c>
      <c r="C56" s="51"/>
      <c r="D56" s="51"/>
      <c r="E56" s="53"/>
    </row>
    <row r="57" spans="1:6" ht="15" customHeight="1" x14ac:dyDescent="0.3">
      <c r="A57" s="14"/>
      <c r="B57" s="54" t="s">
        <v>0</v>
      </c>
      <c r="C57" s="54"/>
      <c r="D57" s="54"/>
      <c r="E57" s="55"/>
    </row>
    <row r="58" spans="1:6" ht="18.75" x14ac:dyDescent="0.3">
      <c r="A58" s="14"/>
      <c r="B58" s="14"/>
      <c r="C58" s="14"/>
      <c r="D58" s="14"/>
      <c r="E58" s="15"/>
    </row>
    <row r="59" spans="1:6" x14ac:dyDescent="0.25">
      <c r="A59" s="3"/>
      <c r="B59" s="3"/>
      <c r="C59" s="3"/>
      <c r="D59" s="3"/>
      <c r="E59" s="2"/>
    </row>
  </sheetData>
  <mergeCells count="15">
    <mergeCell ref="B55:D55"/>
    <mergeCell ref="B56:D56"/>
    <mergeCell ref="B57:D57"/>
    <mergeCell ref="A4:E4"/>
    <mergeCell ref="A5:E5"/>
    <mergeCell ref="A8:E8"/>
    <mergeCell ref="A7:E7"/>
    <mergeCell ref="A6:E6"/>
    <mergeCell ref="C54:D54"/>
    <mergeCell ref="D48:E48"/>
    <mergeCell ref="A9:C9"/>
    <mergeCell ref="A10:C10"/>
    <mergeCell ref="D49:E49"/>
    <mergeCell ref="D50:E50"/>
    <mergeCell ref="D51:E51"/>
  </mergeCells>
  <pageMargins left="0.4" right="0.25" top="0.17" bottom="0.28999999999999998" header="0.17" footer="0.25"/>
  <pageSetup scale="7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Gral. </vt:lpstr>
      <vt:lpstr>'Balance Gral.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Margarita Feliz Feliz</dc:creator>
  <cp:lastModifiedBy>Jesuscita Feliz de Martinez</cp:lastModifiedBy>
  <cp:lastPrinted>2023-01-12T17:29:01Z</cp:lastPrinted>
  <dcterms:created xsi:type="dcterms:W3CDTF">2023-01-12T14:50:18Z</dcterms:created>
  <dcterms:modified xsi:type="dcterms:W3CDTF">2023-01-12T17:29:53Z</dcterms:modified>
</cp:coreProperties>
</file>