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InformeCXP" sheetId="1" r:id="rId1"/>
  </sheets>
  <definedNames>
    <definedName name="_xlnm.Print_Area" localSheetId="0">InformeCXP!$A$1:$J$369</definedName>
    <definedName name="_xlnm.Print_Titles" localSheetId="0">InformeCXP!$1:$8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1" i="1" l="1"/>
  <c r="I42" i="1"/>
  <c r="I43" i="1"/>
  <c r="H349" i="1"/>
  <c r="I70" i="1"/>
  <c r="I28" i="1"/>
  <c r="I27" i="1"/>
  <c r="I26" i="1"/>
  <c r="I187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24" i="1"/>
  <c r="I23" i="1"/>
  <c r="I22" i="1"/>
  <c r="I21" i="1"/>
  <c r="I20" i="1"/>
  <c r="I19" i="1"/>
  <c r="I18" i="1"/>
  <c r="I33" i="1"/>
  <c r="I32" i="1"/>
  <c r="I308" i="1"/>
  <c r="I307" i="1"/>
  <c r="I97" i="1"/>
  <c r="I72" i="1"/>
  <c r="I96" i="1"/>
  <c r="I71" i="1"/>
  <c r="I287" i="1"/>
  <c r="I286" i="1"/>
  <c r="I285" i="1"/>
  <c r="I284" i="1"/>
  <c r="I283" i="1"/>
  <c r="I282" i="1"/>
  <c r="I281" i="1"/>
  <c r="I280" i="1"/>
  <c r="I279" i="1"/>
  <c r="I317" i="1"/>
  <c r="I298" i="1"/>
  <c r="I297" i="1"/>
  <c r="I99" i="1"/>
  <c r="I98" i="1"/>
  <c r="I315" i="1"/>
  <c r="I62" i="1"/>
  <c r="I61" i="1"/>
  <c r="I60" i="1"/>
  <c r="I249" i="1"/>
  <c r="I192" i="1"/>
  <c r="I186" i="1"/>
  <c r="I242" i="1"/>
  <c r="I25" i="1"/>
  <c r="I251" i="1"/>
  <c r="I266" i="1"/>
  <c r="I250" i="1"/>
  <c r="I316" i="1"/>
  <c r="I52" i="1"/>
  <c r="I102" i="1"/>
  <c r="I189" i="1"/>
  <c r="I130" i="1"/>
  <c r="I131" i="1"/>
  <c r="I57" i="1"/>
  <c r="I128" i="1"/>
  <c r="I56" i="1"/>
  <c r="I161" i="1"/>
  <c r="I160" i="1"/>
  <c r="I81" i="1"/>
  <c r="I159" i="1"/>
  <c r="I74" i="1"/>
  <c r="I191" i="1"/>
  <c r="I190" i="1"/>
  <c r="I73" i="1"/>
  <c r="I158" i="1"/>
  <c r="I133" i="1"/>
  <c r="I132" i="1"/>
  <c r="I252" i="1"/>
  <c r="I157" i="1"/>
  <c r="I156" i="1"/>
  <c r="I101" i="1"/>
  <c r="I100" i="1"/>
  <c r="I348" i="1"/>
  <c r="I243" i="1"/>
  <c r="I347" i="1"/>
  <c r="I125" i="1"/>
  <c r="I261" i="1"/>
  <c r="I80" i="1"/>
  <c r="I289" i="1"/>
  <c r="I155" i="1"/>
  <c r="I69" i="1"/>
  <c r="I288" i="1"/>
  <c r="I154" i="1"/>
  <c r="I78" i="1"/>
  <c r="I267" i="1"/>
  <c r="I241" i="1"/>
  <c r="I240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24" i="1"/>
  <c r="I123" i="1"/>
  <c r="I122" i="1"/>
  <c r="I121" i="1"/>
  <c r="I68" i="1"/>
  <c r="I67" i="1"/>
  <c r="I66" i="1"/>
  <c r="I65" i="1"/>
  <c r="I64" i="1"/>
  <c r="I63" i="1"/>
  <c r="I260" i="1"/>
  <c r="I55" i="1"/>
  <c r="I54" i="1"/>
  <c r="I346" i="1"/>
  <c r="I325" i="1"/>
  <c r="I323" i="1"/>
  <c r="I322" i="1"/>
  <c r="I326" i="1"/>
  <c r="I324" i="1"/>
  <c r="I321" i="1"/>
  <c r="I318" i="1"/>
  <c r="I319" i="1"/>
  <c r="I313" i="1"/>
  <c r="I312" i="1"/>
  <c r="I303" i="1"/>
  <c r="I305" i="1"/>
  <c r="I304" i="1"/>
  <c r="I306" i="1"/>
  <c r="I310" i="1"/>
  <c r="I294" i="1"/>
  <c r="I295" i="1"/>
  <c r="I293" i="1"/>
  <c r="I292" i="1"/>
  <c r="I291" i="1"/>
  <c r="I296" i="1"/>
  <c r="I272" i="1"/>
  <c r="I276" i="1"/>
  <c r="I274" i="1"/>
  <c r="I273" i="1"/>
  <c r="I268" i="1"/>
  <c r="I271" i="1"/>
  <c r="I270" i="1"/>
  <c r="I263" i="1"/>
  <c r="I264" i="1"/>
  <c r="I262" i="1"/>
  <c r="I246" i="1"/>
  <c r="I245" i="1"/>
  <c r="I244" i="1"/>
  <c r="I200" i="1"/>
  <c r="I238" i="1"/>
  <c r="I228" i="1"/>
  <c r="I231" i="1"/>
  <c r="I227" i="1"/>
  <c r="I223" i="1"/>
  <c r="I221" i="1"/>
  <c r="I236" i="1"/>
  <c r="I235" i="1"/>
  <c r="I213" i="1"/>
  <c r="I203" i="1"/>
  <c r="I210" i="1"/>
  <c r="I207" i="1"/>
  <c r="I205" i="1"/>
  <c r="I214" i="1"/>
  <c r="I206" i="1"/>
  <c r="I209" i="1"/>
  <c r="I204" i="1"/>
  <c r="I217" i="1"/>
  <c r="I215" i="1"/>
  <c r="I211" i="1"/>
  <c r="I208" i="1"/>
  <c r="I229" i="1"/>
  <c r="I225" i="1"/>
  <c r="I220" i="1"/>
  <c r="I232" i="1"/>
  <c r="I218" i="1"/>
  <c r="I195" i="1"/>
  <c r="I194" i="1"/>
  <c r="I172" i="1"/>
  <c r="I185" i="1"/>
  <c r="I184" i="1"/>
  <c r="I182" i="1"/>
  <c r="I181" i="1"/>
  <c r="I180" i="1"/>
  <c r="I178" i="1"/>
  <c r="I177" i="1"/>
  <c r="I139" i="1"/>
  <c r="I140" i="1"/>
  <c r="I137" i="1"/>
  <c r="I136" i="1"/>
  <c r="I103" i="1"/>
  <c r="I104" i="1"/>
  <c r="I93" i="1"/>
  <c r="I92" i="1"/>
  <c r="I88" i="1"/>
  <c r="I85" i="1"/>
  <c r="I51" i="1"/>
  <c r="I53" i="1"/>
  <c r="I47" i="1"/>
  <c r="I46" i="1"/>
  <c r="I44" i="1"/>
  <c r="I10" i="1"/>
  <c r="I9" i="1"/>
  <c r="I345" i="1"/>
  <c r="I320" i="1"/>
  <c r="I314" i="1"/>
  <c r="I311" i="1"/>
  <c r="I302" i="1"/>
  <c r="I300" i="1"/>
  <c r="I301" i="1"/>
  <c r="I309" i="1"/>
  <c r="I299" i="1"/>
  <c r="I290" i="1"/>
  <c r="I275" i="1"/>
  <c r="I277" i="1"/>
  <c r="I278" i="1"/>
  <c r="I269" i="1"/>
  <c r="I265" i="1"/>
  <c r="I259" i="1"/>
  <c r="I258" i="1"/>
  <c r="I257" i="1"/>
  <c r="I256" i="1"/>
  <c r="I255" i="1"/>
  <c r="I254" i="1"/>
  <c r="I253" i="1"/>
  <c r="I248" i="1"/>
  <c r="I247" i="1"/>
  <c r="I216" i="1"/>
  <c r="I212" i="1"/>
  <c r="I237" i="1"/>
  <c r="I234" i="1"/>
  <c r="I202" i="1"/>
  <c r="I201" i="1"/>
  <c r="I199" i="1"/>
  <c r="I233" i="1"/>
  <c r="I230" i="1"/>
  <c r="I226" i="1"/>
  <c r="I224" i="1"/>
  <c r="I222" i="1"/>
  <c r="I219" i="1"/>
  <c r="I198" i="1"/>
  <c r="I197" i="1"/>
  <c r="I196" i="1"/>
  <c r="I239" i="1"/>
  <c r="I193" i="1"/>
  <c r="I188" i="1"/>
  <c r="I170" i="1"/>
  <c r="I169" i="1"/>
  <c r="I168" i="1"/>
  <c r="I167" i="1"/>
  <c r="I166" i="1"/>
  <c r="I165" i="1"/>
  <c r="I164" i="1"/>
  <c r="I163" i="1"/>
  <c r="I162" i="1"/>
  <c r="I171" i="1"/>
  <c r="I183" i="1"/>
  <c r="I179" i="1"/>
  <c r="I176" i="1"/>
  <c r="I175" i="1"/>
  <c r="I174" i="1"/>
  <c r="I173" i="1"/>
  <c r="I134" i="1"/>
  <c r="I141" i="1"/>
  <c r="I138" i="1"/>
  <c r="I135" i="1"/>
  <c r="I129" i="1"/>
  <c r="I126" i="1"/>
  <c r="I127" i="1"/>
  <c r="I118" i="1"/>
  <c r="I120" i="1"/>
  <c r="I119" i="1"/>
  <c r="I117" i="1"/>
  <c r="I115" i="1"/>
  <c r="I114" i="1"/>
  <c r="I116" i="1"/>
  <c r="I113" i="1"/>
  <c r="I111" i="1"/>
  <c r="I110" i="1"/>
  <c r="I112" i="1"/>
  <c r="I109" i="1"/>
  <c r="I106" i="1"/>
  <c r="I108" i="1"/>
  <c r="I107" i="1"/>
  <c r="I105" i="1"/>
  <c r="I82" i="1"/>
  <c r="I91" i="1"/>
  <c r="I94" i="1"/>
  <c r="I90" i="1"/>
  <c r="I87" i="1"/>
  <c r="I95" i="1"/>
  <c r="I89" i="1"/>
  <c r="I86" i="1"/>
  <c r="I83" i="1"/>
  <c r="I84" i="1"/>
  <c r="I79" i="1"/>
  <c r="I59" i="1"/>
  <c r="I58" i="1"/>
  <c r="I77" i="1"/>
  <c r="I76" i="1"/>
  <c r="I75" i="1"/>
  <c r="I50" i="1"/>
  <c r="I49" i="1"/>
  <c r="I48" i="1"/>
  <c r="I45" i="1"/>
  <c r="I40" i="1"/>
  <c r="I39" i="1"/>
  <c r="I38" i="1"/>
  <c r="I35" i="1"/>
  <c r="I36" i="1"/>
  <c r="I37" i="1"/>
  <c r="I34" i="1"/>
  <c r="I17" i="1"/>
  <c r="I31" i="1"/>
  <c r="I30" i="1"/>
  <c r="I13" i="1"/>
  <c r="I12" i="1"/>
  <c r="I11" i="1"/>
  <c r="I15" i="1"/>
  <c r="I16" i="1"/>
  <c r="I14" i="1"/>
  <c r="I29" i="1"/>
  <c r="H351" i="1" l="1"/>
  <c r="D6" i="1" l="1"/>
</calcChain>
</file>

<file path=xl/sharedStrings.xml><?xml version="1.0" encoding="utf-8"?>
<sst xmlns="http://schemas.openxmlformats.org/spreadsheetml/2006/main" count="1723" uniqueCount="684">
  <si>
    <t>CORRESPONDIENTE AL MES</t>
  </si>
  <si>
    <t>FECHA DE CARGA</t>
  </si>
  <si>
    <t>RNC</t>
  </si>
  <si>
    <t>CONCEPTO</t>
  </si>
  <si>
    <t>FECHA
REGISTRO</t>
  </si>
  <si>
    <t>PROVEEDOR</t>
  </si>
  <si>
    <t>CODIFICACIÓN
OBJETAL</t>
  </si>
  <si>
    <t>COMPROBANTE FISCAL</t>
  </si>
  <si>
    <t>MONTO DEUDA 
$DOP</t>
  </si>
  <si>
    <t>FECHA LIMITE PAGO</t>
  </si>
  <si>
    <t>Informe de Cuentas por Pagar</t>
  </si>
  <si>
    <t>SUB-TOTAL RD$</t>
  </si>
  <si>
    <t>Otras cuentas por pagar Proveedores Medicamentos</t>
  </si>
  <si>
    <t>TOTAL RD$</t>
  </si>
  <si>
    <t>LICDA. ROCIO ALT. ROSARIO</t>
  </si>
  <si>
    <t>LICDO. NELSON A. MINYETY</t>
  </si>
  <si>
    <t>SECCION DE CUENTAS POR PAGAR</t>
  </si>
  <si>
    <t>DEPARTAMENTO FINANCIERO</t>
  </si>
  <si>
    <t>PREPARADO POR</t>
  </si>
  <si>
    <t>REVISADO POR</t>
  </si>
  <si>
    <t>LICDA. GEORGINA VICTORIANO MORENO</t>
  </si>
  <si>
    <t>DIRECTORA ADMINISTRATIVA FINANCIERO</t>
  </si>
  <si>
    <t>AUTORIZADO POR</t>
  </si>
  <si>
    <t>B1500003164</t>
  </si>
  <si>
    <t>ANEST, SRL</t>
  </si>
  <si>
    <t>1-30-05015-5</t>
  </si>
  <si>
    <t>ADQ. DE MEDICAMENTOS</t>
  </si>
  <si>
    <t>2.3.4.1.01</t>
  </si>
  <si>
    <t>B1500000207</t>
  </si>
  <si>
    <t>ABBVIE SRL</t>
  </si>
  <si>
    <t>1-31-04713-2</t>
  </si>
  <si>
    <t>B1500000209</t>
  </si>
  <si>
    <t>B1500000208</t>
  </si>
  <si>
    <t>B1500000256</t>
  </si>
  <si>
    <t xml:space="preserve">ABBOTT LABORATORIES INTERNATIONAL </t>
  </si>
  <si>
    <t>1-01-00187-9</t>
  </si>
  <si>
    <t>B1500000257</t>
  </si>
  <si>
    <t>B1500000258</t>
  </si>
  <si>
    <t>B1500000679</t>
  </si>
  <si>
    <t>ARGOS FARMACEUTICA SRL</t>
  </si>
  <si>
    <t>1-01-57219-1</t>
  </si>
  <si>
    <t>B1500000680</t>
  </si>
  <si>
    <t>B1500000113</t>
  </si>
  <si>
    <t>ACROMAX DOMINICANA SA</t>
  </si>
  <si>
    <t>1-01-01783-1</t>
  </si>
  <si>
    <t>B1500035410</t>
  </si>
  <si>
    <t>BIONUCLEAR S A</t>
  </si>
  <si>
    <t>1-01-07058-7</t>
  </si>
  <si>
    <t>ADQ. DE UTILES MEDICOS QUIRURGICOS Y MATERIALES GASTABLES</t>
  </si>
  <si>
    <t>2.3.9.3.01</t>
  </si>
  <si>
    <t>B1500036472</t>
  </si>
  <si>
    <t>B1500036229</t>
  </si>
  <si>
    <t>B1500035736</t>
  </si>
  <si>
    <t>B1500036865</t>
  </si>
  <si>
    <t>B1500037279</t>
  </si>
  <si>
    <t>B1500037650</t>
  </si>
  <si>
    <t>B1500038006</t>
  </si>
  <si>
    <t>B1500038122</t>
  </si>
  <si>
    <t>B1500038271</t>
  </si>
  <si>
    <t>B1500000250</t>
  </si>
  <si>
    <t>BIOQUIMICA PANAMERICANA DE VP SRL</t>
  </si>
  <si>
    <t>1-30-21745-9</t>
  </si>
  <si>
    <t>B1500000254</t>
  </si>
  <si>
    <t>B1500000431</t>
  </si>
  <si>
    <t>CALEDONIA INTER-TRADING &amp; INVESTMENT, SRL</t>
  </si>
  <si>
    <t>1-30-055791-8</t>
  </si>
  <si>
    <t>ADQ.UTILES MEDICOS Y QUIRURGICOS Y/O MATERIALES GASTABLES</t>
  </si>
  <si>
    <t>B1500000444</t>
  </si>
  <si>
    <t>B1500000053</t>
  </si>
  <si>
    <t>CRISTALIA DOMINICANA SRL</t>
  </si>
  <si>
    <t>1-01-82485-9</t>
  </si>
  <si>
    <t>B1500000528</t>
  </si>
  <si>
    <t>1-01-28485-9</t>
  </si>
  <si>
    <t>B1500000529</t>
  </si>
  <si>
    <t>B1500000220</t>
  </si>
  <si>
    <t>COMERCIAL FRANU SRL</t>
  </si>
  <si>
    <t>1-30-51359-7</t>
  </si>
  <si>
    <t>B1500000221</t>
  </si>
  <si>
    <t>B1500000860</t>
  </si>
  <si>
    <t>DIATECSA SRL</t>
  </si>
  <si>
    <t>1-01-6286-2</t>
  </si>
  <si>
    <t>B1500000133</t>
  </si>
  <si>
    <t>DUXIN PHARMACEUTICA SRL</t>
  </si>
  <si>
    <t>1-31-31129-6</t>
  </si>
  <si>
    <t>B1500000128</t>
  </si>
  <si>
    <t>B1500000135</t>
  </si>
  <si>
    <t>B1500000139</t>
  </si>
  <si>
    <t>B1500000145</t>
  </si>
  <si>
    <t>B1500000136</t>
  </si>
  <si>
    <t>B1500000140</t>
  </si>
  <si>
    <t>B1500000144</t>
  </si>
  <si>
    <t>B1500000141</t>
  </si>
  <si>
    <t>B1500003351</t>
  </si>
  <si>
    <t>DRES MALLEN GUERRA C POR A</t>
  </si>
  <si>
    <t>1-01-00338-3</t>
  </si>
  <si>
    <t>B1500004476</t>
  </si>
  <si>
    <t>FARACH, SA</t>
  </si>
  <si>
    <t>1-01-06208-8</t>
  </si>
  <si>
    <t>B1500004498</t>
  </si>
  <si>
    <t>B1500004499</t>
  </si>
  <si>
    <t>B1500004497</t>
  </si>
  <si>
    <t>B1500004503</t>
  </si>
  <si>
    <t>B1500004538</t>
  </si>
  <si>
    <t>B1500004517</t>
  </si>
  <si>
    <t>B1500004519</t>
  </si>
  <si>
    <t>B1500004541</t>
  </si>
  <si>
    <t>B1500004584</t>
  </si>
  <si>
    <t>B1500004575</t>
  </si>
  <si>
    <t>B1500004579</t>
  </si>
  <si>
    <t>B1500004586</t>
  </si>
  <si>
    <t>B1500055674</t>
  </si>
  <si>
    <t xml:space="preserve">FARMACO QUIMICA NACIONAL FARMACONAL </t>
  </si>
  <si>
    <t>1-01-04030-2</t>
  </si>
  <si>
    <t>B1500055823</t>
  </si>
  <si>
    <t>B1500001170</t>
  </si>
  <si>
    <t>FARMACEUTICA DALMASI SRL</t>
  </si>
  <si>
    <t>1-30-30116-6</t>
  </si>
  <si>
    <t>GLOBAL DISTRIBUTION PRODUCTS SRL</t>
  </si>
  <si>
    <t>1-30-58846-5</t>
  </si>
  <si>
    <t>B1500000134</t>
  </si>
  <si>
    <t>B1500003160</t>
  </si>
  <si>
    <t>GRUPO FARMACEUTICO CAR-M SRL</t>
  </si>
  <si>
    <t>1-30-18612-1</t>
  </si>
  <si>
    <t>B1500004775</t>
  </si>
  <si>
    <t>HOSPIFAR, SRL</t>
  </si>
  <si>
    <t>1-01-62558-9</t>
  </si>
  <si>
    <t>B15000067777</t>
  </si>
  <si>
    <t>B1500006859</t>
  </si>
  <si>
    <t>B1500002396</t>
  </si>
  <si>
    <t>HIDROMED SRL</t>
  </si>
  <si>
    <t>1-01-77911-1</t>
  </si>
  <si>
    <t>B1500000361</t>
  </si>
  <si>
    <t>INMENOL INDUSTRIAL LABORATORIOS, SRL</t>
  </si>
  <si>
    <t>1-01-10714-6</t>
  </si>
  <si>
    <t>B1500000389</t>
  </si>
  <si>
    <t>B1500000407</t>
  </si>
  <si>
    <t>B1500000625</t>
  </si>
  <si>
    <t>B1500000636</t>
  </si>
  <si>
    <t>B1500000644</t>
  </si>
  <si>
    <t>B1500000246</t>
  </si>
  <si>
    <t>INDUSTRIA FARMACEUTICA DEL CARIBE SRL</t>
  </si>
  <si>
    <t>1-01-03527-7</t>
  </si>
  <si>
    <t>B1500000695</t>
  </si>
  <si>
    <t xml:space="preserve">INDOQUIMICA C POR A </t>
  </si>
  <si>
    <t>1-01-04729-1</t>
  </si>
  <si>
    <t>B1500000696</t>
  </si>
  <si>
    <t>B1500000697</t>
  </si>
  <si>
    <t>B1500000699</t>
  </si>
  <si>
    <t>B1500000701</t>
  </si>
  <si>
    <t>B1500000702</t>
  </si>
  <si>
    <t>B1500000704</t>
  </si>
  <si>
    <t>B1500000706</t>
  </si>
  <si>
    <t>B1500000709</t>
  </si>
  <si>
    <t>B1500009476</t>
  </si>
  <si>
    <t>J. GASSO GASSO C POR A</t>
  </si>
  <si>
    <t>1-03-00015-1</t>
  </si>
  <si>
    <t>B1500000318</t>
  </si>
  <si>
    <t>KODO PHARMA SRL</t>
  </si>
  <si>
    <t>1-30-01124-9</t>
  </si>
  <si>
    <t>B1500001949</t>
  </si>
  <si>
    <t>LAMBDA DIAGNOSTICOS SA</t>
  </si>
  <si>
    <t>1-01-73775-1</t>
  </si>
  <si>
    <t>B1500000367</t>
  </si>
  <si>
    <t>LABORATORIO ANTILLANOS EDMAR LAANED</t>
  </si>
  <si>
    <t>1-01-06781-2</t>
  </si>
  <si>
    <t>B1500000369</t>
  </si>
  <si>
    <t>B1500000370</t>
  </si>
  <si>
    <t>B1500000484</t>
  </si>
  <si>
    <t>LABORATORIO SINTESIS SRL</t>
  </si>
  <si>
    <t>1-01-54180-6</t>
  </si>
  <si>
    <t>B1500000491</t>
  </si>
  <si>
    <t>B1500000497</t>
  </si>
  <si>
    <t>B1500000502</t>
  </si>
  <si>
    <t>B1500000507</t>
  </si>
  <si>
    <t>B1500000510</t>
  </si>
  <si>
    <t>B1500002596</t>
  </si>
  <si>
    <t>LABORATORIO ORBIS  SRL</t>
  </si>
  <si>
    <t>1-01-01340-2</t>
  </si>
  <si>
    <t>B1500002617</t>
  </si>
  <si>
    <t>B1500002658</t>
  </si>
  <si>
    <t>B1500000628</t>
  </si>
  <si>
    <t>LABORATORIOS DEL SUR SRL</t>
  </si>
  <si>
    <t>1-01-50222-3</t>
  </si>
  <si>
    <t>B1500000189</t>
  </si>
  <si>
    <t>LABORATORIOS FELTREX SA</t>
  </si>
  <si>
    <t>1-01-05037-3</t>
  </si>
  <si>
    <t>B1500000463</t>
  </si>
  <si>
    <t>LABORATORIO SAN LUIS SRL</t>
  </si>
  <si>
    <t>1-01-00558-2</t>
  </si>
  <si>
    <t>B1500000467</t>
  </si>
  <si>
    <t>B1500006692</t>
  </si>
  <si>
    <t>MACROTECH SRL</t>
  </si>
  <si>
    <t>1-22-00121-2</t>
  </si>
  <si>
    <t>B1500006693</t>
  </si>
  <si>
    <t>MEDEK PHARMA, S. A.</t>
  </si>
  <si>
    <t>1-01-78730-9</t>
  </si>
  <si>
    <t>B1500000366</t>
  </si>
  <si>
    <t>B1500000151</t>
  </si>
  <si>
    <t>MEGALABS SRL</t>
  </si>
  <si>
    <t>1-01-55530-2</t>
  </si>
  <si>
    <t>B1500000154</t>
  </si>
  <si>
    <t>B1500000115</t>
  </si>
  <si>
    <t>NOVARTIS CARIBE, S.A</t>
  </si>
  <si>
    <t>1-01-09229-7</t>
  </si>
  <si>
    <t>B1500001296</t>
  </si>
  <si>
    <t>OSIRIS &amp; CO SRL</t>
  </si>
  <si>
    <t>1-01-12034-7</t>
  </si>
  <si>
    <t>B1500035603</t>
  </si>
  <si>
    <t>PLAZA LAMA SA</t>
  </si>
  <si>
    <t>1-01-17111-1</t>
  </si>
  <si>
    <t>B1500087494</t>
  </si>
  <si>
    <t>PHARMACEUTICAL TECNOLOGY</t>
  </si>
  <si>
    <t>1-01-61388-2</t>
  </si>
  <si>
    <t>B1500000183</t>
  </si>
  <si>
    <t>PHARMA AG TRADING SRL</t>
  </si>
  <si>
    <t>1-30-01935-5</t>
  </si>
  <si>
    <t>B1500000718</t>
  </si>
  <si>
    <t>ROFASA FARMA SRL</t>
  </si>
  <si>
    <t>1-30-66779-9</t>
  </si>
  <si>
    <t>SANTINIS INVESTMENTS SRL</t>
  </si>
  <si>
    <t>1-30-58242-4</t>
  </si>
  <si>
    <t>B1500001180</t>
  </si>
  <si>
    <t>SERVIAMED DOMINICANA, S.R.L.</t>
  </si>
  <si>
    <t>1-01-57288-4</t>
  </si>
  <si>
    <t>B15000004099</t>
  </si>
  <si>
    <t>SEAN DOMINICAN SRL</t>
  </si>
  <si>
    <t>1-30-46851-6</t>
  </si>
  <si>
    <t>B15000004097</t>
  </si>
  <si>
    <t>B15000004113</t>
  </si>
  <si>
    <t>B1500000178</t>
  </si>
  <si>
    <t>SEVEN PHARMA DR, SRL</t>
  </si>
  <si>
    <t>1-31-34294-9</t>
  </si>
  <si>
    <t>B1500000861</t>
  </si>
  <si>
    <t>SILVER PHARMA SRL</t>
  </si>
  <si>
    <t>1-31-45014-8</t>
  </si>
  <si>
    <t>B1500004810</t>
  </si>
  <si>
    <t xml:space="preserve">SUPLIMED SRL </t>
  </si>
  <si>
    <t>1-01-19601-7</t>
  </si>
  <si>
    <t>B1500003893</t>
  </si>
  <si>
    <t xml:space="preserve">VENTAS DIVERSAS FARMACEUTICAS SRL </t>
  </si>
  <si>
    <t>1-30-24747-1</t>
  </si>
  <si>
    <t>B1500000442</t>
  </si>
  <si>
    <t>2T IMPORTACIONES SRL</t>
  </si>
  <si>
    <t>1-30-70793-6</t>
  </si>
  <si>
    <t>B1500000451</t>
  </si>
  <si>
    <t>B1500038521</t>
  </si>
  <si>
    <t>B1500000252</t>
  </si>
  <si>
    <t>B1500000253</t>
  </si>
  <si>
    <t>B1500006579</t>
  </si>
  <si>
    <t>CIENCIA Y TECNOLOGIA Y CONSULTAS C POR A CIENTEC</t>
  </si>
  <si>
    <t>1-01-09743-4</t>
  </si>
  <si>
    <t>B1500000445</t>
  </si>
  <si>
    <t>1-30-55791-8</t>
  </si>
  <si>
    <t>B1500000138</t>
  </si>
  <si>
    <t>B1500000142</t>
  </si>
  <si>
    <t>B1500000143</t>
  </si>
  <si>
    <t>B1500003438</t>
  </si>
  <si>
    <t>B1500003437</t>
  </si>
  <si>
    <t>B1500006737</t>
  </si>
  <si>
    <t>B1500006764</t>
  </si>
  <si>
    <t>B1500006855</t>
  </si>
  <si>
    <t>B1500006837</t>
  </si>
  <si>
    <t>B1500000627</t>
  </si>
  <si>
    <t>B1500000635</t>
  </si>
  <si>
    <t>B1500000639</t>
  </si>
  <si>
    <t>B1500000641</t>
  </si>
  <si>
    <t>B1500000643</t>
  </si>
  <si>
    <t>B1500000003</t>
  </si>
  <si>
    <t>INNOVACION QUIMICA INDUSTRIAL SRL</t>
  </si>
  <si>
    <t>1-30-78834-2</t>
  </si>
  <si>
    <t>B1500000004</t>
  </si>
  <si>
    <t>B1500000247</t>
  </si>
  <si>
    <t>B1500000319</t>
  </si>
  <si>
    <t>B1500000320</t>
  </si>
  <si>
    <t>B1500000483</t>
  </si>
  <si>
    <t>B1500000509</t>
  </si>
  <si>
    <t>B1500000488</t>
  </si>
  <si>
    <t>B1500000501</t>
  </si>
  <si>
    <t>B1500000506</t>
  </si>
  <si>
    <t>B1500000454</t>
  </si>
  <si>
    <t>B1500000462</t>
  </si>
  <si>
    <t>B1500000466</t>
  </si>
  <si>
    <t>B1500000511</t>
  </si>
  <si>
    <t>B1500000456</t>
  </si>
  <si>
    <t>B1500000465</t>
  </si>
  <si>
    <t>B1500000446</t>
  </si>
  <si>
    <t>B1500000452</t>
  </si>
  <si>
    <t>B1500000457</t>
  </si>
  <si>
    <t>B1500000426</t>
  </si>
  <si>
    <t>B1500000464</t>
  </si>
  <si>
    <t>B1500000490</t>
  </si>
  <si>
    <t>B1500000495</t>
  </si>
  <si>
    <t>B1500000503</t>
  </si>
  <si>
    <t>B1500000508</t>
  </si>
  <si>
    <t>B1500000504</t>
  </si>
  <si>
    <t>B1500001929</t>
  </si>
  <si>
    <t>B1500002616</t>
  </si>
  <si>
    <t>B1500006618</t>
  </si>
  <si>
    <t>B1500006649</t>
  </si>
  <si>
    <t>B1500006679</t>
  </si>
  <si>
    <t>B1500000988</t>
  </si>
  <si>
    <t>NIFARMED SRL</t>
  </si>
  <si>
    <t>1-01-79780-2</t>
  </si>
  <si>
    <t>B1500000995</t>
  </si>
  <si>
    <t>B1500000993</t>
  </si>
  <si>
    <t>B1500001420</t>
  </si>
  <si>
    <t>B1500001421</t>
  </si>
  <si>
    <t>E450000000178</t>
  </si>
  <si>
    <t>OSCAR RENTA A NEGRON SA</t>
  </si>
  <si>
    <t>1-01-01161-2</t>
  </si>
  <si>
    <t>B1500000166</t>
  </si>
  <si>
    <t>B1500000181</t>
  </si>
  <si>
    <t>B1500000184</t>
  </si>
  <si>
    <t>B1500000788</t>
  </si>
  <si>
    <t>PAT &amp; MELL PHARMACEUTICA, SRL</t>
  </si>
  <si>
    <t>1-30-19490-4</t>
  </si>
  <si>
    <t>B1500000097</t>
  </si>
  <si>
    <t>SALDENT INTERNACIONAL DIVISION FARMACIA SRL</t>
  </si>
  <si>
    <t>1-30-66039-5</t>
  </si>
  <si>
    <t>SAAD MEDICAL SRL</t>
  </si>
  <si>
    <t>1-30-02793-5</t>
  </si>
  <si>
    <t>B1500000531</t>
  </si>
  <si>
    <t>B1500000530</t>
  </si>
  <si>
    <t>B1500001383</t>
  </si>
  <si>
    <t>B1500004104</t>
  </si>
  <si>
    <t>B1500004100</t>
  </si>
  <si>
    <t>B1500004102</t>
  </si>
  <si>
    <t>B1500004098</t>
  </si>
  <si>
    <t>B1500000839</t>
  </si>
  <si>
    <t>B1500001541</t>
  </si>
  <si>
    <t>SSP SERVISALUD PREMIUM SRL</t>
  </si>
  <si>
    <t>1-31-15434-4</t>
  </si>
  <si>
    <t>B1500001537</t>
  </si>
  <si>
    <t>B1500000059</t>
  </si>
  <si>
    <t>SUPRASOL DOMINICANA SRL</t>
  </si>
  <si>
    <t>1-32-04123-2</t>
  </si>
  <si>
    <t>B1500000062</t>
  </si>
  <si>
    <t>B1500000064</t>
  </si>
  <si>
    <t>B1500000060</t>
  </si>
  <si>
    <t>B1500000061</t>
  </si>
  <si>
    <t>B1500000063</t>
  </si>
  <si>
    <t>VERMEIL INVESTMENTS SRL</t>
  </si>
  <si>
    <t>1-30-14839-2</t>
  </si>
  <si>
    <t>A010010011500000010</t>
  </si>
  <si>
    <t>CIGOIL CARIBE</t>
  </si>
  <si>
    <t>1-31-02790-3</t>
  </si>
  <si>
    <t>DIESEL REGULAR</t>
  </si>
  <si>
    <t>2.3.7.1.02</t>
  </si>
  <si>
    <t>A010010011500000014</t>
  </si>
  <si>
    <t>A010010011500000016</t>
  </si>
  <si>
    <t>MONTERO &amp; ASOCIADOS AUDITORES Y C.</t>
  </si>
  <si>
    <t>101-68759-2</t>
  </si>
  <si>
    <t xml:space="preserve"> 80% HONORARIOS POR AUDITORIA FINANCIERA Y PROCEDIMIENTOS DE COMPRAS Y CONTRATACIONES DE LOS AÑOS 2014 Y 2015 C</t>
  </si>
  <si>
    <t>2.2.8.7.06</t>
  </si>
  <si>
    <t>A010010011500000030</t>
  </si>
  <si>
    <t>COMERCIALIZADORA ANIRAK,SRL</t>
  </si>
  <si>
    <t>1-31-28178-8</t>
  </si>
  <si>
    <t xml:space="preserve">ADQUISICION DE 2 BATERIAS PARA INVERSORES </t>
  </si>
  <si>
    <t>2.2.7.2.07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</si>
  <si>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</si>
  <si>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</si>
  <si>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</si>
  <si>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</si>
  <si>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2.6.5.6.01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</si>
  <si>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</si>
  <si>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</si>
  <si>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</si>
  <si>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</si>
  <si>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</si>
  <si>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</si>
  <si>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A010010011500000070</t>
  </si>
  <si>
    <t>FRAMISA SOLUTION, SRL</t>
  </si>
  <si>
    <t>131-15001-2</t>
  </si>
  <si>
    <t>MANT. PREVENTIVO Y CORRECTIVO DEL CAMION MITSUBISHI</t>
  </si>
  <si>
    <t>2.2.7.2.06</t>
  </si>
  <si>
    <t>A010010011500000088</t>
  </si>
  <si>
    <t>FRANKLIN JOEL JIMENEZ GOMEZ</t>
  </si>
  <si>
    <t>001-0266003-2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</si>
  <si>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</si>
  <si>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</si>
  <si>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</si>
  <si>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</si>
  <si>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</si>
  <si>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A010010011500000200</t>
  </si>
  <si>
    <t>HR AUTO SERVICE, SRL</t>
  </si>
  <si>
    <t>131-21264-6</t>
  </si>
  <si>
    <t>MANT. PREVENTIVO Y CORRECTIVO CAMIONETA MITSUBISHI COLOR BCO. 2010</t>
  </si>
  <si>
    <t>A010010011500000371</t>
  </si>
  <si>
    <t>IMEQ DOMINICANA</t>
  </si>
  <si>
    <t>1-01-78135-1</t>
  </si>
  <si>
    <t>SERV. MANTENIMNIENTO PREVENTIVO Y CORRECTIVO, MONTACARGA CROWN, SEGÚN ID-498 RD5725-32/1A427044</t>
  </si>
  <si>
    <t>A010010011500000373</t>
  </si>
  <si>
    <t>SERV. MANTENIMNIENTO PREVENTIVO Y CORRECTIVO, SEGÚN ID-817 20L210820/112150018</t>
  </si>
  <si>
    <t>A010010011500000400</t>
  </si>
  <si>
    <t>SERV. MANTENIMNIENTO PREVENTIVO Y CORRECTIVO DEL MONTACARGAS MARCA YALE NDR035EB/D861N02884N</t>
  </si>
  <si>
    <t>A010010011500000402</t>
  </si>
  <si>
    <t>SERV. MANTENIMNIENTO PREVENTIVO Y CORRECTIVO, DEL MONTACARGAS CLARK HWX40/110941</t>
  </si>
  <si>
    <t>A010010011500000403</t>
  </si>
  <si>
    <t>REEMPLAZO DE GOMAS MONTACARGAS, EN LA  REGION SANTIAGO</t>
  </si>
  <si>
    <t>A010010011500000404</t>
  </si>
  <si>
    <t>SERV. MANTENIMNIENTO PREVENTIVO Y CORRECTIVO, DEL MONTACARGAS CLARK NPR20/NPR345-0745-9700</t>
  </si>
  <si>
    <t>A010010011500000405</t>
  </si>
  <si>
    <t>SERV. MANTENIMNIENTO PREVENTIVO Y CORRECTIVO, DEL MONTACARGAS CLARK NPR20/NPR345-0744-9700</t>
  </si>
  <si>
    <t>A010010011500000409</t>
  </si>
  <si>
    <t>SERV. MANTENIMNIENTO PREVENTIVO Y CORRECTIVO, DEL MONTACARGA CROWN RD5725-30-198/1A42704</t>
  </si>
  <si>
    <t>A010010011500000410</t>
  </si>
  <si>
    <t xml:space="preserve">MANTENIMIENTO D/MONTACARGAS, SANTIAGO DEL 20/01/2018   AL  20 /02/2018 </t>
  </si>
  <si>
    <t>A010010011500000411</t>
  </si>
  <si>
    <t>A010010011500000412</t>
  </si>
  <si>
    <t>SERV. MANTENIMNIENTO PREVENTIVO Y CORRECTIVO, DEL MONTACARGAS CLARK NPR20/NPR345-0744-9700 Y NPR20/NPR345-0745-9700, HWX40/110941, HWX40/110942, HWX40/110943, HWX40/110944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</si>
  <si>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</si>
  <si>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</si>
  <si>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</si>
  <si>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</si>
  <si>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A010010011500001300</t>
  </si>
  <si>
    <t xml:space="preserve">CONSUMO COMBUSTIBLE LOCAL 402, MES DE ENERO/2017 </t>
  </si>
  <si>
    <t>B1500000006</t>
  </si>
  <si>
    <t>OLIVET AGENCY SRL</t>
  </si>
  <si>
    <t>1-32-84041-2</t>
  </si>
  <si>
    <t>CREACION Y DESARROLLO DE REDES</t>
  </si>
  <si>
    <t>B1500000007</t>
  </si>
  <si>
    <t>DIANA VITALINA QUEZADA MORA</t>
  </si>
  <si>
    <t>001-1758419-3</t>
  </si>
  <si>
    <t>CONTRUCCION DE F/P, 5TA CUBICACION</t>
  </si>
  <si>
    <t>2.7.1.2.01</t>
  </si>
  <si>
    <t>B1500000010</t>
  </si>
  <si>
    <t>SERV. MANTENIMNIENTO PREVENTIVO Y CORRECTIVO, DEL MONTACARGAS CROWN RD5725-30-198/1A42704</t>
  </si>
  <si>
    <t>B1500000011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</si>
  <si>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</si>
  <si>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</si>
  <si>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</si>
  <si>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B1500000012</t>
  </si>
  <si>
    <t>ADQUISICION DE BATERIAS</t>
  </si>
  <si>
    <t>2.3.9.6.01</t>
  </si>
  <si>
    <t xml:space="preserve">MANT. DE MONTACARGAS ALMACEN, REGION SANTIAGO, EL 20/06/2018  AL 20 /07/2018  S/F 
 </t>
  </si>
  <si>
    <t>SUMINISTRO DE MANGUERA, RODAMIENTOS, KIT DE SELLO Y GALONES DE ACEITE</t>
  </si>
  <si>
    <t>B1500000014</t>
  </si>
  <si>
    <t>DOMACA CONSTRUCTORA, S.R.L.</t>
  </si>
  <si>
    <t>1-31-80429-2</t>
  </si>
  <si>
    <t>CONTRUCCION DE F/P, 4TA CUBICACION</t>
  </si>
  <si>
    <t>B1500000016</t>
  </si>
  <si>
    <t>NEXTRACK</t>
  </si>
  <si>
    <t>131-59943-5</t>
  </si>
  <si>
    <t>SERVICIO DE GPS SEPTIEMBRE.19, S/FACTURA NCF B1500000016 D/F 15/09/19 POR $41,300.00</t>
  </si>
  <si>
    <t>B1500000021</t>
  </si>
  <si>
    <t xml:space="preserve">GERENCIARTE </t>
  </si>
  <si>
    <t>1-31-49897-3</t>
  </si>
  <si>
    <t xml:space="preserve">SERVICIO DE CAPACITACION </t>
  </si>
  <si>
    <t>2.2.8.7.04</t>
  </si>
  <si>
    <t>B1500000026</t>
  </si>
  <si>
    <t>VINICIO VELOZ FERNANDEZ</t>
  </si>
  <si>
    <t>001-0065394-8</t>
  </si>
  <si>
    <t xml:space="preserve">RECEPCION DE OFERTAS ECONOMICAS </t>
  </si>
  <si>
    <t>2.2.8.7.02</t>
  </si>
  <si>
    <t>B1500000027</t>
  </si>
  <si>
    <t>LETICIA MATILDE RODRIGUEZ DEL ORBE</t>
  </si>
  <si>
    <t>057-0012062-8</t>
  </si>
  <si>
    <t>CONSTRUCCION F/P, 5TA CUBICACION</t>
  </si>
  <si>
    <t>ELVIS FILMS VIDEO, SRL</t>
  </si>
  <si>
    <t>1-31-04541-3</t>
  </si>
  <si>
    <t>COMPRA DE TARIMAS 8X8</t>
  </si>
  <si>
    <t>2.2.8.6.02</t>
  </si>
  <si>
    <t>B1500000028</t>
  </si>
  <si>
    <t xml:space="preserve">COMPRA DE BANNER 8X9 </t>
  </si>
  <si>
    <t>2.3.3.3.01</t>
  </si>
  <si>
    <t>B1500000031</t>
  </si>
  <si>
    <t xml:space="preserve">MANT. DE MONTACARGAS ALMACEN, REGION SANTIAGO, 20/10/18  AL 20/11/2018
 </t>
  </si>
  <si>
    <t>B1500000037</t>
  </si>
  <si>
    <t>SERV. MANTENIMNIENTO PREVENTIVO Y CORRECTIVO DEL MONTACARGAS MARCA YALE NDR035EB/D861N01595L</t>
  </si>
  <si>
    <t>MAXX EXTINTORES, SRL.</t>
  </si>
  <si>
    <t>131-36929-4</t>
  </si>
  <si>
    <t>SERVICIO DE MANTENIMIENTO SISTEMA CONTRA INCENDIO</t>
  </si>
  <si>
    <t>2.2.7.2.08</t>
  </si>
  <si>
    <t>B1500000050</t>
  </si>
  <si>
    <t>HERNANDEZ ESPIRITU CONSULTORES Y ASOCIADOS, S.R.L.</t>
  </si>
  <si>
    <t>1-31-38079-4</t>
  </si>
  <si>
    <t>HONORARIOS PROFESIONALES POR PERITAJE</t>
  </si>
  <si>
    <t>B1500000051</t>
  </si>
  <si>
    <t>B1500000052</t>
  </si>
  <si>
    <t>SERV. MANTENIMNIENTO PREVENTIVO Y CORRECTIVO, DEL MONTACARGAS CLARK NPR20/NPR345-0745-9700, HWX40/110943</t>
  </si>
  <si>
    <t>CONTAINER TRAILER SERVICE, CTS, SRL</t>
  </si>
  <si>
    <t>1-31-11734-1</t>
  </si>
  <si>
    <t>ALQUILER CONTAINER PARA F/P HOSP. MOC, DEL 08/04 AL 07/05/19</t>
  </si>
  <si>
    <t>2.2.5.1.01</t>
  </si>
  <si>
    <t>JOAQUIN DIAZ FERRERAS</t>
  </si>
  <si>
    <t>078-0002354-6</t>
  </si>
  <si>
    <t>LEGALIZACION DE ACTA</t>
  </si>
  <si>
    <t>B1500000065</t>
  </si>
  <si>
    <t>ALQUILER CONTAINER PARA F/P HOSP. MOC, DEL 08/05 AL 07/06/19</t>
  </si>
  <si>
    <t>SERV. MANTENIMNIENTO PREVENTIVO Y CORRECTIVO, DEL MONTACARGAS CLARK HWX570-04755-9779 Y NPR20/NPR345-0745-9700</t>
  </si>
  <si>
    <t>B1500000066</t>
  </si>
  <si>
    <t>DOMINGO FRANCISCO PAYANO ALMANZAR</t>
  </si>
  <si>
    <t>001-0012267-0</t>
  </si>
  <si>
    <t>B1500000070</t>
  </si>
  <si>
    <t>SERV. MANTENIMNIENTO PREVENTIVO Y CORRECTIVO, DEL MONTACARGAS CLARK NPR20/NPR345-0744-9700 Y NPR20/NPR345-0745-9700</t>
  </si>
  <si>
    <t>B1500000071</t>
  </si>
  <si>
    <t>SERV. PRESTADO DEL MONTACARGAS CLARK NPR20/NPR345-0744-9700 MANTENIMIENTO</t>
  </si>
  <si>
    <t>B1500000075</t>
  </si>
  <si>
    <t xml:space="preserve">CLIMA CONTROL Y CONSTRUCCION </t>
  </si>
  <si>
    <t>1-31-17237-7</t>
  </si>
  <si>
    <t>REPARACION DE CUARTO FRIO, CIUDAD SALUD</t>
  </si>
  <si>
    <t>B1500000076</t>
  </si>
  <si>
    <t>GRUPO DE INVERSIONES RIMUCA SRL</t>
  </si>
  <si>
    <t>1-32-02096-2</t>
  </si>
  <si>
    <t>SERVICIO DE LAVADO Y PLANCHADO DE MANTELES</t>
  </si>
  <si>
    <t>2.2.8.5.02</t>
  </si>
  <si>
    <t>B1500000092</t>
  </si>
  <si>
    <t>HAMBIENTES MODULARES SRL</t>
  </si>
  <si>
    <t>1-30-67353-5</t>
  </si>
  <si>
    <t>AQUISICION DE MOBILIARIOS PARA SERUTILIZADOS EN LA FARMACIA DEL PUEBLO</t>
  </si>
  <si>
    <t>2.6.1.1.01</t>
  </si>
  <si>
    <t>B1500000157</t>
  </si>
  <si>
    <t>GRUPO MEXOM GM SRL</t>
  </si>
  <si>
    <t>1-32-70575-2</t>
  </si>
  <si>
    <t>ALQUILER NAVE INDUSTRIAL 1000MTS DE 09012024 AL 09022024</t>
  </si>
  <si>
    <t>B1500000159</t>
  </si>
  <si>
    <t>JACUS PUBLICITARIA, EIPC</t>
  </si>
  <si>
    <t>1-30-83927-1</t>
  </si>
  <si>
    <t>SERVICIO DE PUBLICIDAD DIGITAL EN EL PERIODICO TRAS LAS HUEYAS DIGITAL, DEL 03/10 AL 03/11/2019</t>
  </si>
  <si>
    <t>2.2.2.1.01</t>
  </si>
  <si>
    <t>B1500000169</t>
  </si>
  <si>
    <t>ESCUELA EUROPEA DE GERENCIA RD, SRL</t>
  </si>
  <si>
    <t>1-31-07021-3</t>
  </si>
  <si>
    <t>SERVICIO DE CAPACITACION, MAESTRIA EN BIG DATA ANALITICS</t>
  </si>
  <si>
    <t>B1500000180</t>
  </si>
  <si>
    <t xml:space="preserve">CARLOS MANUEL PADILLA CRUZ </t>
  </si>
  <si>
    <t>001-0162071-4</t>
  </si>
  <si>
    <t>ACTO DE APERTURA DE PROPUESTAS ECONOMICAS</t>
  </si>
  <si>
    <t xml:space="preserve">SMARTCOM SRL </t>
  </si>
  <si>
    <t>1-31-17137-2</t>
  </si>
  <si>
    <t>MAXX EXTINTORES, SRL</t>
  </si>
  <si>
    <t>1-31-36929-4</t>
  </si>
  <si>
    <t>CUBETA DE ACEITE, FILTRO DE GASOIL</t>
  </si>
  <si>
    <t>2.2.7.1.02</t>
  </si>
  <si>
    <t>B1500000218</t>
  </si>
  <si>
    <t>OCTAMAR SOLUTIONS</t>
  </si>
  <si>
    <t>1-31-89600-6</t>
  </si>
  <si>
    <t>ADQUISICION DE BOTAS INDUSTRIALES USO PERSONAL DE ALMACEN</t>
  </si>
  <si>
    <t>2.3.2.4.01</t>
  </si>
  <si>
    <t>B1500000251</t>
  </si>
  <si>
    <t>MANTENIMIENTO AL SISTEMA CONTRA INCENDIO, MES DE DICIEMBRE 2022</t>
  </si>
  <si>
    <t>B1500000299</t>
  </si>
  <si>
    <t>ALMACENES DE DEPOSITOS LAS AMERICAS FISCAL</t>
  </si>
  <si>
    <t>1-30-16392-8</t>
  </si>
  <si>
    <t>SERVICIO DE ALMACENAJE DE 01012024 AL 30012024</t>
  </si>
  <si>
    <t>B1500000302</t>
  </si>
  <si>
    <t>LEA-AGROINDUSTRIAL, S.R.L.</t>
  </si>
  <si>
    <t>B1500000399</t>
  </si>
  <si>
    <t xml:space="preserve">INVERSIONES GRETMON SRL </t>
  </si>
  <si>
    <t>1-30-77400-5</t>
  </si>
  <si>
    <t>ADQUISICION DE CAFÉ EN POLVO Y CREMORA</t>
  </si>
  <si>
    <t>2.3.1.1.01</t>
  </si>
  <si>
    <t>B1500000414</t>
  </si>
  <si>
    <t xml:space="preserve">JOSE PIO SANTANA HERRERA </t>
  </si>
  <si>
    <t>001-0111196-1</t>
  </si>
  <si>
    <t>HONORARIOS ACTA DE COMPROBACION NOTARIAL</t>
  </si>
  <si>
    <t>B1500000436</t>
  </si>
  <si>
    <t>MAXIMUM PEST CONTROL SRL</t>
  </si>
  <si>
    <t>1-22-02458-1</t>
  </si>
  <si>
    <t xml:space="preserve">SERVICIO DE FUMIGACION DE LOS 4 ALMACENES </t>
  </si>
  <si>
    <t>2.2.8.5.01</t>
  </si>
  <si>
    <t>B1500000505</t>
  </si>
  <si>
    <t>COMERCIAL YAELYS SRL</t>
  </si>
  <si>
    <t>1-31-55188-2</t>
  </si>
  <si>
    <t>ROLLOS CON COPIA AMARILLA PARA IMPRESORA STARS P200</t>
  </si>
  <si>
    <t>2.3.3.2.01</t>
  </si>
  <si>
    <t>ADQUISICION DE PAPEL BOND</t>
  </si>
  <si>
    <t>2.3.3.1.01</t>
  </si>
  <si>
    <t>ADQUISICION DE ARTICULOS PARA LA COCINA</t>
  </si>
  <si>
    <t>2.3.9.5.01</t>
  </si>
  <si>
    <t>B1500000513</t>
  </si>
  <si>
    <t>SIMPAPEL PAPERLESS BUSINESS SOLUTIONS</t>
  </si>
  <si>
    <t>1-30-59305-1</t>
  </si>
  <si>
    <t>ADQUISICION DE TONERS PARA SUMINISTRO GENERAL</t>
  </si>
  <si>
    <t>2.3.9.2.01</t>
  </si>
  <si>
    <t>B1500000553</t>
  </si>
  <si>
    <t>ELECTRO SERVICIO REYES SRL</t>
  </si>
  <si>
    <t>1-30-10568-5</t>
  </si>
  <si>
    <t>SERVICIO DE IGUALA PLANTA ELECTRICA SANTIAGO ENERO 2024</t>
  </si>
  <si>
    <t>B1500000554</t>
  </si>
  <si>
    <t>SERVICIO DE IGUALA PLANTA ELECTRICA CIUDAD SALUD</t>
  </si>
  <si>
    <t>B1500000638</t>
  </si>
  <si>
    <t>SAN MIGUEL &amp; CIA, SRL</t>
  </si>
  <si>
    <t>1-01-52057-4</t>
  </si>
  <si>
    <t>MANTENIMIENTO ASCENSOR ALM. CIUDAD SALUD, ABRIL 2020</t>
  </si>
  <si>
    <t>B1500000657</t>
  </si>
  <si>
    <t>MANTENIMIENTO ASCENSOR ALM. CIUDAD SALUD, MAYO 2020</t>
  </si>
  <si>
    <t>B1500000689</t>
  </si>
  <si>
    <t>SOLDIER ELECTRONIC SECURITY</t>
  </si>
  <si>
    <t>1-31-41581-4</t>
  </si>
  <si>
    <t>ADQUISICION DE PINTURAS PARA LA FARMACIA DEL PUEBLO</t>
  </si>
  <si>
    <t>2.3.7.2.06</t>
  </si>
  <si>
    <t>B1500000856</t>
  </si>
  <si>
    <t>Q SERVICE CENTER QSC - SD</t>
  </si>
  <si>
    <t>1-31-54140-2</t>
  </si>
  <si>
    <t>MANTENIMIENTO PREV. Y CORRECTIVO FLOTILLA VEHICULAR DE LA INSSTITUCION</t>
  </si>
  <si>
    <t>B1500000857</t>
  </si>
  <si>
    <t>B1500000858</t>
  </si>
  <si>
    <t>B1500000889</t>
  </si>
  <si>
    <t>B1500000910</t>
  </si>
  <si>
    <t>B1500000921</t>
  </si>
  <si>
    <t>B1500000985</t>
  </si>
  <si>
    <t>B1500000986</t>
  </si>
  <si>
    <t>B1500000996</t>
  </si>
  <si>
    <t>B1500004148</t>
  </si>
  <si>
    <t>COMPU- OFFICE DOMINICANA SRL</t>
  </si>
  <si>
    <t>1-30-22869-8</t>
  </si>
  <si>
    <t xml:space="preserve">ADQUISICION DE TONER </t>
  </si>
  <si>
    <t>B1500007250</t>
  </si>
  <si>
    <t>EDITORA HOY SAS</t>
  </si>
  <si>
    <t>1-01-09837-6</t>
  </si>
  <si>
    <t xml:space="preserve">SERVICIO PUBLICACION DE ANUNCIO </t>
  </si>
  <si>
    <t>B1500008452</t>
  </si>
  <si>
    <t>CONSORCIO DE TARJETAS DOMINICANAS SA</t>
  </si>
  <si>
    <t>1-01-65432-5</t>
  </si>
  <si>
    <t>RECARGA PASO RAPIDO DE LOS VEHICULOS DE LA INSTITUCION</t>
  </si>
  <si>
    <t>2.2.4.4.01</t>
  </si>
  <si>
    <t>B1500009310</t>
  </si>
  <si>
    <t>EDITORA LISTIN DIARIO</t>
  </si>
  <si>
    <t>1-01-01433-4</t>
  </si>
  <si>
    <t>B1500011210</t>
  </si>
  <si>
    <t xml:space="preserve">SEGURO NACIONAL DE SALUD </t>
  </si>
  <si>
    <t>4-01-51645-4</t>
  </si>
  <si>
    <t>SEGURO COMPLEMENTARIO</t>
  </si>
  <si>
    <t>2.2.6.3.01</t>
  </si>
  <si>
    <t>B1500011950</t>
  </si>
  <si>
    <t xml:space="preserve">SEGUROS UNIVERSAL </t>
  </si>
  <si>
    <t>1-01-00194-1</t>
  </si>
  <si>
    <t>B1500015195</t>
  </si>
  <si>
    <t>BANCO DE RESERVAS</t>
  </si>
  <si>
    <t>4-01-01006-2</t>
  </si>
  <si>
    <t>TRANSPORTE DE VALORES NOVIEMBRE 2019</t>
  </si>
  <si>
    <t>B1500015205</t>
  </si>
  <si>
    <t>TRANSPORTE DE VALORES DICIEMBRE 2019</t>
  </si>
  <si>
    <t>B1500138473</t>
  </si>
  <si>
    <t>AGUA PLANETA AZUL, SA</t>
  </si>
  <si>
    <t>1-01-50393-9</t>
  </si>
  <si>
    <t>BOTELLITA DE AGUA</t>
  </si>
  <si>
    <t>B1500138474</t>
  </si>
  <si>
    <t>B1500138550</t>
  </si>
  <si>
    <t>B1500139050</t>
  </si>
  <si>
    <t>B1500139395</t>
  </si>
  <si>
    <t>B1500146092</t>
  </si>
  <si>
    <t>B1500153266</t>
  </si>
  <si>
    <t>B1500158380</t>
  </si>
  <si>
    <t xml:space="preserve">TOTALENERGIES MARKETING DOMINICANA S.A </t>
  </si>
  <si>
    <t>1-01-06874-4</t>
  </si>
  <si>
    <t>GASOIL</t>
  </si>
  <si>
    <t>B1500158385</t>
  </si>
  <si>
    <t>B1500158388</t>
  </si>
  <si>
    <t>B1500158389</t>
  </si>
  <si>
    <t>B1500158396</t>
  </si>
  <si>
    <t>B1500158398</t>
  </si>
  <si>
    <t>B1500158405</t>
  </si>
  <si>
    <t>B1500158410</t>
  </si>
  <si>
    <t>B1500158413</t>
  </si>
  <si>
    <t>B1500158418</t>
  </si>
  <si>
    <t>B1500158423</t>
  </si>
  <si>
    <t>B1500158427</t>
  </si>
  <si>
    <t>B1500158429</t>
  </si>
  <si>
    <t>B1500158434</t>
  </si>
  <si>
    <t>B1500158439</t>
  </si>
  <si>
    <t>B1500158440</t>
  </si>
  <si>
    <t>B1500158443</t>
  </si>
  <si>
    <t>B1500158451</t>
  </si>
  <si>
    <t>TICKETS DE COMBUSTIBLE</t>
  </si>
  <si>
    <t>B1500166460</t>
  </si>
  <si>
    <t>ISLA DOMINICANA DE PETROLEO CORPORATION</t>
  </si>
  <si>
    <t>1-01-00817-2</t>
  </si>
  <si>
    <t>CONSUMO COMBUSTIBLE UTILIZADO POR LOS COLABORADORES</t>
  </si>
  <si>
    <t>2.3.7.1.01</t>
  </si>
  <si>
    <t>E450000002019</t>
  </si>
  <si>
    <t xml:space="preserve">ALTICE </t>
  </si>
  <si>
    <t>1-01-61878-7</t>
  </si>
  <si>
    <t>FACTURA  SERVICIO DE LINEAS FIJAS E INTERNET</t>
  </si>
  <si>
    <t>2.2.1.3.01</t>
  </si>
  <si>
    <t>E450000002097</t>
  </si>
  <si>
    <t>FACTURA SERVICIO DE DATOS DE INTERNET</t>
  </si>
  <si>
    <t>E450000002111</t>
  </si>
  <si>
    <t>E450000033708</t>
  </si>
  <si>
    <t>COMPAÑÍA DOMINICANA DE TELEFONOS S A</t>
  </si>
  <si>
    <t>1-01-00157-7</t>
  </si>
  <si>
    <t>FACTURA SERVICIO DE TELECOMUNICACIONES, LINEAS FIJAS Y CENTRAL TELEFONICA</t>
  </si>
  <si>
    <t>COMBUSTIBLE PLAZA JEAN LUIS,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</si>
</sst>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1540A]dd\-mmm\-yyyy;@"/>
    <numFmt numFmtId="165" formatCode="[$-1540A]mmmm\,\ yyyy;@"/>
    <numFmt numFmtId="166" formatCode="d\-mmm\-yyyy\ hh:mm"/>
    <numFmt numFmtId="167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 tint="4.9989318521683403E-2"/>
      <name val="Segoe UI"/>
      <family val="2"/>
    </font>
    <font>
      <sz val="10"/>
      <color theme="1"/>
      <name val="Gill Sans MT"/>
      <family val="2"/>
    </font>
    <font>
      <b/>
      <sz val="30"/>
      <color theme="1"/>
      <name val="Corbel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3">
    <xf numFmtId="0" fontId="0" fillId="0" borderId="0" xfId="0"/>
    <xf numFmtId="164" fontId="4" fillId="0" borderId="0" xfId="0" applyNumberFormat="1" applyFont="1" applyAlignment="1">
      <alignment horizontal="left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4" fontId="4" fillId="0" borderId="0" xfId="0" applyNumberFormat="1" applyFont="1"/>
    <xf numFmtId="49" fontId="4" fillId="0" borderId="0" xfId="0" applyNumberFormat="1" applyFont="1" applyAlignment="1">
      <alignment horizontal="left"/>
    </xf>
    <xf numFmtId="0" fontId="0" fillId="0" borderId="0" xfId="0" applyProtection="1"/>
    <xf numFmtId="0" fontId="2" fillId="0" borderId="4" xfId="0" applyFont="1" applyBorder="1" applyProtection="1"/>
    <xf numFmtId="0" fontId="0" fillId="0" borderId="4" xfId="0" applyBorder="1" applyProtection="1"/>
    <xf numFmtId="166" fontId="0" fillId="0" borderId="4" xfId="0" applyNumberFormat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 vertical="top" wrapText="1"/>
    </xf>
    <xf numFmtId="165" fontId="1" fillId="0" borderId="4" xfId="0" applyNumberFormat="1" applyFont="1" applyBorder="1" applyAlignment="1" applyProtection="1">
      <alignment horizontal="left"/>
      <protection locked="0"/>
    </xf>
    <xf numFmtId="167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/>
    <xf numFmtId="4" fontId="8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43" fontId="9" fillId="0" borderId="0" xfId="0" applyNumberFormat="1" applyFont="1" applyFill="1" applyAlignment="1">
      <alignment horizontal="center" wrapText="1"/>
    </xf>
    <xf numFmtId="43" fontId="9" fillId="0" borderId="0" xfId="0" applyNumberFormat="1" applyFont="1" applyFill="1"/>
    <xf numFmtId="0" fontId="9" fillId="0" borderId="0" xfId="0" applyFont="1" applyFill="1" applyAlignment="1">
      <alignment horizontal="left" vertical="center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7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 wrapText="1"/>
    </xf>
    <xf numFmtId="0" fontId="9" fillId="0" borderId="7" xfId="0" applyFont="1" applyFill="1" applyBorder="1"/>
    <xf numFmtId="49" fontId="4" fillId="0" borderId="0" xfId="0" applyNumberFormat="1" applyFont="1" applyAlignment="1"/>
    <xf numFmtId="167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43" fontId="11" fillId="0" borderId="5" xfId="1" applyFont="1" applyFill="1" applyBorder="1" applyAlignment="1">
      <alignment horizontal="center" vertical="center" wrapText="1"/>
    </xf>
    <xf numFmtId="167" fontId="11" fillId="0" borderId="5" xfId="0" applyNumberFormat="1" applyFont="1" applyFill="1" applyBorder="1" applyAlignment="1">
      <alignment horizontal="center" vertical="center"/>
    </xf>
    <xf numFmtId="167" fontId="11" fillId="0" borderId="6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43" fontId="11" fillId="0" borderId="6" xfId="1" applyFont="1" applyFill="1" applyBorder="1" applyAlignment="1">
      <alignment horizontal="center" vertical="center" wrapText="1"/>
    </xf>
    <xf numFmtId="43" fontId="11" fillId="0" borderId="5" xfId="1" applyFont="1" applyFill="1" applyBorder="1"/>
    <xf numFmtId="43" fontId="11" fillId="0" borderId="6" xfId="1" applyFont="1" applyFill="1" applyBorder="1"/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 applyAlignment="1">
      <alignment horizontal="left" vertical="center"/>
    </xf>
  </cellXfs>
  <cellStyles count="2">
    <cellStyle name="Millares" xfId="1" builtinId="3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167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167" formatCode="dd/mm/yy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Segoe UI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243168</xdr:colOff>
      <xdr:row>0</xdr:row>
      <xdr:rowOff>71718</xdr:rowOff>
    </xdr:from>
    <xdr:to>
      <xdr:col>2</xdr:col>
      <xdr:colOff>1313631</xdr:colOff>
      <xdr:row>2</xdr:row>
      <xdr:rowOff>166968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5EF2F72-F251-01F4-4ADA-920EB3C1D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168" y="71718"/>
          <a:ext cx="2179846" cy="476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8:I348" headerRowDxfId="17" headerRowBorderDxfId="16">
  <autoFilter ref="B8:I348"/>
  <sortState ref="B9:I348">
    <sortCondition ref="D8:D348"/>
  </sortState>
  <tableColumns count="8">
    <tableColumn id="1" name="FECHA_x000a_REGISTRO" totalsRowLabel="Total" dataDxfId="15" totalsRowDxfId="14"/>
    <tableColumn id="2" name="COMPROBANTE FISCAL" dataDxfId="13" totalsRowDxfId="12"/>
    <tableColumn id="3" name="PROVEEDOR" totalsRowFunction="count" dataDxfId="11" totalsRowDxfId="10"/>
    <tableColumn id="4" name="RNC" dataDxfId="9" totalsRowDxfId="8"/>
    <tableColumn id="5" name="CONCEPTO" dataDxfId="7" totalsRowDxfId="6"/>
    <tableColumn id="6" name="CODIFICACIÓN_x000a_OBJETAL" dataDxfId="5" totalsRowDxfId="4"/>
    <tableColumn id="7" name="MONTO DEUDA _x000a_$DOP" totalsRowFunction="sum" dataDxfId="3" totalsRowDxfId="2"/>
    <tableColumn id="8" name="FECHA LIMITE PAGO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370"/>
  <sheetViews>
    <sheetView showGridLines="0" tabSelected="1" zoomScale="85" zoomScaleNormal="85" workbookViewId="0">
      <pane ySplit="8" topLeftCell="A348" activePane="bottomLeft" state="frozen"/>
      <selection pane="bottomLeft" activeCell="C351" sqref="C351"/>
    </sheetView>
  </sheetViews>
  <sheetFormatPr baseColWidth="10" defaultRowHeight="15.75" x14ac:dyDescent="0.3"/>
  <cols>
    <col min="1" max="1" width="2.5703125" customWidth="1"/>
    <col min="2" max="2" width="16.7109375" style="1" customWidth="1"/>
    <col min="3" max="3" width="34.7109375" style="5" bestFit="1" customWidth="1"/>
    <col min="4" max="4" width="45.7109375" style="2" customWidth="1"/>
    <col min="5" max="5" width="20.7109375" style="3" bestFit="1" customWidth="1"/>
    <col min="6" max="6" width="45.7109375" style="2" customWidth="1"/>
    <col min="7" max="7" width="16.7109375" style="5" customWidth="1"/>
    <col min="8" max="8" width="23" style="4" bestFit="1" customWidth="1"/>
    <col min="9" max="9" width="16.7109375" style="1" customWidth="1"/>
    <col min="10" max="10" width="3" customWidth="1"/>
  </cols>
  <sheetData>
    <row r="1" spans="2:9" ht="15" x14ac:dyDescent="0.25">
      <c r="B1" s="58"/>
      <c r="C1" s="58"/>
      <c r="D1" s="61" t="s">
        <v>10</v>
      </c>
      <c r="E1" s="61"/>
      <c r="F1" s="61"/>
      <c r="G1" s="61"/>
      <c r="H1" s="61"/>
      <c r="I1" s="61"/>
    </row>
    <row r="2" spans="2:9" ht="15" x14ac:dyDescent="0.25">
      <c r="B2" s="59"/>
      <c r="C2" s="59"/>
      <c r="D2" s="62"/>
      <c r="E2" s="62"/>
      <c r="F2" s="62"/>
      <c r="G2" s="62"/>
      <c r="H2" s="62"/>
      <c r="I2" s="62"/>
    </row>
    <row r="3" spans="2:9" ht="15" x14ac:dyDescent="0.25">
      <c r="B3" s="60"/>
      <c r="C3" s="60"/>
      <c r="D3" s="63"/>
      <c r="E3" s="63"/>
      <c r="F3" s="63"/>
      <c r="G3" s="63"/>
      <c r="H3" s="63"/>
      <c r="I3" s="63"/>
    </row>
    <row r="4" spans="2:9" ht="15" x14ac:dyDescent="0.25">
      <c r="B4" s="6"/>
      <c r="C4" s="6"/>
      <c r="D4" s="6"/>
      <c r="E4" s="6"/>
      <c r="F4" s="6"/>
      <c r="G4" s="6"/>
      <c r="H4" s="6"/>
      <c r="I4" s="6"/>
    </row>
    <row r="5" spans="2:9" ht="15" x14ac:dyDescent="0.25">
      <c r="B5" s="7" t="s">
        <v>0</v>
      </c>
      <c r="C5" s="8"/>
      <c r="D5" s="11">
        <v>45351</v>
      </c>
      <c r="E5" s="6"/>
      <c r="F5" s="6"/>
      <c r="G5" s="6"/>
      <c r="H5" s="6"/>
      <c r="I5" s="6"/>
    </row>
    <row r="6" spans="2:9" ht="15" x14ac:dyDescent="0.25">
      <c r="B6" s="7" t="s">
        <v>1</v>
      </c>
      <c r="C6" s="8"/>
      <c r="D6" s="9">
        <f ca="1">NOW()</f>
        <v>45363.517141782409</v>
      </c>
      <c r="E6" s="6"/>
      <c r="F6" s="6"/>
      <c r="G6" s="6"/>
      <c r="H6" s="6"/>
      <c r="I6" s="6"/>
    </row>
    <row r="7" spans="2:9" ht="15" x14ac:dyDescent="0.25">
      <c r="B7" s="6"/>
      <c r="C7" s="6"/>
      <c r="D7" s="6"/>
      <c r="E7" s="6"/>
      <c r="F7" s="6"/>
      <c r="G7" s="6"/>
      <c r="H7" s="6"/>
      <c r="I7" s="6"/>
    </row>
    <row r="8" spans="2:9" ht="30.75" customHeight="1" x14ac:dyDescent="0.25">
      <c r="B8" s="10" t="s">
        <v>4</v>
      </c>
      <c r="C8" s="10" t="s">
        <v>7</v>
      </c>
      <c r="D8" s="10" t="s">
        <v>5</v>
      </c>
      <c r="E8" s="10" t="s">
        <v>2</v>
      </c>
      <c r="F8" s="10" t="s">
        <v>3</v>
      </c>
      <c r="G8" s="10" t="s">
        <v>6</v>
      </c>
      <c r="H8" s="10" t="s">
        <v>8</v>
      </c>
      <c r="I8" s="10" t="s">
        <v>9</v>
      </c>
    </row>
    <row r="9" spans="2:9" ht="39" customHeight="1" x14ac:dyDescent="0.3">
      <c r="B9" s="45">
        <v>45329</v>
      </c>
      <c r="C9" s="46" t="s">
        <v>241</v>
      </c>
      <c r="D9" s="47" t="s">
        <v>242</v>
      </c>
      <c r="E9" s="46" t="s">
        <v>243</v>
      </c>
      <c r="F9" s="47" t="s">
        <v>48</v>
      </c>
      <c r="G9" s="46" t="s">
        <v>49</v>
      </c>
      <c r="H9" s="54">
        <v>392918.4</v>
      </c>
      <c r="I9" s="49">
        <f t="shared" ref="I9:I32" si="0">+B9+45</f>
        <v>45374</v>
      </c>
    </row>
    <row r="10" spans="2:9" ht="39" customHeight="1" x14ac:dyDescent="0.3">
      <c r="B10" s="50">
        <v>45348</v>
      </c>
      <c r="C10" s="51" t="s">
        <v>244</v>
      </c>
      <c r="D10" s="52" t="s">
        <v>242</v>
      </c>
      <c r="E10" s="51" t="s">
        <v>243</v>
      </c>
      <c r="F10" s="47" t="s">
        <v>48</v>
      </c>
      <c r="G10" s="46" t="s">
        <v>49</v>
      </c>
      <c r="H10" s="55">
        <v>100005</v>
      </c>
      <c r="I10" s="49">
        <f t="shared" si="0"/>
        <v>45393</v>
      </c>
    </row>
    <row r="11" spans="2:9" ht="40.5" x14ac:dyDescent="0.3">
      <c r="B11" s="50">
        <v>45307</v>
      </c>
      <c r="C11" s="51" t="s">
        <v>33</v>
      </c>
      <c r="D11" s="52" t="s">
        <v>34</v>
      </c>
      <c r="E11" s="51" t="s">
        <v>35</v>
      </c>
      <c r="F11" s="47" t="s">
        <v>26</v>
      </c>
      <c r="G11" s="46" t="s">
        <v>27</v>
      </c>
      <c r="H11" s="53">
        <v>14292478.119999999</v>
      </c>
      <c r="I11" s="49">
        <f t="shared" si="0"/>
        <v>45352</v>
      </c>
    </row>
    <row r="12" spans="2:9" ht="35.25" customHeight="1" x14ac:dyDescent="0.3">
      <c r="B12" s="50">
        <v>45321</v>
      </c>
      <c r="C12" s="51" t="s">
        <v>36</v>
      </c>
      <c r="D12" s="52" t="s">
        <v>34</v>
      </c>
      <c r="E12" s="51" t="s">
        <v>35</v>
      </c>
      <c r="F12" s="47" t="s">
        <v>26</v>
      </c>
      <c r="G12" s="46" t="s">
        <v>27</v>
      </c>
      <c r="H12" s="53">
        <v>731859.6</v>
      </c>
      <c r="I12" s="49">
        <f t="shared" si="0"/>
        <v>45366</v>
      </c>
    </row>
    <row r="13" spans="2:9" ht="39" customHeight="1" x14ac:dyDescent="0.3">
      <c r="B13" s="50">
        <v>45337</v>
      </c>
      <c r="C13" s="51" t="s">
        <v>37</v>
      </c>
      <c r="D13" s="52" t="s">
        <v>34</v>
      </c>
      <c r="E13" s="51" t="s">
        <v>35</v>
      </c>
      <c r="F13" s="47" t="s">
        <v>26</v>
      </c>
      <c r="G13" s="46" t="s">
        <v>27</v>
      </c>
      <c r="H13" s="53">
        <v>16827343.289999999</v>
      </c>
      <c r="I13" s="49">
        <f t="shared" si="0"/>
        <v>45382</v>
      </c>
    </row>
    <row r="14" spans="2:9" ht="32.25" customHeight="1" x14ac:dyDescent="0.3">
      <c r="B14" s="50">
        <v>45315</v>
      </c>
      <c r="C14" s="51" t="s">
        <v>28</v>
      </c>
      <c r="D14" s="52" t="s">
        <v>29</v>
      </c>
      <c r="E14" s="51" t="s">
        <v>30</v>
      </c>
      <c r="F14" s="47" t="s">
        <v>26</v>
      </c>
      <c r="G14" s="46" t="s">
        <v>27</v>
      </c>
      <c r="H14" s="53">
        <v>4272500</v>
      </c>
      <c r="I14" s="49">
        <f t="shared" si="0"/>
        <v>45360</v>
      </c>
    </row>
    <row r="15" spans="2:9" ht="20.25" x14ac:dyDescent="0.3">
      <c r="B15" s="50">
        <v>45342</v>
      </c>
      <c r="C15" s="51" t="s">
        <v>32</v>
      </c>
      <c r="D15" s="52" t="s">
        <v>29</v>
      </c>
      <c r="E15" s="51" t="s">
        <v>30</v>
      </c>
      <c r="F15" s="47" t="s">
        <v>26</v>
      </c>
      <c r="G15" s="46" t="s">
        <v>27</v>
      </c>
      <c r="H15" s="53">
        <v>6750000</v>
      </c>
      <c r="I15" s="49">
        <f t="shared" si="0"/>
        <v>45387</v>
      </c>
    </row>
    <row r="16" spans="2:9" ht="20.25" x14ac:dyDescent="0.3">
      <c r="B16" s="50">
        <v>45342</v>
      </c>
      <c r="C16" s="51" t="s">
        <v>31</v>
      </c>
      <c r="D16" s="52" t="s">
        <v>29</v>
      </c>
      <c r="E16" s="51" t="s">
        <v>30</v>
      </c>
      <c r="F16" s="47" t="s">
        <v>26</v>
      </c>
      <c r="G16" s="46" t="s">
        <v>27</v>
      </c>
      <c r="H16" s="53">
        <v>3035000</v>
      </c>
      <c r="I16" s="49">
        <f t="shared" si="0"/>
        <v>45387</v>
      </c>
    </row>
    <row r="17" spans="2:9" ht="44.25" customHeight="1" x14ac:dyDescent="0.3">
      <c r="B17" s="50">
        <v>45314</v>
      </c>
      <c r="C17" s="51" t="s">
        <v>42</v>
      </c>
      <c r="D17" s="52" t="s">
        <v>43</v>
      </c>
      <c r="E17" s="51" t="s">
        <v>44</v>
      </c>
      <c r="F17" s="47" t="s">
        <v>26</v>
      </c>
      <c r="G17" s="46" t="s">
        <v>27</v>
      </c>
      <c r="H17" s="53">
        <v>3596400</v>
      </c>
      <c r="I17" s="49">
        <f t="shared" si="0"/>
        <v>45359</v>
      </c>
    </row>
    <row r="18" spans="2:9" ht="27.75" customHeight="1" x14ac:dyDescent="0.3">
      <c r="B18" s="50">
        <v>44838</v>
      </c>
      <c r="C18" s="51" t="s">
        <v>634</v>
      </c>
      <c r="D18" s="52" t="s">
        <v>635</v>
      </c>
      <c r="E18" s="51" t="s">
        <v>636</v>
      </c>
      <c r="F18" s="47" t="s">
        <v>637</v>
      </c>
      <c r="G18" s="46" t="s">
        <v>551</v>
      </c>
      <c r="H18" s="53">
        <v>33750</v>
      </c>
      <c r="I18" s="49">
        <f t="shared" si="0"/>
        <v>44883</v>
      </c>
    </row>
    <row r="19" spans="2:9" ht="20.25" x14ac:dyDescent="0.3">
      <c r="B19" s="50">
        <v>44867</v>
      </c>
      <c r="C19" s="51" t="s">
        <v>638</v>
      </c>
      <c r="D19" s="52" t="s">
        <v>635</v>
      </c>
      <c r="E19" s="51" t="s">
        <v>636</v>
      </c>
      <c r="F19" s="47" t="s">
        <v>637</v>
      </c>
      <c r="G19" s="46" t="s">
        <v>551</v>
      </c>
      <c r="H19" s="53">
        <v>33750</v>
      </c>
      <c r="I19" s="49">
        <f t="shared" si="0"/>
        <v>44912</v>
      </c>
    </row>
    <row r="20" spans="2:9" ht="20.25" x14ac:dyDescent="0.3">
      <c r="B20" s="50">
        <v>44659</v>
      </c>
      <c r="C20" s="51" t="s">
        <v>639</v>
      </c>
      <c r="D20" s="52" t="s">
        <v>635</v>
      </c>
      <c r="E20" s="51" t="s">
        <v>636</v>
      </c>
      <c r="F20" s="47" t="s">
        <v>637</v>
      </c>
      <c r="G20" s="46" t="s">
        <v>551</v>
      </c>
      <c r="H20" s="53">
        <v>33750</v>
      </c>
      <c r="I20" s="49">
        <f t="shared" si="0"/>
        <v>44704</v>
      </c>
    </row>
    <row r="21" spans="2:9" ht="20.25" x14ac:dyDescent="0.3">
      <c r="B21" s="50">
        <v>44621</v>
      </c>
      <c r="C21" s="51" t="s">
        <v>640</v>
      </c>
      <c r="D21" s="52" t="s">
        <v>635</v>
      </c>
      <c r="E21" s="51" t="s">
        <v>636</v>
      </c>
      <c r="F21" s="47" t="s">
        <v>637</v>
      </c>
      <c r="G21" s="46" t="s">
        <v>551</v>
      </c>
      <c r="H21" s="53">
        <v>33750</v>
      </c>
      <c r="I21" s="49">
        <f t="shared" si="0"/>
        <v>44666</v>
      </c>
    </row>
    <row r="22" spans="2:9" ht="20.25" x14ac:dyDescent="0.3">
      <c r="B22" s="50">
        <v>44708</v>
      </c>
      <c r="C22" s="51" t="s">
        <v>641</v>
      </c>
      <c r="D22" s="52" t="s">
        <v>635</v>
      </c>
      <c r="E22" s="51" t="s">
        <v>636</v>
      </c>
      <c r="F22" s="47" t="s">
        <v>637</v>
      </c>
      <c r="G22" s="46" t="s">
        <v>551</v>
      </c>
      <c r="H22" s="53">
        <v>33750</v>
      </c>
      <c r="I22" s="49">
        <f t="shared" si="0"/>
        <v>44753</v>
      </c>
    </row>
    <row r="23" spans="2:9" ht="20.25" x14ac:dyDescent="0.3">
      <c r="B23" s="50">
        <v>44873</v>
      </c>
      <c r="C23" s="51" t="s">
        <v>642</v>
      </c>
      <c r="D23" s="52" t="s">
        <v>635</v>
      </c>
      <c r="E23" s="51" t="s">
        <v>636</v>
      </c>
      <c r="F23" s="47" t="s">
        <v>637</v>
      </c>
      <c r="G23" s="46" t="s">
        <v>551</v>
      </c>
      <c r="H23" s="53">
        <v>33750</v>
      </c>
      <c r="I23" s="49">
        <f t="shared" si="0"/>
        <v>44918</v>
      </c>
    </row>
    <row r="24" spans="2:9" ht="20.25" x14ac:dyDescent="0.3">
      <c r="B24" s="50">
        <v>44803</v>
      </c>
      <c r="C24" s="51" t="s">
        <v>643</v>
      </c>
      <c r="D24" s="52" t="s">
        <v>635</v>
      </c>
      <c r="E24" s="51" t="s">
        <v>636</v>
      </c>
      <c r="F24" s="47" t="s">
        <v>637</v>
      </c>
      <c r="G24" s="46" t="s">
        <v>551</v>
      </c>
      <c r="H24" s="53">
        <v>33750</v>
      </c>
      <c r="I24" s="49">
        <f t="shared" si="0"/>
        <v>44848</v>
      </c>
    </row>
    <row r="25" spans="2:9" ht="40.5" x14ac:dyDescent="0.3">
      <c r="B25" s="45">
        <v>45323</v>
      </c>
      <c r="C25" s="46" t="s">
        <v>541</v>
      </c>
      <c r="D25" s="47" t="s">
        <v>542</v>
      </c>
      <c r="E25" s="46" t="s">
        <v>543</v>
      </c>
      <c r="F25" s="47" t="s">
        <v>544</v>
      </c>
      <c r="G25" s="46" t="s">
        <v>483</v>
      </c>
      <c r="H25" s="48">
        <v>3786735.49</v>
      </c>
      <c r="I25" s="49">
        <f t="shared" si="0"/>
        <v>45368</v>
      </c>
    </row>
    <row r="26" spans="2:9" ht="40.5" x14ac:dyDescent="0.3">
      <c r="B26" s="45">
        <v>45347</v>
      </c>
      <c r="C26" s="46" t="s">
        <v>671</v>
      </c>
      <c r="D26" s="47" t="s">
        <v>672</v>
      </c>
      <c r="E26" s="46" t="s">
        <v>673</v>
      </c>
      <c r="F26" s="47" t="s">
        <v>674</v>
      </c>
      <c r="G26" s="46" t="s">
        <v>675</v>
      </c>
      <c r="H26" s="48">
        <v>16275.44</v>
      </c>
      <c r="I26" s="49">
        <f t="shared" si="0"/>
        <v>45392</v>
      </c>
    </row>
    <row r="27" spans="2:9" ht="40.5" x14ac:dyDescent="0.3">
      <c r="B27" s="45">
        <v>45347</v>
      </c>
      <c r="C27" s="46" t="s">
        <v>676</v>
      </c>
      <c r="D27" s="47" t="s">
        <v>672</v>
      </c>
      <c r="E27" s="46" t="s">
        <v>673</v>
      </c>
      <c r="F27" s="47" t="s">
        <v>677</v>
      </c>
      <c r="G27" s="46" t="s">
        <v>675</v>
      </c>
      <c r="H27" s="48">
        <v>269185.7</v>
      </c>
      <c r="I27" s="49">
        <f t="shared" si="0"/>
        <v>45392</v>
      </c>
    </row>
    <row r="28" spans="2:9" ht="40.5" x14ac:dyDescent="0.3">
      <c r="B28" s="45">
        <v>45347</v>
      </c>
      <c r="C28" s="46" t="s">
        <v>678</v>
      </c>
      <c r="D28" s="47" t="s">
        <v>672</v>
      </c>
      <c r="E28" s="46" t="s">
        <v>673</v>
      </c>
      <c r="F28" s="47" t="s">
        <v>674</v>
      </c>
      <c r="G28" s="46" t="s">
        <v>675</v>
      </c>
      <c r="H28" s="48">
        <v>1993.22</v>
      </c>
      <c r="I28" s="49">
        <f t="shared" si="0"/>
        <v>45392</v>
      </c>
    </row>
    <row r="29" spans="2:9" ht="20.25" x14ac:dyDescent="0.3">
      <c r="B29" s="45">
        <v>44869</v>
      </c>
      <c r="C29" s="46" t="s">
        <v>23</v>
      </c>
      <c r="D29" s="47" t="s">
        <v>24</v>
      </c>
      <c r="E29" s="46" t="s">
        <v>25</v>
      </c>
      <c r="F29" s="47" t="s">
        <v>26</v>
      </c>
      <c r="G29" s="46" t="s">
        <v>27</v>
      </c>
      <c r="H29" s="48">
        <v>3380000</v>
      </c>
      <c r="I29" s="49">
        <f t="shared" si="0"/>
        <v>44914</v>
      </c>
    </row>
    <row r="30" spans="2:9" ht="20.25" x14ac:dyDescent="0.3">
      <c r="B30" s="45">
        <v>45323</v>
      </c>
      <c r="C30" s="46" t="s">
        <v>38</v>
      </c>
      <c r="D30" s="47" t="s">
        <v>39</v>
      </c>
      <c r="E30" s="46" t="s">
        <v>40</v>
      </c>
      <c r="F30" s="47" t="s">
        <v>26</v>
      </c>
      <c r="G30" s="46" t="s">
        <v>27</v>
      </c>
      <c r="H30" s="48">
        <v>708021.02</v>
      </c>
      <c r="I30" s="49">
        <f t="shared" si="0"/>
        <v>45368</v>
      </c>
    </row>
    <row r="31" spans="2:9" ht="20.25" x14ac:dyDescent="0.3">
      <c r="B31" s="45">
        <v>45343</v>
      </c>
      <c r="C31" s="46" t="s">
        <v>41</v>
      </c>
      <c r="D31" s="47" t="s">
        <v>39</v>
      </c>
      <c r="E31" s="46" t="s">
        <v>40</v>
      </c>
      <c r="F31" s="47" t="s">
        <v>26</v>
      </c>
      <c r="G31" s="46" t="s">
        <v>27</v>
      </c>
      <c r="H31" s="48">
        <v>210040</v>
      </c>
      <c r="I31" s="49">
        <f t="shared" si="0"/>
        <v>45388</v>
      </c>
    </row>
    <row r="32" spans="2:9" ht="40.5" x14ac:dyDescent="0.3">
      <c r="B32" s="45">
        <v>43802</v>
      </c>
      <c r="C32" s="46" t="s">
        <v>628</v>
      </c>
      <c r="D32" s="47" t="s">
        <v>629</v>
      </c>
      <c r="E32" s="46" t="s">
        <v>630</v>
      </c>
      <c r="F32" s="47" t="s">
        <v>631</v>
      </c>
      <c r="G32" s="46" t="s">
        <v>353</v>
      </c>
      <c r="H32" s="48">
        <v>145000</v>
      </c>
      <c r="I32" s="49">
        <f t="shared" si="0"/>
        <v>43847</v>
      </c>
    </row>
    <row r="33" spans="2:9" ht="40.5" x14ac:dyDescent="0.3">
      <c r="B33" s="45">
        <v>43829</v>
      </c>
      <c r="C33" s="46" t="s">
        <v>632</v>
      </c>
      <c r="D33" s="47" t="s">
        <v>629</v>
      </c>
      <c r="E33" s="46" t="s">
        <v>630</v>
      </c>
      <c r="F33" s="47" t="s">
        <v>633</v>
      </c>
      <c r="G33" s="46" t="s">
        <v>353</v>
      </c>
      <c r="H33" s="48">
        <v>145000</v>
      </c>
      <c r="I33" s="49">
        <f>B33+45</f>
        <v>43874</v>
      </c>
    </row>
    <row r="34" spans="2:9" ht="60.75" x14ac:dyDescent="0.3">
      <c r="B34" s="45">
        <v>45149</v>
      </c>
      <c r="C34" s="46" t="s">
        <v>45</v>
      </c>
      <c r="D34" s="47" t="s">
        <v>46</v>
      </c>
      <c r="E34" s="46" t="s">
        <v>47</v>
      </c>
      <c r="F34" s="47" t="s">
        <v>48</v>
      </c>
      <c r="G34" s="46" t="s">
        <v>49</v>
      </c>
      <c r="H34" s="48">
        <v>157620.5</v>
      </c>
      <c r="I34" s="49">
        <f t="shared" ref="I34:I53" si="1">+B34+45</f>
        <v>45194</v>
      </c>
    </row>
    <row r="35" spans="2:9" ht="60.75" x14ac:dyDescent="0.3">
      <c r="B35" s="45">
        <v>45176</v>
      </c>
      <c r="C35" s="46" t="s">
        <v>52</v>
      </c>
      <c r="D35" s="47" t="s">
        <v>46</v>
      </c>
      <c r="E35" s="46" t="s">
        <v>47</v>
      </c>
      <c r="F35" s="47" t="s">
        <v>48</v>
      </c>
      <c r="G35" s="46" t="s">
        <v>49</v>
      </c>
      <c r="H35" s="48">
        <v>30459</v>
      </c>
      <c r="I35" s="49">
        <f t="shared" si="1"/>
        <v>45221</v>
      </c>
    </row>
    <row r="36" spans="2:9" ht="60.75" x14ac:dyDescent="0.3">
      <c r="B36" s="45">
        <v>45205</v>
      </c>
      <c r="C36" s="46" t="s">
        <v>51</v>
      </c>
      <c r="D36" s="52" t="s">
        <v>46</v>
      </c>
      <c r="E36" s="46" t="s">
        <v>47</v>
      </c>
      <c r="F36" s="47" t="s">
        <v>48</v>
      </c>
      <c r="G36" s="46" t="s">
        <v>49</v>
      </c>
      <c r="H36" s="48">
        <v>1144464</v>
      </c>
      <c r="I36" s="49">
        <f t="shared" si="1"/>
        <v>45250</v>
      </c>
    </row>
    <row r="37" spans="2:9" ht="60.75" x14ac:dyDescent="0.3">
      <c r="B37" s="45">
        <v>45222</v>
      </c>
      <c r="C37" s="46" t="s">
        <v>50</v>
      </c>
      <c r="D37" s="52" t="s">
        <v>46</v>
      </c>
      <c r="E37" s="46" t="s">
        <v>47</v>
      </c>
      <c r="F37" s="47" t="s">
        <v>48</v>
      </c>
      <c r="G37" s="46" t="s">
        <v>49</v>
      </c>
      <c r="H37" s="48">
        <v>604102</v>
      </c>
      <c r="I37" s="49">
        <f t="shared" si="1"/>
        <v>45267</v>
      </c>
    </row>
    <row r="38" spans="2:9" ht="60.75" x14ac:dyDescent="0.3">
      <c r="B38" s="45">
        <v>45239</v>
      </c>
      <c r="C38" s="46" t="s">
        <v>53</v>
      </c>
      <c r="D38" s="52" t="s">
        <v>46</v>
      </c>
      <c r="E38" s="46" t="s">
        <v>47</v>
      </c>
      <c r="F38" s="47" t="s">
        <v>48</v>
      </c>
      <c r="G38" s="46" t="s">
        <v>49</v>
      </c>
      <c r="H38" s="48">
        <v>58059</v>
      </c>
      <c r="I38" s="49">
        <f t="shared" si="1"/>
        <v>45284</v>
      </c>
    </row>
    <row r="39" spans="2:9" ht="60.75" x14ac:dyDescent="0.3">
      <c r="B39" s="45">
        <v>45265</v>
      </c>
      <c r="C39" s="46" t="s">
        <v>54</v>
      </c>
      <c r="D39" s="52" t="s">
        <v>46</v>
      </c>
      <c r="E39" s="46" t="s">
        <v>47</v>
      </c>
      <c r="F39" s="47" t="s">
        <v>48</v>
      </c>
      <c r="G39" s="46" t="s">
        <v>49</v>
      </c>
      <c r="H39" s="48">
        <v>1279608</v>
      </c>
      <c r="I39" s="49">
        <f t="shared" si="1"/>
        <v>45310</v>
      </c>
    </row>
    <row r="40" spans="2:9" ht="60.75" x14ac:dyDescent="0.3">
      <c r="B40" s="45">
        <v>45281</v>
      </c>
      <c r="C40" s="46" t="s">
        <v>55</v>
      </c>
      <c r="D40" s="52" t="s">
        <v>46</v>
      </c>
      <c r="E40" s="46" t="s">
        <v>47</v>
      </c>
      <c r="F40" s="47" t="s">
        <v>48</v>
      </c>
      <c r="G40" s="46" t="s">
        <v>49</v>
      </c>
      <c r="H40" s="48">
        <v>110658</v>
      </c>
      <c r="I40" s="49">
        <f t="shared" si="1"/>
        <v>45326</v>
      </c>
    </row>
    <row r="41" spans="2:9" ht="60.75" x14ac:dyDescent="0.3">
      <c r="B41" s="45">
        <v>45316</v>
      </c>
      <c r="C41" s="46" t="s">
        <v>56</v>
      </c>
      <c r="D41" s="52" t="s">
        <v>46</v>
      </c>
      <c r="E41" s="46" t="s">
        <v>47</v>
      </c>
      <c r="F41" s="47" t="s">
        <v>48</v>
      </c>
      <c r="G41" s="46" t="s">
        <v>49</v>
      </c>
      <c r="H41" s="48">
        <v>30459</v>
      </c>
      <c r="I41" s="49">
        <f t="shared" si="1"/>
        <v>45361</v>
      </c>
    </row>
    <row r="42" spans="2:9" ht="60.75" x14ac:dyDescent="0.3">
      <c r="B42" s="45">
        <v>45322</v>
      </c>
      <c r="C42" s="46" t="s">
        <v>57</v>
      </c>
      <c r="D42" s="52" t="s">
        <v>46</v>
      </c>
      <c r="E42" s="46" t="s">
        <v>47</v>
      </c>
      <c r="F42" s="47" t="s">
        <v>48</v>
      </c>
      <c r="G42" s="46" t="s">
        <v>49</v>
      </c>
      <c r="H42" s="48">
        <v>4140887</v>
      </c>
      <c r="I42" s="49">
        <f t="shared" si="1"/>
        <v>45367</v>
      </c>
    </row>
    <row r="43" spans="2:9" ht="60.75" x14ac:dyDescent="0.3">
      <c r="B43" s="45">
        <v>45330</v>
      </c>
      <c r="C43" s="46" t="s">
        <v>58</v>
      </c>
      <c r="D43" s="52" t="s">
        <v>46</v>
      </c>
      <c r="E43" s="46" t="s">
        <v>47</v>
      </c>
      <c r="F43" s="47" t="s">
        <v>48</v>
      </c>
      <c r="G43" s="46" t="s">
        <v>49</v>
      </c>
      <c r="H43" s="48">
        <v>201780</v>
      </c>
      <c r="I43" s="49">
        <f t="shared" si="1"/>
        <v>45375</v>
      </c>
    </row>
    <row r="44" spans="2:9" ht="60.75" x14ac:dyDescent="0.3">
      <c r="B44" s="45">
        <v>45344</v>
      </c>
      <c r="C44" s="46" t="s">
        <v>245</v>
      </c>
      <c r="D44" s="52" t="s">
        <v>46</v>
      </c>
      <c r="E44" s="46" t="s">
        <v>47</v>
      </c>
      <c r="F44" s="47" t="s">
        <v>48</v>
      </c>
      <c r="G44" s="46" t="s">
        <v>49</v>
      </c>
      <c r="H44" s="48">
        <v>8124850</v>
      </c>
      <c r="I44" s="49">
        <f t="shared" si="1"/>
        <v>45389</v>
      </c>
    </row>
    <row r="45" spans="2:9" ht="60.75" x14ac:dyDescent="0.3">
      <c r="B45" s="45">
        <v>45316</v>
      </c>
      <c r="C45" s="46" t="s">
        <v>59</v>
      </c>
      <c r="D45" s="52" t="s">
        <v>60</v>
      </c>
      <c r="E45" s="46" t="s">
        <v>61</v>
      </c>
      <c r="F45" s="47" t="s">
        <v>48</v>
      </c>
      <c r="G45" s="46" t="s">
        <v>49</v>
      </c>
      <c r="H45" s="48">
        <v>132778.32</v>
      </c>
      <c r="I45" s="49">
        <f t="shared" si="1"/>
        <v>45361</v>
      </c>
    </row>
    <row r="46" spans="2:9" ht="40.5" x14ac:dyDescent="0.3">
      <c r="B46" s="45">
        <v>45336</v>
      </c>
      <c r="C46" s="46" t="s">
        <v>246</v>
      </c>
      <c r="D46" s="52" t="s">
        <v>60</v>
      </c>
      <c r="E46" s="46" t="s">
        <v>61</v>
      </c>
      <c r="F46" s="47" t="s">
        <v>26</v>
      </c>
      <c r="G46" s="46" t="s">
        <v>27</v>
      </c>
      <c r="H46" s="48">
        <v>470925</v>
      </c>
      <c r="I46" s="49">
        <f t="shared" si="1"/>
        <v>45381</v>
      </c>
    </row>
    <row r="47" spans="2:9" ht="40.5" x14ac:dyDescent="0.3">
      <c r="B47" s="45">
        <v>45343</v>
      </c>
      <c r="C47" s="46" t="s">
        <v>247</v>
      </c>
      <c r="D47" s="52" t="s">
        <v>60</v>
      </c>
      <c r="E47" s="46" t="s">
        <v>61</v>
      </c>
      <c r="F47" s="47" t="s">
        <v>26</v>
      </c>
      <c r="G47" s="46" t="s">
        <v>27</v>
      </c>
      <c r="H47" s="48">
        <v>3883427.2</v>
      </c>
      <c r="I47" s="49">
        <f t="shared" si="1"/>
        <v>45388</v>
      </c>
    </row>
    <row r="48" spans="2:9" ht="60.75" x14ac:dyDescent="0.3">
      <c r="B48" s="45">
        <v>45343</v>
      </c>
      <c r="C48" s="46" t="s">
        <v>62</v>
      </c>
      <c r="D48" s="52" t="s">
        <v>60</v>
      </c>
      <c r="E48" s="46" t="s">
        <v>61</v>
      </c>
      <c r="F48" s="47" t="s">
        <v>48</v>
      </c>
      <c r="G48" s="46" t="s">
        <v>49</v>
      </c>
      <c r="H48" s="48">
        <v>731654.28</v>
      </c>
      <c r="I48" s="49">
        <f t="shared" si="1"/>
        <v>45388</v>
      </c>
    </row>
    <row r="49" spans="2:9" ht="60.75" x14ac:dyDescent="0.3">
      <c r="B49" s="45">
        <v>45111</v>
      </c>
      <c r="C49" s="46" t="s">
        <v>63</v>
      </c>
      <c r="D49" s="52" t="s">
        <v>64</v>
      </c>
      <c r="E49" s="46" t="s">
        <v>65</v>
      </c>
      <c r="F49" s="47" t="s">
        <v>66</v>
      </c>
      <c r="G49" s="46" t="s">
        <v>49</v>
      </c>
      <c r="H49" s="48">
        <v>628704</v>
      </c>
      <c r="I49" s="49">
        <f t="shared" si="1"/>
        <v>45156</v>
      </c>
    </row>
    <row r="50" spans="2:9" ht="60.75" x14ac:dyDescent="0.3">
      <c r="B50" s="45">
        <v>45309</v>
      </c>
      <c r="C50" s="46" t="s">
        <v>67</v>
      </c>
      <c r="D50" s="52" t="s">
        <v>64</v>
      </c>
      <c r="E50" s="46" t="s">
        <v>65</v>
      </c>
      <c r="F50" s="47" t="s">
        <v>66</v>
      </c>
      <c r="G50" s="46" t="s">
        <v>49</v>
      </c>
      <c r="H50" s="48">
        <v>202617.8</v>
      </c>
      <c r="I50" s="49">
        <f t="shared" si="1"/>
        <v>45354</v>
      </c>
    </row>
    <row r="51" spans="2:9" ht="60.75" x14ac:dyDescent="0.3">
      <c r="B51" s="45">
        <v>45334</v>
      </c>
      <c r="C51" s="46" t="s">
        <v>251</v>
      </c>
      <c r="D51" s="52" t="s">
        <v>64</v>
      </c>
      <c r="E51" s="46" t="s">
        <v>252</v>
      </c>
      <c r="F51" s="47" t="s">
        <v>48</v>
      </c>
      <c r="G51" s="46" t="s">
        <v>49</v>
      </c>
      <c r="H51" s="48">
        <v>136171.45000000001</v>
      </c>
      <c r="I51" s="49">
        <f t="shared" si="1"/>
        <v>45379</v>
      </c>
    </row>
    <row r="52" spans="2:9" ht="40.5" x14ac:dyDescent="0.3">
      <c r="B52" s="45">
        <v>45273</v>
      </c>
      <c r="C52" s="46" t="s">
        <v>524</v>
      </c>
      <c r="D52" s="52" t="s">
        <v>525</v>
      </c>
      <c r="E52" s="46" t="s">
        <v>526</v>
      </c>
      <c r="F52" s="47" t="s">
        <v>527</v>
      </c>
      <c r="G52" s="46" t="s">
        <v>461</v>
      </c>
      <c r="H52" s="48">
        <v>118000</v>
      </c>
      <c r="I52" s="49">
        <f t="shared" si="1"/>
        <v>45318</v>
      </c>
    </row>
    <row r="53" spans="2:9" ht="40.5" x14ac:dyDescent="0.3">
      <c r="B53" s="45">
        <v>45348</v>
      </c>
      <c r="C53" s="46" t="s">
        <v>248</v>
      </c>
      <c r="D53" s="52" t="s">
        <v>249</v>
      </c>
      <c r="E53" s="46" t="s">
        <v>250</v>
      </c>
      <c r="F53" s="47" t="s">
        <v>26</v>
      </c>
      <c r="G53" s="46" t="s">
        <v>27</v>
      </c>
      <c r="H53" s="48">
        <v>615300</v>
      </c>
      <c r="I53" s="49">
        <f t="shared" si="1"/>
        <v>45393</v>
      </c>
    </row>
    <row r="54" spans="2:9" ht="20.25" x14ac:dyDescent="0.3">
      <c r="B54" s="45">
        <v>42319</v>
      </c>
      <c r="C54" s="46" t="s">
        <v>343</v>
      </c>
      <c r="D54" s="52" t="s">
        <v>344</v>
      </c>
      <c r="E54" s="46" t="s">
        <v>345</v>
      </c>
      <c r="F54" s="47" t="s">
        <v>346</v>
      </c>
      <c r="G54" s="46" t="s">
        <v>347</v>
      </c>
      <c r="H54" s="48">
        <v>213450</v>
      </c>
      <c r="I54" s="49">
        <f>B54+45</f>
        <v>42364</v>
      </c>
    </row>
    <row r="55" spans="2:9" ht="20.25" x14ac:dyDescent="0.3">
      <c r="B55" s="45">
        <v>42324</v>
      </c>
      <c r="C55" s="46" t="s">
        <v>348</v>
      </c>
      <c r="D55" s="52" t="s">
        <v>344</v>
      </c>
      <c r="E55" s="46" t="s">
        <v>345</v>
      </c>
      <c r="F55" s="47" t="s">
        <v>346</v>
      </c>
      <c r="G55" s="46" t="s">
        <v>347</v>
      </c>
      <c r="H55" s="48">
        <v>85380</v>
      </c>
      <c r="I55" s="49">
        <f>B55+45</f>
        <v>42369</v>
      </c>
    </row>
    <row r="56" spans="2:9" ht="40.5" x14ac:dyDescent="0.3">
      <c r="B56" s="45">
        <v>43717</v>
      </c>
      <c r="C56" s="46" t="s">
        <v>497</v>
      </c>
      <c r="D56" s="52" t="s">
        <v>498</v>
      </c>
      <c r="E56" s="46" t="s">
        <v>499</v>
      </c>
      <c r="F56" s="47" t="s">
        <v>500</v>
      </c>
      <c r="G56" s="46" t="s">
        <v>472</v>
      </c>
      <c r="H56" s="48">
        <v>15239.7</v>
      </c>
      <c r="I56" s="49">
        <f>B56+45</f>
        <v>43762</v>
      </c>
    </row>
    <row r="57" spans="2:9" ht="40.5" x14ac:dyDescent="0.3">
      <c r="B57" s="45">
        <v>43717</v>
      </c>
      <c r="C57" s="46" t="s">
        <v>501</v>
      </c>
      <c r="D57" s="52" t="s">
        <v>498</v>
      </c>
      <c r="E57" s="46" t="s">
        <v>499</v>
      </c>
      <c r="F57" s="47" t="s">
        <v>500</v>
      </c>
      <c r="G57" s="46" t="s">
        <v>472</v>
      </c>
      <c r="H57" s="48">
        <v>6785</v>
      </c>
      <c r="I57" s="49">
        <f>B57+45</f>
        <v>43762</v>
      </c>
    </row>
    <row r="58" spans="2:9" ht="60.75" x14ac:dyDescent="0.3">
      <c r="B58" s="45">
        <v>45306</v>
      </c>
      <c r="C58" s="46" t="s">
        <v>74</v>
      </c>
      <c r="D58" s="52" t="s">
        <v>75</v>
      </c>
      <c r="E58" s="46" t="s">
        <v>76</v>
      </c>
      <c r="F58" s="47" t="s">
        <v>48</v>
      </c>
      <c r="G58" s="46" t="s">
        <v>49</v>
      </c>
      <c r="H58" s="48">
        <v>1165424</v>
      </c>
      <c r="I58" s="49">
        <f>+B58+45</f>
        <v>45351</v>
      </c>
    </row>
    <row r="59" spans="2:9" ht="60.75" x14ac:dyDescent="0.3">
      <c r="B59" s="45">
        <v>45330</v>
      </c>
      <c r="C59" s="46" t="s">
        <v>77</v>
      </c>
      <c r="D59" s="52" t="s">
        <v>75</v>
      </c>
      <c r="E59" s="46" t="s">
        <v>76</v>
      </c>
      <c r="F59" s="47" t="s">
        <v>48</v>
      </c>
      <c r="G59" s="46" t="s">
        <v>49</v>
      </c>
      <c r="H59" s="48">
        <v>3712637.9</v>
      </c>
      <c r="I59" s="49">
        <f>+B59+45</f>
        <v>45375</v>
      </c>
    </row>
    <row r="60" spans="2:9" ht="40.5" x14ac:dyDescent="0.3">
      <c r="B60" s="45">
        <v>45338</v>
      </c>
      <c r="C60" s="46" t="s">
        <v>561</v>
      </c>
      <c r="D60" s="52" t="s">
        <v>562</v>
      </c>
      <c r="E60" s="46" t="s">
        <v>563</v>
      </c>
      <c r="F60" s="47" t="s">
        <v>564</v>
      </c>
      <c r="G60" s="46" t="s">
        <v>565</v>
      </c>
      <c r="H60" s="48">
        <v>801220</v>
      </c>
      <c r="I60" s="49">
        <f>+B60+45</f>
        <v>45383</v>
      </c>
    </row>
    <row r="61" spans="2:9" ht="20.25" x14ac:dyDescent="0.3">
      <c r="B61" s="45">
        <v>45350</v>
      </c>
      <c r="C61" s="46" t="s">
        <v>278</v>
      </c>
      <c r="D61" s="52" t="s">
        <v>562</v>
      </c>
      <c r="E61" s="46" t="s">
        <v>563</v>
      </c>
      <c r="F61" s="47" t="s">
        <v>566</v>
      </c>
      <c r="G61" s="46" t="s">
        <v>567</v>
      </c>
      <c r="H61" s="48">
        <v>778800</v>
      </c>
      <c r="I61" s="49">
        <f>+B61+45</f>
        <v>45395</v>
      </c>
    </row>
    <row r="62" spans="2:9" ht="40.5" x14ac:dyDescent="0.3">
      <c r="B62" s="45">
        <v>45351</v>
      </c>
      <c r="C62" s="46" t="s">
        <v>173</v>
      </c>
      <c r="D62" s="52" t="s">
        <v>562</v>
      </c>
      <c r="E62" s="46" t="s">
        <v>563</v>
      </c>
      <c r="F62" s="47" t="s">
        <v>568</v>
      </c>
      <c r="G62" s="46" t="s">
        <v>569</v>
      </c>
      <c r="H62" s="48">
        <v>1212605.76</v>
      </c>
      <c r="I62" s="49">
        <f>+B62+45</f>
        <v>45396</v>
      </c>
    </row>
    <row r="63" spans="2:9" ht="40.5" x14ac:dyDescent="0.3">
      <c r="B63" s="45">
        <v>43036</v>
      </c>
      <c r="C63" s="46" t="s">
        <v>354</v>
      </c>
      <c r="D63" s="52" t="s">
        <v>355</v>
      </c>
      <c r="E63" s="46" t="s">
        <v>356</v>
      </c>
      <c r="F63" s="47" t="s">
        <v>357</v>
      </c>
      <c r="G63" s="46" t="s">
        <v>358</v>
      </c>
      <c r="H63" s="48">
        <v>59971.99</v>
      </c>
      <c r="I63" s="49">
        <f t="shared" ref="I63:I68" si="2">B63+45</f>
        <v>43081</v>
      </c>
    </row>
    <row r="64" spans="2:9" ht="60.75" x14ac:dyDescent="0.3">
      <c r="B64" s="45">
        <v>43195</v>
      </c>
      <c r="C64" s="46" t="s">
        <v>359</v>
      </c>
      <c r="D64" s="52" t="s">
        <v>355</v>
      </c>
      <c r="E64" s="46" t="s">
        <v>356</v>
      </c>
      <c r="F64" s="47" t="s">
        <v>360</v>
      </c>
      <c r="G64" s="46" t="s">
        <v>358</v>
      </c>
      <c r="H64" s="48">
        <v>12980</v>
      </c>
      <c r="I64" s="49">
        <f t="shared" si="2"/>
        <v>43240</v>
      </c>
    </row>
    <row r="65" spans="2:9" ht="60.75" x14ac:dyDescent="0.3">
      <c r="B65" s="45">
        <v>43195</v>
      </c>
      <c r="C65" s="46" t="s">
        <v>361</v>
      </c>
      <c r="D65" s="52" t="s">
        <v>355</v>
      </c>
      <c r="E65" s="46" t="s">
        <v>356</v>
      </c>
      <c r="F65" s="47" t="s">
        <v>362</v>
      </c>
      <c r="G65" s="46" t="s">
        <v>363</v>
      </c>
      <c r="H65" s="48">
        <v>12980</v>
      </c>
      <c r="I65" s="49">
        <f t="shared" si="2"/>
        <v>43240</v>
      </c>
    </row>
    <row r="66" spans="2:9" ht="60.75" x14ac:dyDescent="0.3">
      <c r="B66" s="45">
        <v>43199</v>
      </c>
      <c r="C66" s="46" t="s">
        <v>364</v>
      </c>
      <c r="D66" s="52" t="s">
        <v>355</v>
      </c>
      <c r="E66" s="46" t="s">
        <v>356</v>
      </c>
      <c r="F66" s="47" t="s">
        <v>365</v>
      </c>
      <c r="G66" s="46" t="s">
        <v>363</v>
      </c>
      <c r="H66" s="48">
        <v>12980</v>
      </c>
      <c r="I66" s="49">
        <f t="shared" si="2"/>
        <v>43244</v>
      </c>
    </row>
    <row r="67" spans="2:9" ht="60.75" x14ac:dyDescent="0.3">
      <c r="B67" s="45">
        <v>43075</v>
      </c>
      <c r="C67" s="46" t="s">
        <v>366</v>
      </c>
      <c r="D67" s="52" t="s">
        <v>355</v>
      </c>
      <c r="E67" s="46" t="s">
        <v>356</v>
      </c>
      <c r="F67" s="47" t="s">
        <v>367</v>
      </c>
      <c r="G67" s="46" t="s">
        <v>358</v>
      </c>
      <c r="H67" s="48">
        <v>12980</v>
      </c>
      <c r="I67" s="49">
        <f t="shared" si="2"/>
        <v>43120</v>
      </c>
    </row>
    <row r="68" spans="2:9" ht="60.75" x14ac:dyDescent="0.3">
      <c r="B68" s="45">
        <v>43195</v>
      </c>
      <c r="C68" s="46" t="s">
        <v>368</v>
      </c>
      <c r="D68" s="52" t="s">
        <v>355</v>
      </c>
      <c r="E68" s="46" t="s">
        <v>356</v>
      </c>
      <c r="F68" s="47" t="s">
        <v>369</v>
      </c>
      <c r="G68" s="46" t="s">
        <v>363</v>
      </c>
      <c r="H68" s="48">
        <v>12980</v>
      </c>
      <c r="I68" s="49">
        <f t="shared" si="2"/>
        <v>43240</v>
      </c>
    </row>
    <row r="69" spans="2:9" ht="40.5" x14ac:dyDescent="0.3">
      <c r="B69" s="45">
        <v>44168</v>
      </c>
      <c r="C69" s="46" t="s">
        <v>431</v>
      </c>
      <c r="D69" s="52" t="s">
        <v>355</v>
      </c>
      <c r="E69" s="46" t="s">
        <v>356</v>
      </c>
      <c r="F69" s="47" t="s">
        <v>432</v>
      </c>
      <c r="G69" s="46" t="s">
        <v>433</v>
      </c>
      <c r="H69" s="48">
        <v>64310</v>
      </c>
      <c r="I69" s="49">
        <f>+B69+45</f>
        <v>44213</v>
      </c>
    </row>
    <row r="70" spans="2:9" ht="81" x14ac:dyDescent="0.3">
      <c r="B70" s="45">
        <v>45318</v>
      </c>
      <c r="C70" s="46" t="s">
        <v>679</v>
      </c>
      <c r="D70" s="52" t="s">
        <v>680</v>
      </c>
      <c r="E70" s="46" t="s">
        <v>681</v>
      </c>
      <c r="F70" s="47" t="s">
        <v>682</v>
      </c>
      <c r="G70" s="46" t="s">
        <v>675</v>
      </c>
      <c r="H70" s="48">
        <v>520514.61</v>
      </c>
      <c r="I70" s="49">
        <f>+B70+45</f>
        <v>45363</v>
      </c>
    </row>
    <row r="71" spans="2:9" ht="40.5" x14ac:dyDescent="0.3">
      <c r="B71" s="45">
        <v>45295</v>
      </c>
      <c r="C71" s="46" t="s">
        <v>604</v>
      </c>
      <c r="D71" s="52" t="s">
        <v>605</v>
      </c>
      <c r="E71" s="46" t="s">
        <v>606</v>
      </c>
      <c r="F71" s="47" t="s">
        <v>607</v>
      </c>
      <c r="G71" s="46" t="s">
        <v>574</v>
      </c>
      <c r="H71" s="48">
        <v>46387.519999999997</v>
      </c>
      <c r="I71" s="49">
        <f>+B71+45</f>
        <v>45340</v>
      </c>
    </row>
    <row r="72" spans="2:9" ht="60.75" x14ac:dyDescent="0.3">
      <c r="B72" s="45">
        <v>45342</v>
      </c>
      <c r="C72" s="46" t="s">
        <v>612</v>
      </c>
      <c r="D72" s="52" t="s">
        <v>613</v>
      </c>
      <c r="E72" s="46" t="s">
        <v>614</v>
      </c>
      <c r="F72" s="47" t="s">
        <v>615</v>
      </c>
      <c r="G72" s="46" t="s">
        <v>616</v>
      </c>
      <c r="H72" s="48">
        <v>250000</v>
      </c>
      <c r="I72" s="49">
        <f>+B72+45</f>
        <v>45387</v>
      </c>
    </row>
    <row r="73" spans="2:9" ht="60.75" x14ac:dyDescent="0.3">
      <c r="B73" s="45">
        <v>43586</v>
      </c>
      <c r="C73" s="46" t="s">
        <v>338</v>
      </c>
      <c r="D73" s="52" t="s">
        <v>480</v>
      </c>
      <c r="E73" s="46" t="s">
        <v>481</v>
      </c>
      <c r="F73" s="47" t="s">
        <v>482</v>
      </c>
      <c r="G73" s="46" t="s">
        <v>483</v>
      </c>
      <c r="H73" s="48">
        <v>18880</v>
      </c>
      <c r="I73" s="49">
        <f>B73+45</f>
        <v>43631</v>
      </c>
    </row>
    <row r="74" spans="2:9" ht="60.75" x14ac:dyDescent="0.3">
      <c r="B74" s="45">
        <v>43617</v>
      </c>
      <c r="C74" s="46" t="s">
        <v>487</v>
      </c>
      <c r="D74" s="52" t="s">
        <v>480</v>
      </c>
      <c r="E74" s="46" t="s">
        <v>481</v>
      </c>
      <c r="F74" s="47" t="s">
        <v>488</v>
      </c>
      <c r="G74" s="46" t="s">
        <v>483</v>
      </c>
      <c r="H74" s="48">
        <v>18880</v>
      </c>
      <c r="I74" s="49">
        <f>B74+45</f>
        <v>43662</v>
      </c>
    </row>
    <row r="75" spans="2:9" ht="60.75" x14ac:dyDescent="0.3">
      <c r="B75" s="45">
        <v>43973</v>
      </c>
      <c r="C75" s="46" t="s">
        <v>68</v>
      </c>
      <c r="D75" s="52" t="s">
        <v>69</v>
      </c>
      <c r="E75" s="46" t="s">
        <v>70</v>
      </c>
      <c r="F75" s="47" t="s">
        <v>48</v>
      </c>
      <c r="G75" s="46" t="s">
        <v>49</v>
      </c>
      <c r="H75" s="48">
        <v>1733715</v>
      </c>
      <c r="I75" s="49">
        <f t="shared" ref="I75:I99" si="3">+B75+45</f>
        <v>44018</v>
      </c>
    </row>
    <row r="76" spans="2:9" ht="60.75" x14ac:dyDescent="0.3">
      <c r="B76" s="45">
        <v>44484</v>
      </c>
      <c r="C76" s="46" t="s">
        <v>71</v>
      </c>
      <c r="D76" s="52" t="s">
        <v>69</v>
      </c>
      <c r="E76" s="46" t="s">
        <v>72</v>
      </c>
      <c r="F76" s="47" t="s">
        <v>48</v>
      </c>
      <c r="G76" s="46" t="s">
        <v>49</v>
      </c>
      <c r="H76" s="48">
        <v>693.84</v>
      </c>
      <c r="I76" s="49">
        <f t="shared" si="3"/>
        <v>44529</v>
      </c>
    </row>
    <row r="77" spans="2:9" ht="60.75" x14ac:dyDescent="0.3">
      <c r="B77" s="45">
        <v>44484</v>
      </c>
      <c r="C77" s="46" t="s">
        <v>73</v>
      </c>
      <c r="D77" s="52" t="s">
        <v>69</v>
      </c>
      <c r="E77" s="46" t="s">
        <v>72</v>
      </c>
      <c r="F77" s="47" t="s">
        <v>48</v>
      </c>
      <c r="G77" s="46" t="s">
        <v>49</v>
      </c>
      <c r="H77" s="48">
        <v>2081520</v>
      </c>
      <c r="I77" s="49">
        <f t="shared" si="3"/>
        <v>44529</v>
      </c>
    </row>
    <row r="78" spans="2:9" ht="40.5" x14ac:dyDescent="0.3">
      <c r="B78" s="45">
        <v>45117</v>
      </c>
      <c r="C78" s="46" t="s">
        <v>420</v>
      </c>
      <c r="D78" s="52" t="s">
        <v>421</v>
      </c>
      <c r="E78" s="46" t="s">
        <v>422</v>
      </c>
      <c r="F78" s="47" t="s">
        <v>423</v>
      </c>
      <c r="G78" s="46" t="s">
        <v>424</v>
      </c>
      <c r="H78" s="48">
        <v>3773389.9</v>
      </c>
      <c r="I78" s="49">
        <f t="shared" si="3"/>
        <v>45162</v>
      </c>
    </row>
    <row r="79" spans="2:9" ht="60.75" x14ac:dyDescent="0.3">
      <c r="B79" s="45">
        <v>45317</v>
      </c>
      <c r="C79" s="46" t="s">
        <v>78</v>
      </c>
      <c r="D79" s="52" t="s">
        <v>79</v>
      </c>
      <c r="E79" s="46" t="s">
        <v>80</v>
      </c>
      <c r="F79" s="47" t="s">
        <v>48</v>
      </c>
      <c r="G79" s="46" t="s">
        <v>49</v>
      </c>
      <c r="H79" s="48">
        <v>129435</v>
      </c>
      <c r="I79" s="49">
        <f t="shared" si="3"/>
        <v>45362</v>
      </c>
    </row>
    <row r="80" spans="2:9" ht="40.5" x14ac:dyDescent="0.3">
      <c r="B80" s="45">
        <v>45149</v>
      </c>
      <c r="C80" s="46" t="s">
        <v>436</v>
      </c>
      <c r="D80" s="52" t="s">
        <v>437</v>
      </c>
      <c r="E80" s="46" t="s">
        <v>438</v>
      </c>
      <c r="F80" s="47" t="s">
        <v>439</v>
      </c>
      <c r="G80" s="46" t="s">
        <v>424</v>
      </c>
      <c r="H80" s="48">
        <v>469284.94</v>
      </c>
      <c r="I80" s="49">
        <f t="shared" si="3"/>
        <v>45194</v>
      </c>
    </row>
    <row r="81" spans="2:9" ht="40.5" x14ac:dyDescent="0.3">
      <c r="B81" s="45">
        <v>45280</v>
      </c>
      <c r="C81" s="46" t="s">
        <v>490</v>
      </c>
      <c r="D81" s="52" t="s">
        <v>491</v>
      </c>
      <c r="E81" s="46" t="s">
        <v>492</v>
      </c>
      <c r="F81" s="47" t="s">
        <v>486</v>
      </c>
      <c r="G81" s="46" t="s">
        <v>453</v>
      </c>
      <c r="H81" s="48">
        <v>123900</v>
      </c>
      <c r="I81" s="49">
        <f t="shared" si="3"/>
        <v>45325</v>
      </c>
    </row>
    <row r="82" spans="2:9" ht="40.5" x14ac:dyDescent="0.3">
      <c r="B82" s="45">
        <v>45336</v>
      </c>
      <c r="C82" s="46" t="s">
        <v>92</v>
      </c>
      <c r="D82" s="52" t="s">
        <v>93</v>
      </c>
      <c r="E82" s="46" t="s">
        <v>94</v>
      </c>
      <c r="F82" s="47" t="s">
        <v>26</v>
      </c>
      <c r="G82" s="46" t="s">
        <v>27</v>
      </c>
      <c r="H82" s="48">
        <v>3040152</v>
      </c>
      <c r="I82" s="49">
        <f t="shared" si="3"/>
        <v>45381</v>
      </c>
    </row>
    <row r="83" spans="2:9" ht="20.25" x14ac:dyDescent="0.3">
      <c r="B83" s="45">
        <v>45260</v>
      </c>
      <c r="C83" s="46" t="s">
        <v>84</v>
      </c>
      <c r="D83" s="52" t="s">
        <v>82</v>
      </c>
      <c r="E83" s="46" t="s">
        <v>83</v>
      </c>
      <c r="F83" s="47" t="s">
        <v>26</v>
      </c>
      <c r="G83" s="46" t="s">
        <v>27</v>
      </c>
      <c r="H83" s="48">
        <v>1278900</v>
      </c>
      <c r="I83" s="49">
        <f t="shared" si="3"/>
        <v>45305</v>
      </c>
    </row>
    <row r="84" spans="2:9" ht="20.25" x14ac:dyDescent="0.3">
      <c r="B84" s="45">
        <v>45271</v>
      </c>
      <c r="C84" s="46" t="s">
        <v>81</v>
      </c>
      <c r="D84" s="52" t="s">
        <v>82</v>
      </c>
      <c r="E84" s="46" t="s">
        <v>83</v>
      </c>
      <c r="F84" s="47" t="s">
        <v>26</v>
      </c>
      <c r="G84" s="46" t="s">
        <v>27</v>
      </c>
      <c r="H84" s="48">
        <v>387900</v>
      </c>
      <c r="I84" s="49">
        <f t="shared" si="3"/>
        <v>45316</v>
      </c>
    </row>
    <row r="85" spans="2:9" ht="20.25" x14ac:dyDescent="0.3">
      <c r="B85" s="45">
        <v>45314</v>
      </c>
      <c r="C85" s="46" t="s">
        <v>119</v>
      </c>
      <c r="D85" s="52" t="s">
        <v>82</v>
      </c>
      <c r="E85" s="46" t="s">
        <v>83</v>
      </c>
      <c r="F85" s="47" t="s">
        <v>26</v>
      </c>
      <c r="G85" s="46" t="s">
        <v>27</v>
      </c>
      <c r="H85" s="48">
        <v>242320</v>
      </c>
      <c r="I85" s="49">
        <f t="shared" si="3"/>
        <v>45359</v>
      </c>
    </row>
    <row r="86" spans="2:9" ht="20.25" x14ac:dyDescent="0.3">
      <c r="B86" s="45">
        <v>45314</v>
      </c>
      <c r="C86" s="46" t="s">
        <v>85</v>
      </c>
      <c r="D86" s="52" t="s">
        <v>82</v>
      </c>
      <c r="E86" s="46" t="s">
        <v>83</v>
      </c>
      <c r="F86" s="47" t="s">
        <v>26</v>
      </c>
      <c r="G86" s="46" t="s">
        <v>27</v>
      </c>
      <c r="H86" s="48">
        <v>81600</v>
      </c>
      <c r="I86" s="49">
        <f t="shared" si="3"/>
        <v>45359</v>
      </c>
    </row>
    <row r="87" spans="2:9" ht="20.25" x14ac:dyDescent="0.3">
      <c r="B87" s="45">
        <v>45314</v>
      </c>
      <c r="C87" s="46" t="s">
        <v>88</v>
      </c>
      <c r="D87" s="52" t="s">
        <v>82</v>
      </c>
      <c r="E87" s="46" t="s">
        <v>83</v>
      </c>
      <c r="F87" s="47" t="s">
        <v>26</v>
      </c>
      <c r="G87" s="46" t="s">
        <v>27</v>
      </c>
      <c r="H87" s="48">
        <v>1465475</v>
      </c>
      <c r="I87" s="49">
        <f t="shared" si="3"/>
        <v>45359</v>
      </c>
    </row>
    <row r="88" spans="2:9" ht="20.25" x14ac:dyDescent="0.3">
      <c r="B88" s="45">
        <v>45330</v>
      </c>
      <c r="C88" s="46" t="s">
        <v>253</v>
      </c>
      <c r="D88" s="52" t="s">
        <v>82</v>
      </c>
      <c r="E88" s="46" t="s">
        <v>83</v>
      </c>
      <c r="F88" s="47" t="s">
        <v>26</v>
      </c>
      <c r="G88" s="46" t="s">
        <v>27</v>
      </c>
      <c r="H88" s="48">
        <v>316250</v>
      </c>
      <c r="I88" s="49">
        <f t="shared" si="3"/>
        <v>45375</v>
      </c>
    </row>
    <row r="89" spans="2:9" ht="20.25" x14ac:dyDescent="0.3">
      <c r="B89" s="45">
        <v>45330</v>
      </c>
      <c r="C89" s="46" t="s">
        <v>86</v>
      </c>
      <c r="D89" s="52" t="s">
        <v>82</v>
      </c>
      <c r="E89" s="46" t="s">
        <v>83</v>
      </c>
      <c r="F89" s="47" t="s">
        <v>26</v>
      </c>
      <c r="G89" s="46" t="s">
        <v>27</v>
      </c>
      <c r="H89" s="48">
        <v>34350</v>
      </c>
      <c r="I89" s="49">
        <f t="shared" si="3"/>
        <v>45375</v>
      </c>
    </row>
    <row r="90" spans="2:9" ht="20.25" x14ac:dyDescent="0.3">
      <c r="B90" s="45">
        <v>45330</v>
      </c>
      <c r="C90" s="46" t="s">
        <v>89</v>
      </c>
      <c r="D90" s="52" t="s">
        <v>82</v>
      </c>
      <c r="E90" s="46" t="s">
        <v>83</v>
      </c>
      <c r="F90" s="47" t="s">
        <v>26</v>
      </c>
      <c r="G90" s="46" t="s">
        <v>27</v>
      </c>
      <c r="H90" s="48">
        <v>19000</v>
      </c>
      <c r="I90" s="49">
        <f t="shared" si="3"/>
        <v>45375</v>
      </c>
    </row>
    <row r="91" spans="2:9" ht="20.25" x14ac:dyDescent="0.3">
      <c r="B91" s="45">
        <v>45330</v>
      </c>
      <c r="C91" s="46" t="s">
        <v>91</v>
      </c>
      <c r="D91" s="52" t="s">
        <v>82</v>
      </c>
      <c r="E91" s="46" t="s">
        <v>83</v>
      </c>
      <c r="F91" s="47" t="s">
        <v>26</v>
      </c>
      <c r="G91" s="46" t="s">
        <v>27</v>
      </c>
      <c r="H91" s="48">
        <v>944950</v>
      </c>
      <c r="I91" s="49">
        <f t="shared" si="3"/>
        <v>45375</v>
      </c>
    </row>
    <row r="92" spans="2:9" ht="20.25" x14ac:dyDescent="0.3">
      <c r="B92" s="45">
        <v>45336</v>
      </c>
      <c r="C92" s="46" t="s">
        <v>254</v>
      </c>
      <c r="D92" s="52" t="s">
        <v>82</v>
      </c>
      <c r="E92" s="46" t="s">
        <v>83</v>
      </c>
      <c r="F92" s="47" t="s">
        <v>26</v>
      </c>
      <c r="G92" s="46" t="s">
        <v>27</v>
      </c>
      <c r="H92" s="48">
        <v>9680</v>
      </c>
      <c r="I92" s="49">
        <f t="shared" si="3"/>
        <v>45381</v>
      </c>
    </row>
    <row r="93" spans="2:9" ht="20.25" x14ac:dyDescent="0.3">
      <c r="B93" s="45">
        <v>45336</v>
      </c>
      <c r="C93" s="46" t="s">
        <v>255</v>
      </c>
      <c r="D93" s="52" t="s">
        <v>82</v>
      </c>
      <c r="E93" s="46" t="s">
        <v>83</v>
      </c>
      <c r="F93" s="47" t="s">
        <v>26</v>
      </c>
      <c r="G93" s="46" t="s">
        <v>27</v>
      </c>
      <c r="H93" s="48">
        <v>2232400</v>
      </c>
      <c r="I93" s="49">
        <f t="shared" si="3"/>
        <v>45381</v>
      </c>
    </row>
    <row r="94" spans="2:9" ht="20.25" x14ac:dyDescent="0.3">
      <c r="B94" s="45">
        <v>45335</v>
      </c>
      <c r="C94" s="46" t="s">
        <v>90</v>
      </c>
      <c r="D94" s="52" t="s">
        <v>82</v>
      </c>
      <c r="E94" s="46" t="s">
        <v>83</v>
      </c>
      <c r="F94" s="47" t="s">
        <v>26</v>
      </c>
      <c r="G94" s="46" t="s">
        <v>27</v>
      </c>
      <c r="H94" s="48">
        <v>150000</v>
      </c>
      <c r="I94" s="49">
        <f t="shared" si="3"/>
        <v>45380</v>
      </c>
    </row>
    <row r="95" spans="2:9" ht="20.25" x14ac:dyDescent="0.3">
      <c r="B95" s="45">
        <v>45336</v>
      </c>
      <c r="C95" s="46" t="s">
        <v>87</v>
      </c>
      <c r="D95" s="52" t="s">
        <v>82</v>
      </c>
      <c r="E95" s="46" t="s">
        <v>83</v>
      </c>
      <c r="F95" s="47" t="s">
        <v>26</v>
      </c>
      <c r="G95" s="46" t="s">
        <v>27</v>
      </c>
      <c r="H95" s="48">
        <v>469560</v>
      </c>
      <c r="I95" s="49">
        <f t="shared" si="3"/>
        <v>45381</v>
      </c>
    </row>
    <row r="96" spans="2:9" ht="40.5" x14ac:dyDescent="0.3">
      <c r="B96" s="45">
        <v>45328</v>
      </c>
      <c r="C96" s="46" t="s">
        <v>608</v>
      </c>
      <c r="D96" s="52" t="s">
        <v>609</v>
      </c>
      <c r="E96" s="46" t="s">
        <v>610</v>
      </c>
      <c r="F96" s="47" t="s">
        <v>611</v>
      </c>
      <c r="G96" s="46" t="s">
        <v>519</v>
      </c>
      <c r="H96" s="48">
        <v>83136.899999999994</v>
      </c>
      <c r="I96" s="49">
        <f t="shared" si="3"/>
        <v>45373</v>
      </c>
    </row>
    <row r="97" spans="2:9" ht="40.5" x14ac:dyDescent="0.3">
      <c r="B97" s="45">
        <v>45327</v>
      </c>
      <c r="C97" s="46" t="s">
        <v>617</v>
      </c>
      <c r="D97" s="52" t="s">
        <v>618</v>
      </c>
      <c r="E97" s="46" t="s">
        <v>619</v>
      </c>
      <c r="F97" s="47" t="s">
        <v>611</v>
      </c>
      <c r="G97" s="46" t="s">
        <v>519</v>
      </c>
      <c r="H97" s="48">
        <v>82600</v>
      </c>
      <c r="I97" s="49">
        <f t="shared" si="3"/>
        <v>45372</v>
      </c>
    </row>
    <row r="98" spans="2:9" ht="60.75" x14ac:dyDescent="0.3">
      <c r="B98" s="45">
        <v>45343</v>
      </c>
      <c r="C98" s="46" t="s">
        <v>575</v>
      </c>
      <c r="D98" s="52" t="s">
        <v>576</v>
      </c>
      <c r="E98" s="46" t="s">
        <v>577</v>
      </c>
      <c r="F98" s="47" t="s">
        <v>578</v>
      </c>
      <c r="G98" s="46" t="s">
        <v>358</v>
      </c>
      <c r="H98" s="48">
        <v>28516.67</v>
      </c>
      <c r="I98" s="49">
        <f t="shared" si="3"/>
        <v>45388</v>
      </c>
    </row>
    <row r="99" spans="2:9" ht="40.5" x14ac:dyDescent="0.3">
      <c r="B99" s="45">
        <v>45343</v>
      </c>
      <c r="C99" s="46" t="s">
        <v>579</v>
      </c>
      <c r="D99" s="52" t="s">
        <v>576</v>
      </c>
      <c r="E99" s="46" t="s">
        <v>577</v>
      </c>
      <c r="F99" s="47" t="s">
        <v>580</v>
      </c>
      <c r="G99" s="46" t="s">
        <v>358</v>
      </c>
      <c r="H99" s="48">
        <v>37858.33</v>
      </c>
      <c r="I99" s="49">
        <f t="shared" si="3"/>
        <v>45388</v>
      </c>
    </row>
    <row r="100" spans="2:9" ht="20.25" x14ac:dyDescent="0.3">
      <c r="B100" s="45">
        <v>43585</v>
      </c>
      <c r="C100" s="46" t="s">
        <v>454</v>
      </c>
      <c r="D100" s="52" t="s">
        <v>458</v>
      </c>
      <c r="E100" s="46" t="s">
        <v>459</v>
      </c>
      <c r="F100" s="47" t="s">
        <v>460</v>
      </c>
      <c r="G100" s="46" t="s">
        <v>461</v>
      </c>
      <c r="H100" s="48">
        <v>15340</v>
      </c>
      <c r="I100" s="49">
        <f>B100+45</f>
        <v>43630</v>
      </c>
    </row>
    <row r="101" spans="2:9" ht="20.25" x14ac:dyDescent="0.3">
      <c r="B101" s="45">
        <v>43585</v>
      </c>
      <c r="C101" s="46" t="s">
        <v>462</v>
      </c>
      <c r="D101" s="52" t="s">
        <v>458</v>
      </c>
      <c r="E101" s="46" t="s">
        <v>459</v>
      </c>
      <c r="F101" s="47" t="s">
        <v>463</v>
      </c>
      <c r="G101" s="46" t="s">
        <v>464</v>
      </c>
      <c r="H101" s="48">
        <v>8260</v>
      </c>
      <c r="I101" s="49">
        <f>B101+45</f>
        <v>43630</v>
      </c>
    </row>
    <row r="102" spans="2:9" ht="60.75" x14ac:dyDescent="0.3">
      <c r="B102" s="45">
        <v>44026</v>
      </c>
      <c r="C102" s="46" t="s">
        <v>520</v>
      </c>
      <c r="D102" s="52" t="s">
        <v>521</v>
      </c>
      <c r="E102" s="46" t="s">
        <v>522</v>
      </c>
      <c r="F102" s="47" t="s">
        <v>523</v>
      </c>
      <c r="G102" s="46" t="s">
        <v>448</v>
      </c>
      <c r="H102" s="48">
        <v>140140</v>
      </c>
      <c r="I102" s="49">
        <f t="shared" ref="I102:I120" si="4">+B102+45</f>
        <v>44071</v>
      </c>
    </row>
    <row r="103" spans="2:9" ht="20.25" x14ac:dyDescent="0.3">
      <c r="B103" s="45">
        <v>45033</v>
      </c>
      <c r="C103" s="46" t="s">
        <v>257</v>
      </c>
      <c r="D103" s="52" t="s">
        <v>96</v>
      </c>
      <c r="E103" s="46" t="s">
        <v>97</v>
      </c>
      <c r="F103" s="47" t="s">
        <v>26</v>
      </c>
      <c r="G103" s="46" t="s">
        <v>27</v>
      </c>
      <c r="H103" s="48">
        <v>1037400</v>
      </c>
      <c r="I103" s="49">
        <f t="shared" si="4"/>
        <v>45078</v>
      </c>
    </row>
    <row r="104" spans="2:9" ht="20.25" x14ac:dyDescent="0.3">
      <c r="B104" s="45">
        <v>45033</v>
      </c>
      <c r="C104" s="46" t="s">
        <v>256</v>
      </c>
      <c r="D104" s="52" t="s">
        <v>96</v>
      </c>
      <c r="E104" s="46" t="s">
        <v>97</v>
      </c>
      <c r="F104" s="47" t="s">
        <v>26</v>
      </c>
      <c r="G104" s="46" t="s">
        <v>27</v>
      </c>
      <c r="H104" s="48">
        <v>490000</v>
      </c>
      <c r="I104" s="49">
        <f t="shared" si="4"/>
        <v>45078</v>
      </c>
    </row>
    <row r="105" spans="2:9" ht="20.25" x14ac:dyDescent="0.3">
      <c r="B105" s="45">
        <v>45303</v>
      </c>
      <c r="C105" s="46" t="s">
        <v>95</v>
      </c>
      <c r="D105" s="52" t="s">
        <v>96</v>
      </c>
      <c r="E105" s="46" t="s">
        <v>97</v>
      </c>
      <c r="F105" s="47" t="s">
        <v>26</v>
      </c>
      <c r="G105" s="46" t="s">
        <v>27</v>
      </c>
      <c r="H105" s="48">
        <v>302344</v>
      </c>
      <c r="I105" s="49">
        <f t="shared" si="4"/>
        <v>45348</v>
      </c>
    </row>
    <row r="106" spans="2:9" ht="20.25" x14ac:dyDescent="0.3">
      <c r="B106" s="45">
        <v>45314</v>
      </c>
      <c r="C106" s="46" t="s">
        <v>100</v>
      </c>
      <c r="D106" s="52" t="s">
        <v>96</v>
      </c>
      <c r="E106" s="46" t="s">
        <v>97</v>
      </c>
      <c r="F106" s="47" t="s">
        <v>26</v>
      </c>
      <c r="G106" s="46" t="s">
        <v>27</v>
      </c>
      <c r="H106" s="48">
        <v>1058400</v>
      </c>
      <c r="I106" s="49">
        <f t="shared" si="4"/>
        <v>45359</v>
      </c>
    </row>
    <row r="107" spans="2:9" ht="20.25" x14ac:dyDescent="0.3">
      <c r="B107" s="45">
        <v>45314</v>
      </c>
      <c r="C107" s="46" t="s">
        <v>98</v>
      </c>
      <c r="D107" s="52" t="s">
        <v>96</v>
      </c>
      <c r="E107" s="46" t="s">
        <v>97</v>
      </c>
      <c r="F107" s="47" t="s">
        <v>26</v>
      </c>
      <c r="G107" s="46" t="s">
        <v>27</v>
      </c>
      <c r="H107" s="48">
        <v>2851200</v>
      </c>
      <c r="I107" s="49">
        <f t="shared" si="4"/>
        <v>45359</v>
      </c>
    </row>
    <row r="108" spans="2:9" ht="20.25" x14ac:dyDescent="0.3">
      <c r="B108" s="45">
        <v>45314</v>
      </c>
      <c r="C108" s="46" t="s">
        <v>99</v>
      </c>
      <c r="D108" s="52" t="s">
        <v>96</v>
      </c>
      <c r="E108" s="46" t="s">
        <v>97</v>
      </c>
      <c r="F108" s="47" t="s">
        <v>26</v>
      </c>
      <c r="G108" s="46" t="s">
        <v>27</v>
      </c>
      <c r="H108" s="48">
        <v>2109120</v>
      </c>
      <c r="I108" s="49">
        <f t="shared" si="4"/>
        <v>45359</v>
      </c>
    </row>
    <row r="109" spans="2:9" ht="20.25" x14ac:dyDescent="0.3">
      <c r="B109" s="45">
        <v>45316</v>
      </c>
      <c r="C109" s="46" t="s">
        <v>101</v>
      </c>
      <c r="D109" s="52" t="s">
        <v>96</v>
      </c>
      <c r="E109" s="46" t="s">
        <v>97</v>
      </c>
      <c r="F109" s="47" t="s">
        <v>26</v>
      </c>
      <c r="G109" s="46" t="s">
        <v>27</v>
      </c>
      <c r="H109" s="48">
        <v>1811600</v>
      </c>
      <c r="I109" s="49">
        <f t="shared" si="4"/>
        <v>45361</v>
      </c>
    </row>
    <row r="110" spans="2:9" ht="20.25" x14ac:dyDescent="0.3">
      <c r="B110" s="45">
        <v>45322</v>
      </c>
      <c r="C110" s="46" t="s">
        <v>103</v>
      </c>
      <c r="D110" s="52" t="s">
        <v>96</v>
      </c>
      <c r="E110" s="46" t="s">
        <v>97</v>
      </c>
      <c r="F110" s="47" t="s">
        <v>26</v>
      </c>
      <c r="G110" s="46" t="s">
        <v>27</v>
      </c>
      <c r="H110" s="48">
        <v>2700000</v>
      </c>
      <c r="I110" s="49">
        <f t="shared" si="4"/>
        <v>45367</v>
      </c>
    </row>
    <row r="111" spans="2:9" ht="20.25" x14ac:dyDescent="0.3">
      <c r="B111" s="45">
        <v>45323</v>
      </c>
      <c r="C111" s="46" t="s">
        <v>104</v>
      </c>
      <c r="D111" s="52" t="s">
        <v>96</v>
      </c>
      <c r="E111" s="46" t="s">
        <v>97</v>
      </c>
      <c r="F111" s="47" t="s">
        <v>26</v>
      </c>
      <c r="G111" s="46" t="s">
        <v>27</v>
      </c>
      <c r="H111" s="48">
        <v>2700000</v>
      </c>
      <c r="I111" s="49">
        <f t="shared" si="4"/>
        <v>45368</v>
      </c>
    </row>
    <row r="112" spans="2:9" ht="20.25" x14ac:dyDescent="0.3">
      <c r="B112" s="45">
        <v>45329</v>
      </c>
      <c r="C112" s="46" t="s">
        <v>102</v>
      </c>
      <c r="D112" s="52" t="s">
        <v>96</v>
      </c>
      <c r="E112" s="46" t="s">
        <v>97</v>
      </c>
      <c r="F112" s="47" t="s">
        <v>26</v>
      </c>
      <c r="G112" s="46" t="s">
        <v>27</v>
      </c>
      <c r="H112" s="48">
        <v>1544996</v>
      </c>
      <c r="I112" s="49">
        <f t="shared" si="4"/>
        <v>45374</v>
      </c>
    </row>
    <row r="113" spans="2:9" ht="20.25" x14ac:dyDescent="0.3">
      <c r="B113" s="45">
        <v>45329</v>
      </c>
      <c r="C113" s="46" t="s">
        <v>105</v>
      </c>
      <c r="D113" s="52" t="s">
        <v>96</v>
      </c>
      <c r="E113" s="46" t="s">
        <v>97</v>
      </c>
      <c r="F113" s="47" t="s">
        <v>26</v>
      </c>
      <c r="G113" s="46" t="s">
        <v>27</v>
      </c>
      <c r="H113" s="48">
        <v>1602000</v>
      </c>
      <c r="I113" s="49">
        <f t="shared" si="4"/>
        <v>45374</v>
      </c>
    </row>
    <row r="114" spans="2:9" ht="20.25" x14ac:dyDescent="0.3">
      <c r="B114" s="45">
        <v>45341</v>
      </c>
      <c r="C114" s="46" t="s">
        <v>107</v>
      </c>
      <c r="D114" s="52" t="s">
        <v>96</v>
      </c>
      <c r="E114" s="46" t="s">
        <v>97</v>
      </c>
      <c r="F114" s="47" t="s">
        <v>26</v>
      </c>
      <c r="G114" s="46" t="s">
        <v>27</v>
      </c>
      <c r="H114" s="48">
        <v>4036400</v>
      </c>
      <c r="I114" s="49">
        <f t="shared" si="4"/>
        <v>45386</v>
      </c>
    </row>
    <row r="115" spans="2:9" ht="20.25" x14ac:dyDescent="0.3">
      <c r="B115" s="45">
        <v>45342</v>
      </c>
      <c r="C115" s="46" t="s">
        <v>108</v>
      </c>
      <c r="D115" s="52" t="s">
        <v>96</v>
      </c>
      <c r="E115" s="46" t="s">
        <v>97</v>
      </c>
      <c r="F115" s="47" t="s">
        <v>26</v>
      </c>
      <c r="G115" s="46" t="s">
        <v>27</v>
      </c>
      <c r="H115" s="48">
        <v>2700000</v>
      </c>
      <c r="I115" s="49">
        <f t="shared" si="4"/>
        <v>45387</v>
      </c>
    </row>
    <row r="116" spans="2:9" ht="20.25" x14ac:dyDescent="0.3">
      <c r="B116" s="45">
        <v>45344</v>
      </c>
      <c r="C116" s="46" t="s">
        <v>106</v>
      </c>
      <c r="D116" s="52" t="s">
        <v>96</v>
      </c>
      <c r="E116" s="46" t="s">
        <v>97</v>
      </c>
      <c r="F116" s="47" t="s">
        <v>26</v>
      </c>
      <c r="G116" s="46" t="s">
        <v>27</v>
      </c>
      <c r="H116" s="48">
        <v>2700000</v>
      </c>
      <c r="I116" s="49">
        <f t="shared" si="4"/>
        <v>45389</v>
      </c>
    </row>
    <row r="117" spans="2:9" ht="20.25" x14ac:dyDescent="0.3">
      <c r="B117" s="45">
        <v>45344</v>
      </c>
      <c r="C117" s="46" t="s">
        <v>109</v>
      </c>
      <c r="D117" s="52" t="s">
        <v>96</v>
      </c>
      <c r="E117" s="46" t="s">
        <v>97</v>
      </c>
      <c r="F117" s="47" t="s">
        <v>26</v>
      </c>
      <c r="G117" s="46" t="s">
        <v>27</v>
      </c>
      <c r="H117" s="48">
        <v>4355520</v>
      </c>
      <c r="I117" s="49">
        <f t="shared" si="4"/>
        <v>45389</v>
      </c>
    </row>
    <row r="118" spans="2:9" ht="60.75" x14ac:dyDescent="0.3">
      <c r="B118" s="45">
        <v>45341</v>
      </c>
      <c r="C118" s="46" t="s">
        <v>114</v>
      </c>
      <c r="D118" s="52" t="s">
        <v>115</v>
      </c>
      <c r="E118" s="46" t="s">
        <v>116</v>
      </c>
      <c r="F118" s="47" t="s">
        <v>48</v>
      </c>
      <c r="G118" s="46" t="s">
        <v>49</v>
      </c>
      <c r="H118" s="48">
        <v>637012</v>
      </c>
      <c r="I118" s="49">
        <f t="shared" si="4"/>
        <v>45386</v>
      </c>
    </row>
    <row r="119" spans="2:9" ht="60.75" x14ac:dyDescent="0.3">
      <c r="B119" s="45">
        <v>45337</v>
      </c>
      <c r="C119" s="46" t="s">
        <v>110</v>
      </c>
      <c r="D119" s="52" t="s">
        <v>111</v>
      </c>
      <c r="E119" s="46" t="s">
        <v>112</v>
      </c>
      <c r="F119" s="47" t="s">
        <v>48</v>
      </c>
      <c r="G119" s="46" t="s">
        <v>49</v>
      </c>
      <c r="H119" s="48">
        <v>156604.88</v>
      </c>
      <c r="I119" s="49">
        <f t="shared" si="4"/>
        <v>45382</v>
      </c>
    </row>
    <row r="120" spans="2:9" ht="60.75" x14ac:dyDescent="0.3">
      <c r="B120" s="45">
        <v>45344</v>
      </c>
      <c r="C120" s="46" t="s">
        <v>113</v>
      </c>
      <c r="D120" s="52" t="s">
        <v>111</v>
      </c>
      <c r="E120" s="46" t="s">
        <v>112</v>
      </c>
      <c r="F120" s="47" t="s">
        <v>48</v>
      </c>
      <c r="G120" s="46" t="s">
        <v>49</v>
      </c>
      <c r="H120" s="48">
        <v>123058.66</v>
      </c>
      <c r="I120" s="49">
        <f t="shared" si="4"/>
        <v>45389</v>
      </c>
    </row>
    <row r="121" spans="2:9" ht="60.75" x14ac:dyDescent="0.3">
      <c r="B121" s="45">
        <v>42991</v>
      </c>
      <c r="C121" s="46" t="s">
        <v>370</v>
      </c>
      <c r="D121" s="52" t="s">
        <v>371</v>
      </c>
      <c r="E121" s="46" t="s">
        <v>372</v>
      </c>
      <c r="F121" s="47" t="s">
        <v>373</v>
      </c>
      <c r="G121" s="46" t="s">
        <v>374</v>
      </c>
      <c r="H121" s="48">
        <v>72971.199999999997</v>
      </c>
      <c r="I121" s="49">
        <f>B121+45</f>
        <v>43036</v>
      </c>
    </row>
    <row r="122" spans="2:9" ht="60.75" x14ac:dyDescent="0.3">
      <c r="B122" s="45">
        <v>42996</v>
      </c>
      <c r="C122" s="46" t="s">
        <v>375</v>
      </c>
      <c r="D122" s="52" t="s">
        <v>376</v>
      </c>
      <c r="E122" s="46" t="s">
        <v>377</v>
      </c>
      <c r="F122" s="47" t="s">
        <v>378</v>
      </c>
      <c r="G122" s="46" t="s">
        <v>374</v>
      </c>
      <c r="H122" s="48">
        <v>47028.9</v>
      </c>
      <c r="I122" s="49">
        <f>B122+45</f>
        <v>43041</v>
      </c>
    </row>
    <row r="123" spans="2:9" ht="60.75" x14ac:dyDescent="0.3">
      <c r="B123" s="45">
        <v>43074</v>
      </c>
      <c r="C123" s="46" t="s">
        <v>379</v>
      </c>
      <c r="D123" s="52" t="s">
        <v>376</v>
      </c>
      <c r="E123" s="46" t="s">
        <v>377</v>
      </c>
      <c r="F123" s="47" t="s">
        <v>380</v>
      </c>
      <c r="G123" s="46" t="s">
        <v>374</v>
      </c>
      <c r="H123" s="48">
        <v>46792.9</v>
      </c>
      <c r="I123" s="49">
        <f>B123+45</f>
        <v>43119</v>
      </c>
    </row>
    <row r="124" spans="2:9" ht="60.75" x14ac:dyDescent="0.3">
      <c r="B124" s="45">
        <v>43074</v>
      </c>
      <c r="C124" s="46" t="s">
        <v>381</v>
      </c>
      <c r="D124" s="52" t="s">
        <v>376</v>
      </c>
      <c r="E124" s="46" t="s">
        <v>377</v>
      </c>
      <c r="F124" s="47" t="s">
        <v>382</v>
      </c>
      <c r="G124" s="46" t="s">
        <v>374</v>
      </c>
      <c r="H124" s="48">
        <v>85709.3</v>
      </c>
      <c r="I124" s="49">
        <f>B124+45</f>
        <v>43119</v>
      </c>
    </row>
    <row r="125" spans="2:9" ht="20.25" x14ac:dyDescent="0.3">
      <c r="B125" s="45">
        <v>45330</v>
      </c>
      <c r="C125" s="46" t="s">
        <v>444</v>
      </c>
      <c r="D125" s="52" t="s">
        <v>445</v>
      </c>
      <c r="E125" s="46" t="s">
        <v>446</v>
      </c>
      <c r="F125" s="47" t="s">
        <v>447</v>
      </c>
      <c r="G125" s="46" t="s">
        <v>448</v>
      </c>
      <c r="H125" s="48">
        <v>120000</v>
      </c>
      <c r="I125" s="49">
        <f t="shared" ref="I125:I141" si="5">+B125+45</f>
        <v>45375</v>
      </c>
    </row>
    <row r="126" spans="2:9" ht="60.75" x14ac:dyDescent="0.3">
      <c r="B126" s="45">
        <v>45327</v>
      </c>
      <c r="C126" s="46" t="s">
        <v>119</v>
      </c>
      <c r="D126" s="52" t="s">
        <v>117</v>
      </c>
      <c r="E126" s="46" t="s">
        <v>118</v>
      </c>
      <c r="F126" s="47" t="s">
        <v>48</v>
      </c>
      <c r="G126" s="46" t="s">
        <v>49</v>
      </c>
      <c r="H126" s="48">
        <v>1047452.96</v>
      </c>
      <c r="I126" s="49">
        <f t="shared" si="5"/>
        <v>45372</v>
      </c>
    </row>
    <row r="127" spans="2:9" ht="60.75" x14ac:dyDescent="0.3">
      <c r="B127" s="45">
        <v>45328</v>
      </c>
      <c r="C127" s="46" t="s">
        <v>85</v>
      </c>
      <c r="D127" s="52" t="s">
        <v>117</v>
      </c>
      <c r="E127" s="46" t="s">
        <v>118</v>
      </c>
      <c r="F127" s="47" t="s">
        <v>48</v>
      </c>
      <c r="G127" s="46" t="s">
        <v>49</v>
      </c>
      <c r="H127" s="48">
        <v>269040</v>
      </c>
      <c r="I127" s="49">
        <f t="shared" si="5"/>
        <v>45373</v>
      </c>
    </row>
    <row r="128" spans="2:9" ht="40.5" x14ac:dyDescent="0.3">
      <c r="B128" s="45">
        <v>45309</v>
      </c>
      <c r="C128" s="46" t="s">
        <v>501</v>
      </c>
      <c r="D128" s="52" t="s">
        <v>502</v>
      </c>
      <c r="E128" s="46" t="s">
        <v>503</v>
      </c>
      <c r="F128" s="47" t="s">
        <v>504</v>
      </c>
      <c r="G128" s="46" t="s">
        <v>505</v>
      </c>
      <c r="H128" s="48">
        <v>14160</v>
      </c>
      <c r="I128" s="49">
        <f t="shared" si="5"/>
        <v>45354</v>
      </c>
    </row>
    <row r="129" spans="2:9" ht="40.5" x14ac:dyDescent="0.3">
      <c r="B129" s="45">
        <v>45329</v>
      </c>
      <c r="C129" s="46" t="s">
        <v>120</v>
      </c>
      <c r="D129" s="52" t="s">
        <v>121</v>
      </c>
      <c r="E129" s="46" t="s">
        <v>122</v>
      </c>
      <c r="F129" s="47" t="s">
        <v>26</v>
      </c>
      <c r="G129" s="46" t="s">
        <v>27</v>
      </c>
      <c r="H129" s="48">
        <v>90000</v>
      </c>
      <c r="I129" s="49">
        <f t="shared" si="5"/>
        <v>45374</v>
      </c>
    </row>
    <row r="130" spans="2:9" ht="60.75" x14ac:dyDescent="0.3">
      <c r="B130" s="45">
        <v>45345</v>
      </c>
      <c r="C130" s="46" t="s">
        <v>511</v>
      </c>
      <c r="D130" s="52" t="s">
        <v>512</v>
      </c>
      <c r="E130" s="46" t="s">
        <v>513</v>
      </c>
      <c r="F130" s="47" t="s">
        <v>514</v>
      </c>
      <c r="G130" s="46" t="s">
        <v>483</v>
      </c>
      <c r="H130" s="48">
        <v>521588.91</v>
      </c>
      <c r="I130" s="49">
        <f t="shared" si="5"/>
        <v>45390</v>
      </c>
    </row>
    <row r="131" spans="2:9" ht="60.75" x14ac:dyDescent="0.3">
      <c r="B131" s="45">
        <v>45336</v>
      </c>
      <c r="C131" s="46" t="s">
        <v>506</v>
      </c>
      <c r="D131" s="52" t="s">
        <v>507</v>
      </c>
      <c r="E131" s="46" t="s">
        <v>508</v>
      </c>
      <c r="F131" s="47" t="s">
        <v>509</v>
      </c>
      <c r="G131" s="46" t="s">
        <v>510</v>
      </c>
      <c r="H131" s="48">
        <v>135405</v>
      </c>
      <c r="I131" s="49">
        <f t="shared" si="5"/>
        <v>45381</v>
      </c>
    </row>
    <row r="132" spans="2:9" ht="60.75" x14ac:dyDescent="0.3">
      <c r="B132" s="45">
        <v>45231</v>
      </c>
      <c r="C132" s="46" t="s">
        <v>473</v>
      </c>
      <c r="D132" s="52" t="s">
        <v>474</v>
      </c>
      <c r="E132" s="46" t="s">
        <v>475</v>
      </c>
      <c r="F132" s="47" t="s">
        <v>476</v>
      </c>
      <c r="G132" s="46" t="s">
        <v>353</v>
      </c>
      <c r="H132" s="48">
        <v>181248</v>
      </c>
      <c r="I132" s="49">
        <f t="shared" si="5"/>
        <v>45276</v>
      </c>
    </row>
    <row r="133" spans="2:9" ht="60.75" x14ac:dyDescent="0.3">
      <c r="B133" s="45">
        <v>45231</v>
      </c>
      <c r="C133" s="46" t="s">
        <v>477</v>
      </c>
      <c r="D133" s="52" t="s">
        <v>474</v>
      </c>
      <c r="E133" s="46" t="s">
        <v>475</v>
      </c>
      <c r="F133" s="47" t="s">
        <v>476</v>
      </c>
      <c r="G133" s="46" t="s">
        <v>353</v>
      </c>
      <c r="H133" s="48">
        <v>181248</v>
      </c>
      <c r="I133" s="49">
        <f t="shared" si="5"/>
        <v>45276</v>
      </c>
    </row>
    <row r="134" spans="2:9" ht="60.75" x14ac:dyDescent="0.3">
      <c r="B134" s="45">
        <v>45334</v>
      </c>
      <c r="C134" s="46" t="s">
        <v>128</v>
      </c>
      <c r="D134" s="52" t="s">
        <v>129</v>
      </c>
      <c r="E134" s="46" t="s">
        <v>130</v>
      </c>
      <c r="F134" s="47" t="s">
        <v>48</v>
      </c>
      <c r="G134" s="46" t="s">
        <v>49</v>
      </c>
      <c r="H134" s="48">
        <v>6002900.7199999997</v>
      </c>
      <c r="I134" s="49">
        <f t="shared" si="5"/>
        <v>45379</v>
      </c>
    </row>
    <row r="135" spans="2:9" ht="20.25" x14ac:dyDescent="0.3">
      <c r="B135" s="45">
        <v>44609</v>
      </c>
      <c r="C135" s="46" t="s">
        <v>123</v>
      </c>
      <c r="D135" s="52" t="s">
        <v>124</v>
      </c>
      <c r="E135" s="46" t="s">
        <v>125</v>
      </c>
      <c r="F135" s="47" t="s">
        <v>26</v>
      </c>
      <c r="G135" s="46" t="s">
        <v>27</v>
      </c>
      <c r="H135" s="48">
        <v>3757120</v>
      </c>
      <c r="I135" s="49">
        <f t="shared" si="5"/>
        <v>44654</v>
      </c>
    </row>
    <row r="136" spans="2:9" ht="20.25" x14ac:dyDescent="0.3">
      <c r="B136" s="45">
        <v>45301</v>
      </c>
      <c r="C136" s="46" t="s">
        <v>258</v>
      </c>
      <c r="D136" s="52" t="s">
        <v>124</v>
      </c>
      <c r="E136" s="46" t="s">
        <v>125</v>
      </c>
      <c r="F136" s="47" t="s">
        <v>26</v>
      </c>
      <c r="G136" s="46" t="s">
        <v>27</v>
      </c>
      <c r="H136" s="48">
        <v>840000</v>
      </c>
      <c r="I136" s="49">
        <f t="shared" si="5"/>
        <v>45346</v>
      </c>
    </row>
    <row r="137" spans="2:9" ht="20.25" x14ac:dyDescent="0.3">
      <c r="B137" s="45">
        <v>45313</v>
      </c>
      <c r="C137" s="46" t="s">
        <v>259</v>
      </c>
      <c r="D137" s="52" t="s">
        <v>124</v>
      </c>
      <c r="E137" s="46" t="s">
        <v>125</v>
      </c>
      <c r="F137" s="47" t="s">
        <v>26</v>
      </c>
      <c r="G137" s="46" t="s">
        <v>27</v>
      </c>
      <c r="H137" s="48">
        <v>736625</v>
      </c>
      <c r="I137" s="49">
        <f t="shared" si="5"/>
        <v>45358</v>
      </c>
    </row>
    <row r="138" spans="2:9" ht="20.25" x14ac:dyDescent="0.3">
      <c r="B138" s="45">
        <v>45316</v>
      </c>
      <c r="C138" s="46" t="s">
        <v>126</v>
      </c>
      <c r="D138" s="52" t="s">
        <v>124</v>
      </c>
      <c r="E138" s="46" t="s">
        <v>125</v>
      </c>
      <c r="F138" s="47" t="s">
        <v>26</v>
      </c>
      <c r="G138" s="46" t="s">
        <v>27</v>
      </c>
      <c r="H138" s="48">
        <v>164380.07</v>
      </c>
      <c r="I138" s="49">
        <f t="shared" si="5"/>
        <v>45361</v>
      </c>
    </row>
    <row r="139" spans="2:9" ht="20.25" x14ac:dyDescent="0.3">
      <c r="B139" s="45">
        <v>45336</v>
      </c>
      <c r="C139" s="46" t="s">
        <v>261</v>
      </c>
      <c r="D139" s="52" t="s">
        <v>124</v>
      </c>
      <c r="E139" s="46" t="s">
        <v>125</v>
      </c>
      <c r="F139" s="47" t="s">
        <v>26</v>
      </c>
      <c r="G139" s="46" t="s">
        <v>27</v>
      </c>
      <c r="H139" s="48">
        <v>494840</v>
      </c>
      <c r="I139" s="49">
        <f t="shared" si="5"/>
        <v>45381</v>
      </c>
    </row>
    <row r="140" spans="2:9" ht="20.25" x14ac:dyDescent="0.3">
      <c r="B140" s="45">
        <v>45344</v>
      </c>
      <c r="C140" s="46" t="s">
        <v>260</v>
      </c>
      <c r="D140" s="52" t="s">
        <v>124</v>
      </c>
      <c r="E140" s="46" t="s">
        <v>125</v>
      </c>
      <c r="F140" s="47" t="s">
        <v>26</v>
      </c>
      <c r="G140" s="46" t="s">
        <v>27</v>
      </c>
      <c r="H140" s="48">
        <v>70000</v>
      </c>
      <c r="I140" s="49">
        <f t="shared" si="5"/>
        <v>45389</v>
      </c>
    </row>
    <row r="141" spans="2:9" ht="20.25" x14ac:dyDescent="0.3">
      <c r="B141" s="45">
        <v>45348</v>
      </c>
      <c r="C141" s="46" t="s">
        <v>127</v>
      </c>
      <c r="D141" s="52" t="s">
        <v>124</v>
      </c>
      <c r="E141" s="46" t="s">
        <v>125</v>
      </c>
      <c r="F141" s="47" t="s">
        <v>26</v>
      </c>
      <c r="G141" s="46" t="s">
        <v>27</v>
      </c>
      <c r="H141" s="48">
        <v>7665280</v>
      </c>
      <c r="I141" s="49">
        <f t="shared" si="5"/>
        <v>45393</v>
      </c>
    </row>
    <row r="142" spans="2:9" ht="60.75" x14ac:dyDescent="0.3">
      <c r="B142" s="45">
        <v>42991</v>
      </c>
      <c r="C142" s="46" t="s">
        <v>383</v>
      </c>
      <c r="D142" s="52" t="s">
        <v>384</v>
      </c>
      <c r="E142" s="46" t="s">
        <v>385</v>
      </c>
      <c r="F142" s="47" t="s">
        <v>386</v>
      </c>
      <c r="G142" s="46" t="s">
        <v>374</v>
      </c>
      <c r="H142" s="48">
        <v>63377.8</v>
      </c>
      <c r="I142" s="49">
        <f t="shared" ref="I142:I160" si="6">B142+45</f>
        <v>43036</v>
      </c>
    </row>
    <row r="143" spans="2:9" ht="101.25" x14ac:dyDescent="0.3">
      <c r="B143" s="45">
        <v>42871</v>
      </c>
      <c r="C143" s="46" t="s">
        <v>387</v>
      </c>
      <c r="D143" s="52" t="s">
        <v>388</v>
      </c>
      <c r="E143" s="46" t="s">
        <v>389</v>
      </c>
      <c r="F143" s="47" t="s">
        <v>390</v>
      </c>
      <c r="G143" s="46" t="s">
        <v>374</v>
      </c>
      <c r="H143" s="48">
        <v>40491.760000000002</v>
      </c>
      <c r="I143" s="49">
        <f t="shared" si="6"/>
        <v>42916</v>
      </c>
    </row>
    <row r="144" spans="2:9" ht="81" x14ac:dyDescent="0.3">
      <c r="B144" s="45">
        <v>42905</v>
      </c>
      <c r="C144" s="46" t="s">
        <v>391</v>
      </c>
      <c r="D144" s="52" t="s">
        <v>388</v>
      </c>
      <c r="E144" s="46" t="s">
        <v>389</v>
      </c>
      <c r="F144" s="47" t="s">
        <v>392</v>
      </c>
      <c r="G144" s="46" t="s">
        <v>374</v>
      </c>
      <c r="H144" s="48">
        <v>5723</v>
      </c>
      <c r="I144" s="49">
        <f t="shared" si="6"/>
        <v>42950</v>
      </c>
    </row>
    <row r="145" spans="2:9" ht="81" x14ac:dyDescent="0.3">
      <c r="B145" s="45">
        <v>43062</v>
      </c>
      <c r="C145" s="46" t="s">
        <v>393</v>
      </c>
      <c r="D145" s="52" t="s">
        <v>388</v>
      </c>
      <c r="E145" s="46" t="s">
        <v>389</v>
      </c>
      <c r="F145" s="47" t="s">
        <v>394</v>
      </c>
      <c r="G145" s="46" t="s">
        <v>374</v>
      </c>
      <c r="H145" s="48">
        <v>12980</v>
      </c>
      <c r="I145" s="49">
        <f t="shared" si="6"/>
        <v>43107</v>
      </c>
    </row>
    <row r="146" spans="2:9" ht="81" x14ac:dyDescent="0.3">
      <c r="B146" s="45">
        <v>42984</v>
      </c>
      <c r="C146" s="46" t="s">
        <v>395</v>
      </c>
      <c r="D146" s="52" t="s">
        <v>388</v>
      </c>
      <c r="E146" s="46" t="s">
        <v>389</v>
      </c>
      <c r="F146" s="47" t="s">
        <v>396</v>
      </c>
      <c r="G146" s="46" t="s">
        <v>374</v>
      </c>
      <c r="H146" s="48">
        <v>26859.13</v>
      </c>
      <c r="I146" s="49">
        <f t="shared" si="6"/>
        <v>43029</v>
      </c>
    </row>
    <row r="147" spans="2:9" ht="60.75" x14ac:dyDescent="0.3">
      <c r="B147" s="45">
        <v>43062</v>
      </c>
      <c r="C147" s="46" t="s">
        <v>397</v>
      </c>
      <c r="D147" s="52" t="s">
        <v>388</v>
      </c>
      <c r="E147" s="46" t="s">
        <v>389</v>
      </c>
      <c r="F147" s="47" t="s">
        <v>398</v>
      </c>
      <c r="G147" s="46" t="s">
        <v>374</v>
      </c>
      <c r="H147" s="48">
        <v>17468.57</v>
      </c>
      <c r="I147" s="49">
        <f t="shared" si="6"/>
        <v>43107</v>
      </c>
    </row>
    <row r="148" spans="2:9" ht="81" x14ac:dyDescent="0.3">
      <c r="B148" s="45">
        <v>43120</v>
      </c>
      <c r="C148" s="46" t="s">
        <v>399</v>
      </c>
      <c r="D148" s="52" t="s">
        <v>388</v>
      </c>
      <c r="E148" s="46" t="s">
        <v>389</v>
      </c>
      <c r="F148" s="47" t="s">
        <v>400</v>
      </c>
      <c r="G148" s="46" t="s">
        <v>374</v>
      </c>
      <c r="H148" s="48">
        <v>21539.13</v>
      </c>
      <c r="I148" s="49">
        <f t="shared" si="6"/>
        <v>43165</v>
      </c>
    </row>
    <row r="149" spans="2:9" ht="81" x14ac:dyDescent="0.3">
      <c r="B149" s="45">
        <v>43120</v>
      </c>
      <c r="C149" s="46" t="s">
        <v>401</v>
      </c>
      <c r="D149" s="52" t="s">
        <v>388</v>
      </c>
      <c r="E149" s="46" t="s">
        <v>389</v>
      </c>
      <c r="F149" s="47" t="s">
        <v>402</v>
      </c>
      <c r="G149" s="46" t="s">
        <v>374</v>
      </c>
      <c r="H149" s="48">
        <v>15544.19</v>
      </c>
      <c r="I149" s="49">
        <f t="shared" si="6"/>
        <v>43165</v>
      </c>
    </row>
    <row r="150" spans="2:9" ht="81" x14ac:dyDescent="0.3">
      <c r="B150" s="45">
        <v>43164</v>
      </c>
      <c r="C150" s="46" t="s">
        <v>403</v>
      </c>
      <c r="D150" s="52" t="s">
        <v>388</v>
      </c>
      <c r="E150" s="46" t="s">
        <v>389</v>
      </c>
      <c r="F150" s="47" t="s">
        <v>404</v>
      </c>
      <c r="G150" s="46" t="s">
        <v>374</v>
      </c>
      <c r="H150" s="48">
        <v>5723</v>
      </c>
      <c r="I150" s="49">
        <f t="shared" si="6"/>
        <v>43209</v>
      </c>
    </row>
    <row r="151" spans="2:9" ht="60.75" x14ac:dyDescent="0.3">
      <c r="B151" s="45">
        <v>43164</v>
      </c>
      <c r="C151" s="46" t="s">
        <v>405</v>
      </c>
      <c r="D151" s="52" t="s">
        <v>388</v>
      </c>
      <c r="E151" s="46" t="s">
        <v>389</v>
      </c>
      <c r="F151" s="47" t="s">
        <v>406</v>
      </c>
      <c r="G151" s="46" t="s">
        <v>374</v>
      </c>
      <c r="H151" s="48">
        <v>28556</v>
      </c>
      <c r="I151" s="49">
        <f t="shared" si="6"/>
        <v>43209</v>
      </c>
    </row>
    <row r="152" spans="2:9" ht="81" x14ac:dyDescent="0.3">
      <c r="B152" s="45">
        <v>43181</v>
      </c>
      <c r="C152" s="46" t="s">
        <v>407</v>
      </c>
      <c r="D152" s="52" t="s">
        <v>388</v>
      </c>
      <c r="E152" s="46" t="s">
        <v>389</v>
      </c>
      <c r="F152" s="47" t="s">
        <v>404</v>
      </c>
      <c r="G152" s="46" t="s">
        <v>374</v>
      </c>
      <c r="H152" s="48">
        <v>5723</v>
      </c>
      <c r="I152" s="49">
        <f t="shared" si="6"/>
        <v>43226</v>
      </c>
    </row>
    <row r="153" spans="2:9" ht="141.75" x14ac:dyDescent="0.3">
      <c r="B153" s="45">
        <v>43213</v>
      </c>
      <c r="C153" s="46" t="s">
        <v>408</v>
      </c>
      <c r="D153" s="52" t="s">
        <v>388</v>
      </c>
      <c r="E153" s="46" t="s">
        <v>389</v>
      </c>
      <c r="F153" s="47" t="s">
        <v>409</v>
      </c>
      <c r="G153" s="46" t="s">
        <v>374</v>
      </c>
      <c r="H153" s="48">
        <v>28556.04</v>
      </c>
      <c r="I153" s="49">
        <f t="shared" si="6"/>
        <v>43258</v>
      </c>
    </row>
    <row r="154" spans="2:9" ht="81" x14ac:dyDescent="0.3">
      <c r="B154" s="45">
        <v>43304</v>
      </c>
      <c r="C154" s="46" t="s">
        <v>425</v>
      </c>
      <c r="D154" s="52" t="s">
        <v>388</v>
      </c>
      <c r="E154" s="46" t="s">
        <v>389</v>
      </c>
      <c r="F154" s="47" t="s">
        <v>426</v>
      </c>
      <c r="G154" s="46" t="s">
        <v>374</v>
      </c>
      <c r="H154" s="48">
        <v>6056.94</v>
      </c>
      <c r="I154" s="49">
        <f t="shared" si="6"/>
        <v>43349</v>
      </c>
    </row>
    <row r="155" spans="2:9" ht="101.25" x14ac:dyDescent="0.3">
      <c r="B155" s="45">
        <v>43327</v>
      </c>
      <c r="C155" s="46" t="s">
        <v>431</v>
      </c>
      <c r="D155" s="52" t="s">
        <v>388</v>
      </c>
      <c r="E155" s="46" t="s">
        <v>389</v>
      </c>
      <c r="F155" s="47" t="s">
        <v>434</v>
      </c>
      <c r="G155" s="46" t="s">
        <v>374</v>
      </c>
      <c r="H155" s="48">
        <v>19627.36</v>
      </c>
      <c r="I155" s="49">
        <f t="shared" si="6"/>
        <v>43372</v>
      </c>
    </row>
    <row r="156" spans="2:9" ht="81" x14ac:dyDescent="0.3">
      <c r="B156" s="45">
        <v>43474</v>
      </c>
      <c r="C156" s="46" t="s">
        <v>465</v>
      </c>
      <c r="D156" s="52" t="s">
        <v>388</v>
      </c>
      <c r="E156" s="46" t="s">
        <v>389</v>
      </c>
      <c r="F156" s="47" t="s">
        <v>466</v>
      </c>
      <c r="G156" s="46" t="s">
        <v>374</v>
      </c>
      <c r="H156" s="48">
        <v>16048.02</v>
      </c>
      <c r="I156" s="49">
        <f t="shared" si="6"/>
        <v>43519</v>
      </c>
    </row>
    <row r="157" spans="2:9" ht="81" x14ac:dyDescent="0.3">
      <c r="B157" s="45">
        <v>43545</v>
      </c>
      <c r="C157" s="46" t="s">
        <v>467</v>
      </c>
      <c r="D157" s="52" t="s">
        <v>388</v>
      </c>
      <c r="E157" s="46" t="s">
        <v>389</v>
      </c>
      <c r="F157" s="47" t="s">
        <v>468</v>
      </c>
      <c r="G157" s="46" t="s">
        <v>374</v>
      </c>
      <c r="H157" s="48">
        <v>25960</v>
      </c>
      <c r="I157" s="49">
        <f t="shared" si="6"/>
        <v>43590</v>
      </c>
    </row>
    <row r="158" spans="2:9" ht="101.25" x14ac:dyDescent="0.3">
      <c r="B158" s="45">
        <v>43682</v>
      </c>
      <c r="C158" s="46" t="s">
        <v>478</v>
      </c>
      <c r="D158" s="52" t="s">
        <v>388</v>
      </c>
      <c r="E158" s="46" t="s">
        <v>389</v>
      </c>
      <c r="F158" s="47" t="s">
        <v>479</v>
      </c>
      <c r="G158" s="46" t="s">
        <v>374</v>
      </c>
      <c r="H158" s="48">
        <v>10698.68</v>
      </c>
      <c r="I158" s="49">
        <f t="shared" si="6"/>
        <v>43727</v>
      </c>
    </row>
    <row r="159" spans="2:9" ht="101.25" x14ac:dyDescent="0.3">
      <c r="B159" s="45">
        <v>43784</v>
      </c>
      <c r="C159" s="46" t="s">
        <v>487</v>
      </c>
      <c r="D159" s="52" t="s">
        <v>388</v>
      </c>
      <c r="E159" s="46" t="s">
        <v>389</v>
      </c>
      <c r="F159" s="47" t="s">
        <v>489</v>
      </c>
      <c r="G159" s="46" t="s">
        <v>374</v>
      </c>
      <c r="H159" s="48">
        <v>10698.68</v>
      </c>
      <c r="I159" s="49">
        <f t="shared" si="6"/>
        <v>43829</v>
      </c>
    </row>
    <row r="160" spans="2:9" ht="101.25" x14ac:dyDescent="0.3">
      <c r="B160" s="45">
        <v>43815</v>
      </c>
      <c r="C160" s="46" t="s">
        <v>493</v>
      </c>
      <c r="D160" s="52" t="s">
        <v>388</v>
      </c>
      <c r="E160" s="46" t="s">
        <v>389</v>
      </c>
      <c r="F160" s="47" t="s">
        <v>494</v>
      </c>
      <c r="G160" s="46" t="s">
        <v>374</v>
      </c>
      <c r="H160" s="48">
        <v>10698.68</v>
      </c>
      <c r="I160" s="49">
        <f t="shared" si="6"/>
        <v>43860</v>
      </c>
    </row>
    <row r="161" spans="2:9" ht="81" x14ac:dyDescent="0.3">
      <c r="B161" s="45">
        <v>43850</v>
      </c>
      <c r="C161" s="46" t="s">
        <v>495</v>
      </c>
      <c r="D161" s="52" t="s">
        <v>388</v>
      </c>
      <c r="E161" s="46" t="s">
        <v>389</v>
      </c>
      <c r="F161" s="47" t="s">
        <v>496</v>
      </c>
      <c r="G161" s="46" t="s">
        <v>374</v>
      </c>
      <c r="H161" s="48">
        <v>10698.68</v>
      </c>
      <c r="I161" s="49">
        <f t="shared" ref="I161:I188" si="7">+B161+45</f>
        <v>43895</v>
      </c>
    </row>
    <row r="162" spans="2:9" ht="20.25" x14ac:dyDescent="0.3">
      <c r="B162" s="45">
        <v>45315</v>
      </c>
      <c r="C162" s="46" t="s">
        <v>142</v>
      </c>
      <c r="D162" s="52" t="s">
        <v>143</v>
      </c>
      <c r="E162" s="46" t="s">
        <v>144</v>
      </c>
      <c r="F162" s="47" t="s">
        <v>26</v>
      </c>
      <c r="G162" s="46" t="s">
        <v>27</v>
      </c>
      <c r="H162" s="48">
        <v>2073600</v>
      </c>
      <c r="I162" s="49">
        <f t="shared" si="7"/>
        <v>45360</v>
      </c>
    </row>
    <row r="163" spans="2:9" ht="20.25" x14ac:dyDescent="0.3">
      <c r="B163" s="45">
        <v>45317</v>
      </c>
      <c r="C163" s="46" t="s">
        <v>145</v>
      </c>
      <c r="D163" s="52" t="s">
        <v>143</v>
      </c>
      <c r="E163" s="46" t="s">
        <v>144</v>
      </c>
      <c r="F163" s="47" t="s">
        <v>26</v>
      </c>
      <c r="G163" s="46" t="s">
        <v>27</v>
      </c>
      <c r="H163" s="48">
        <v>2073600</v>
      </c>
      <c r="I163" s="49">
        <f t="shared" si="7"/>
        <v>45362</v>
      </c>
    </row>
    <row r="164" spans="2:9" ht="20.25" x14ac:dyDescent="0.3">
      <c r="B164" s="45">
        <v>45321</v>
      </c>
      <c r="C164" s="46" t="s">
        <v>146</v>
      </c>
      <c r="D164" s="52" t="s">
        <v>143</v>
      </c>
      <c r="E164" s="46" t="s">
        <v>144</v>
      </c>
      <c r="F164" s="47" t="s">
        <v>26</v>
      </c>
      <c r="G164" s="46" t="s">
        <v>27</v>
      </c>
      <c r="H164" s="48">
        <v>652800</v>
      </c>
      <c r="I164" s="49">
        <f t="shared" si="7"/>
        <v>45366</v>
      </c>
    </row>
    <row r="165" spans="2:9" ht="20.25" x14ac:dyDescent="0.3">
      <c r="B165" s="45">
        <v>45323</v>
      </c>
      <c r="C165" s="46" t="s">
        <v>147</v>
      </c>
      <c r="D165" s="52" t="s">
        <v>143</v>
      </c>
      <c r="E165" s="46" t="s">
        <v>144</v>
      </c>
      <c r="F165" s="47" t="s">
        <v>26</v>
      </c>
      <c r="G165" s="46" t="s">
        <v>27</v>
      </c>
      <c r="H165" s="48">
        <v>832320</v>
      </c>
      <c r="I165" s="49">
        <f t="shared" si="7"/>
        <v>45368</v>
      </c>
    </row>
    <row r="166" spans="2:9" ht="20.25" x14ac:dyDescent="0.3">
      <c r="B166" s="45">
        <v>45329</v>
      </c>
      <c r="C166" s="46" t="s">
        <v>148</v>
      </c>
      <c r="D166" s="52" t="s">
        <v>143</v>
      </c>
      <c r="E166" s="46" t="s">
        <v>144</v>
      </c>
      <c r="F166" s="47" t="s">
        <v>26</v>
      </c>
      <c r="G166" s="46" t="s">
        <v>27</v>
      </c>
      <c r="H166" s="48">
        <v>1664640</v>
      </c>
      <c r="I166" s="49">
        <f t="shared" si="7"/>
        <v>45374</v>
      </c>
    </row>
    <row r="167" spans="2:9" ht="20.25" x14ac:dyDescent="0.3">
      <c r="B167" s="45">
        <v>45330</v>
      </c>
      <c r="C167" s="46" t="s">
        <v>149</v>
      </c>
      <c r="D167" s="52" t="s">
        <v>143</v>
      </c>
      <c r="E167" s="46" t="s">
        <v>144</v>
      </c>
      <c r="F167" s="47" t="s">
        <v>26</v>
      </c>
      <c r="G167" s="46" t="s">
        <v>27</v>
      </c>
      <c r="H167" s="48">
        <v>1664640</v>
      </c>
      <c r="I167" s="49">
        <f t="shared" si="7"/>
        <v>45375</v>
      </c>
    </row>
    <row r="168" spans="2:9" ht="20.25" x14ac:dyDescent="0.3">
      <c r="B168" s="45">
        <v>45331</v>
      </c>
      <c r="C168" s="46" t="s">
        <v>150</v>
      </c>
      <c r="D168" s="52" t="s">
        <v>143</v>
      </c>
      <c r="E168" s="46" t="s">
        <v>144</v>
      </c>
      <c r="F168" s="47" t="s">
        <v>26</v>
      </c>
      <c r="G168" s="46" t="s">
        <v>27</v>
      </c>
      <c r="H168" s="48">
        <v>1664640</v>
      </c>
      <c r="I168" s="49">
        <f t="shared" si="7"/>
        <v>45376</v>
      </c>
    </row>
    <row r="169" spans="2:9" ht="20.25" x14ac:dyDescent="0.3">
      <c r="B169" s="45">
        <v>45341</v>
      </c>
      <c r="C169" s="46" t="s">
        <v>151</v>
      </c>
      <c r="D169" s="52" t="s">
        <v>143</v>
      </c>
      <c r="E169" s="46" t="s">
        <v>144</v>
      </c>
      <c r="F169" s="47" t="s">
        <v>26</v>
      </c>
      <c r="G169" s="46" t="s">
        <v>27</v>
      </c>
      <c r="H169" s="48">
        <v>1664640</v>
      </c>
      <c r="I169" s="49">
        <f t="shared" si="7"/>
        <v>45386</v>
      </c>
    </row>
    <row r="170" spans="2:9" ht="20.25" x14ac:dyDescent="0.3">
      <c r="B170" s="45">
        <v>45343</v>
      </c>
      <c r="C170" s="46" t="s">
        <v>152</v>
      </c>
      <c r="D170" s="52" t="s">
        <v>143</v>
      </c>
      <c r="E170" s="46" t="s">
        <v>144</v>
      </c>
      <c r="F170" s="47" t="s">
        <v>26</v>
      </c>
      <c r="G170" s="46" t="s">
        <v>27</v>
      </c>
      <c r="H170" s="48">
        <v>1664640</v>
      </c>
      <c r="I170" s="49">
        <f t="shared" si="7"/>
        <v>45388</v>
      </c>
    </row>
    <row r="171" spans="2:9" ht="40.5" x14ac:dyDescent="0.3">
      <c r="B171" s="45">
        <v>45302</v>
      </c>
      <c r="C171" s="46" t="s">
        <v>139</v>
      </c>
      <c r="D171" s="52" t="s">
        <v>140</v>
      </c>
      <c r="E171" s="46" t="s">
        <v>141</v>
      </c>
      <c r="F171" s="47" t="s">
        <v>26</v>
      </c>
      <c r="G171" s="46" t="s">
        <v>27</v>
      </c>
      <c r="H171" s="48">
        <v>1653750</v>
      </c>
      <c r="I171" s="49">
        <f t="shared" si="7"/>
        <v>45347</v>
      </c>
    </row>
    <row r="172" spans="2:9" ht="40.5" x14ac:dyDescent="0.3">
      <c r="B172" s="45">
        <v>45323</v>
      </c>
      <c r="C172" s="46" t="s">
        <v>271</v>
      </c>
      <c r="D172" s="52" t="s">
        <v>140</v>
      </c>
      <c r="E172" s="46" t="s">
        <v>141</v>
      </c>
      <c r="F172" s="47" t="s">
        <v>26</v>
      </c>
      <c r="G172" s="46" t="s">
        <v>27</v>
      </c>
      <c r="H172" s="48">
        <v>1598210</v>
      </c>
      <c r="I172" s="49">
        <f t="shared" si="7"/>
        <v>45368</v>
      </c>
    </row>
    <row r="173" spans="2:9" ht="40.5" x14ac:dyDescent="0.3">
      <c r="B173" s="45">
        <v>44711</v>
      </c>
      <c r="C173" s="46" t="s">
        <v>131</v>
      </c>
      <c r="D173" s="52" t="s">
        <v>132</v>
      </c>
      <c r="E173" s="46" t="s">
        <v>133</v>
      </c>
      <c r="F173" s="47" t="s">
        <v>26</v>
      </c>
      <c r="G173" s="46" t="s">
        <v>27</v>
      </c>
      <c r="H173" s="48">
        <v>375570</v>
      </c>
      <c r="I173" s="49">
        <f t="shared" si="7"/>
        <v>44756</v>
      </c>
    </row>
    <row r="174" spans="2:9" ht="40.5" x14ac:dyDescent="0.3">
      <c r="B174" s="45">
        <v>44810</v>
      </c>
      <c r="C174" s="46" t="s">
        <v>134</v>
      </c>
      <c r="D174" s="52" t="s">
        <v>132</v>
      </c>
      <c r="E174" s="46" t="s">
        <v>133</v>
      </c>
      <c r="F174" s="47" t="s">
        <v>26</v>
      </c>
      <c r="G174" s="46" t="s">
        <v>27</v>
      </c>
      <c r="H174" s="48">
        <v>252413</v>
      </c>
      <c r="I174" s="49">
        <f t="shared" si="7"/>
        <v>44855</v>
      </c>
    </row>
    <row r="175" spans="2:9" ht="40.5" x14ac:dyDescent="0.3">
      <c r="B175" s="45">
        <v>44868</v>
      </c>
      <c r="C175" s="46" t="s">
        <v>135</v>
      </c>
      <c r="D175" s="52" t="s">
        <v>132</v>
      </c>
      <c r="E175" s="46" t="s">
        <v>133</v>
      </c>
      <c r="F175" s="47" t="s">
        <v>26</v>
      </c>
      <c r="G175" s="46" t="s">
        <v>27</v>
      </c>
      <c r="H175" s="48">
        <v>1764</v>
      </c>
      <c r="I175" s="49">
        <f t="shared" si="7"/>
        <v>44913</v>
      </c>
    </row>
    <row r="176" spans="2:9" ht="40.5" x14ac:dyDescent="0.3">
      <c r="B176" s="45">
        <v>45309</v>
      </c>
      <c r="C176" s="46" t="s">
        <v>136</v>
      </c>
      <c r="D176" s="52" t="s">
        <v>132</v>
      </c>
      <c r="E176" s="46" t="s">
        <v>133</v>
      </c>
      <c r="F176" s="47" t="s">
        <v>26</v>
      </c>
      <c r="G176" s="46" t="s">
        <v>27</v>
      </c>
      <c r="H176" s="48">
        <v>1115091</v>
      </c>
      <c r="I176" s="49">
        <f t="shared" si="7"/>
        <v>45354</v>
      </c>
    </row>
    <row r="177" spans="2:9" ht="40.5" x14ac:dyDescent="0.3">
      <c r="B177" s="45">
        <v>45309</v>
      </c>
      <c r="C177" s="46" t="s">
        <v>262</v>
      </c>
      <c r="D177" s="52" t="s">
        <v>132</v>
      </c>
      <c r="E177" s="46" t="s">
        <v>133</v>
      </c>
      <c r="F177" s="47" t="s">
        <v>26</v>
      </c>
      <c r="G177" s="46" t="s">
        <v>27</v>
      </c>
      <c r="H177" s="48">
        <v>607422</v>
      </c>
      <c r="I177" s="49">
        <f t="shared" si="7"/>
        <v>45354</v>
      </c>
    </row>
    <row r="178" spans="2:9" ht="40.5" x14ac:dyDescent="0.3">
      <c r="B178" s="45">
        <v>45328</v>
      </c>
      <c r="C178" s="46" t="s">
        <v>263</v>
      </c>
      <c r="D178" s="52" t="s">
        <v>132</v>
      </c>
      <c r="E178" s="46" t="s">
        <v>133</v>
      </c>
      <c r="F178" s="47" t="s">
        <v>26</v>
      </c>
      <c r="G178" s="46" t="s">
        <v>27</v>
      </c>
      <c r="H178" s="48">
        <v>495543.5</v>
      </c>
      <c r="I178" s="49">
        <f t="shared" si="7"/>
        <v>45373</v>
      </c>
    </row>
    <row r="179" spans="2:9" ht="40.5" x14ac:dyDescent="0.3">
      <c r="B179" s="45">
        <v>45328</v>
      </c>
      <c r="C179" s="46" t="s">
        <v>137</v>
      </c>
      <c r="D179" s="52" t="s">
        <v>132</v>
      </c>
      <c r="E179" s="46" t="s">
        <v>133</v>
      </c>
      <c r="F179" s="47" t="s">
        <v>26</v>
      </c>
      <c r="G179" s="46" t="s">
        <v>27</v>
      </c>
      <c r="H179" s="48">
        <v>2197532.52</v>
      </c>
      <c r="I179" s="49">
        <f t="shared" si="7"/>
        <v>45373</v>
      </c>
    </row>
    <row r="180" spans="2:9" ht="40.5" x14ac:dyDescent="0.3">
      <c r="B180" s="45">
        <v>45344</v>
      </c>
      <c r="C180" s="46" t="s">
        <v>264</v>
      </c>
      <c r="D180" s="52" t="s">
        <v>132</v>
      </c>
      <c r="E180" s="46" t="s">
        <v>133</v>
      </c>
      <c r="F180" s="47" t="s">
        <v>26</v>
      </c>
      <c r="G180" s="46" t="s">
        <v>27</v>
      </c>
      <c r="H180" s="48">
        <v>1175100</v>
      </c>
      <c r="I180" s="49">
        <f t="shared" si="7"/>
        <v>45389</v>
      </c>
    </row>
    <row r="181" spans="2:9" ht="40.5" x14ac:dyDescent="0.3">
      <c r="B181" s="45">
        <v>45344</v>
      </c>
      <c r="C181" s="46" t="s">
        <v>265</v>
      </c>
      <c r="D181" s="52" t="s">
        <v>132</v>
      </c>
      <c r="E181" s="46" t="s">
        <v>133</v>
      </c>
      <c r="F181" s="47" t="s">
        <v>26</v>
      </c>
      <c r="G181" s="46" t="s">
        <v>27</v>
      </c>
      <c r="H181" s="48">
        <v>307825.59999999998</v>
      </c>
      <c r="I181" s="49">
        <f t="shared" si="7"/>
        <v>45389</v>
      </c>
    </row>
    <row r="182" spans="2:9" ht="40.5" x14ac:dyDescent="0.3">
      <c r="B182" s="45">
        <v>45344</v>
      </c>
      <c r="C182" s="46" t="s">
        <v>266</v>
      </c>
      <c r="D182" s="52" t="s">
        <v>132</v>
      </c>
      <c r="E182" s="46" t="s">
        <v>133</v>
      </c>
      <c r="F182" s="47" t="s">
        <v>26</v>
      </c>
      <c r="G182" s="46" t="s">
        <v>27</v>
      </c>
      <c r="H182" s="48">
        <v>1890</v>
      </c>
      <c r="I182" s="49">
        <f t="shared" si="7"/>
        <v>45389</v>
      </c>
    </row>
    <row r="183" spans="2:9" ht="40.5" x14ac:dyDescent="0.3">
      <c r="B183" s="45">
        <v>45344</v>
      </c>
      <c r="C183" s="46" t="s">
        <v>138</v>
      </c>
      <c r="D183" s="52" t="s">
        <v>132</v>
      </c>
      <c r="E183" s="46" t="s">
        <v>133</v>
      </c>
      <c r="F183" s="47" t="s">
        <v>26</v>
      </c>
      <c r="G183" s="46" t="s">
        <v>27</v>
      </c>
      <c r="H183" s="48">
        <v>6703110.5</v>
      </c>
      <c r="I183" s="49">
        <f t="shared" si="7"/>
        <v>45389</v>
      </c>
    </row>
    <row r="184" spans="2:9" ht="40.5" x14ac:dyDescent="0.3">
      <c r="B184" s="45">
        <v>45296</v>
      </c>
      <c r="C184" s="46" t="s">
        <v>267</v>
      </c>
      <c r="D184" s="52" t="s">
        <v>268</v>
      </c>
      <c r="E184" s="46" t="s">
        <v>269</v>
      </c>
      <c r="F184" s="47" t="s">
        <v>26</v>
      </c>
      <c r="G184" s="46" t="s">
        <v>27</v>
      </c>
      <c r="H184" s="48">
        <v>900000</v>
      </c>
      <c r="I184" s="49">
        <f t="shared" si="7"/>
        <v>45341</v>
      </c>
    </row>
    <row r="185" spans="2:9" ht="40.5" x14ac:dyDescent="0.3">
      <c r="B185" s="45">
        <v>45296</v>
      </c>
      <c r="C185" s="46" t="s">
        <v>270</v>
      </c>
      <c r="D185" s="52" t="s">
        <v>268</v>
      </c>
      <c r="E185" s="46" t="s">
        <v>269</v>
      </c>
      <c r="F185" s="47" t="s">
        <v>26</v>
      </c>
      <c r="G185" s="46" t="s">
        <v>27</v>
      </c>
      <c r="H185" s="48">
        <v>360000</v>
      </c>
      <c r="I185" s="49">
        <f t="shared" si="7"/>
        <v>45341</v>
      </c>
    </row>
    <row r="186" spans="2:9" ht="40.5" x14ac:dyDescent="0.3">
      <c r="B186" s="45">
        <v>45329</v>
      </c>
      <c r="C186" s="46" t="s">
        <v>547</v>
      </c>
      <c r="D186" s="52" t="s">
        <v>548</v>
      </c>
      <c r="E186" s="46" t="s">
        <v>549</v>
      </c>
      <c r="F186" s="47" t="s">
        <v>550</v>
      </c>
      <c r="G186" s="46" t="s">
        <v>551</v>
      </c>
      <c r="H186" s="48">
        <v>852540</v>
      </c>
      <c r="I186" s="49">
        <f t="shared" si="7"/>
        <v>45374</v>
      </c>
    </row>
    <row r="187" spans="2:9" ht="60.75" x14ac:dyDescent="0.3">
      <c r="B187" s="45">
        <v>45350</v>
      </c>
      <c r="C187" s="46" t="s">
        <v>666</v>
      </c>
      <c r="D187" s="52" t="s">
        <v>667</v>
      </c>
      <c r="E187" s="46" t="s">
        <v>668</v>
      </c>
      <c r="F187" s="47" t="s">
        <v>669</v>
      </c>
      <c r="G187" s="46" t="s">
        <v>670</v>
      </c>
      <c r="H187" s="48">
        <v>3535000</v>
      </c>
      <c r="I187" s="49">
        <f t="shared" si="7"/>
        <v>45395</v>
      </c>
    </row>
    <row r="188" spans="2:9" ht="20.25" x14ac:dyDescent="0.3">
      <c r="B188" s="45">
        <v>45322</v>
      </c>
      <c r="C188" s="46" t="s">
        <v>153</v>
      </c>
      <c r="D188" s="52" t="s">
        <v>154</v>
      </c>
      <c r="E188" s="46" t="s">
        <v>155</v>
      </c>
      <c r="F188" s="47" t="s">
        <v>26</v>
      </c>
      <c r="G188" s="46" t="s">
        <v>27</v>
      </c>
      <c r="H188" s="48">
        <v>545629.92000000004</v>
      </c>
      <c r="I188" s="49">
        <f t="shared" si="7"/>
        <v>45367</v>
      </c>
    </row>
    <row r="189" spans="2:9" ht="81" x14ac:dyDescent="0.3">
      <c r="B189" s="45">
        <v>43811</v>
      </c>
      <c r="C189" s="46" t="s">
        <v>515</v>
      </c>
      <c r="D189" s="52" t="s">
        <v>516</v>
      </c>
      <c r="E189" s="46" t="s">
        <v>517</v>
      </c>
      <c r="F189" s="47" t="s">
        <v>518</v>
      </c>
      <c r="G189" s="46" t="s">
        <v>519</v>
      </c>
      <c r="H189" s="48">
        <v>22420</v>
      </c>
      <c r="I189" s="49">
        <f>B189+45</f>
        <v>43856</v>
      </c>
    </row>
    <row r="190" spans="2:9" ht="20.25" x14ac:dyDescent="0.3">
      <c r="B190" s="45">
        <v>45286</v>
      </c>
      <c r="C190" s="46" t="s">
        <v>337</v>
      </c>
      <c r="D190" s="52" t="s">
        <v>484</v>
      </c>
      <c r="E190" s="46" t="s">
        <v>485</v>
      </c>
      <c r="F190" s="47" t="s">
        <v>486</v>
      </c>
      <c r="G190" s="46" t="s">
        <v>453</v>
      </c>
      <c r="H190" s="48">
        <v>118000</v>
      </c>
      <c r="I190" s="49">
        <f t="shared" ref="I190:I221" si="8">+B190+45</f>
        <v>45331</v>
      </c>
    </row>
    <row r="191" spans="2:9" ht="20.25" x14ac:dyDescent="0.3">
      <c r="B191" s="45">
        <v>45281</v>
      </c>
      <c r="C191" s="46" t="s">
        <v>487</v>
      </c>
      <c r="D191" s="52" t="s">
        <v>484</v>
      </c>
      <c r="E191" s="46" t="s">
        <v>485</v>
      </c>
      <c r="F191" s="47" t="s">
        <v>486</v>
      </c>
      <c r="G191" s="46" t="s">
        <v>453</v>
      </c>
      <c r="H191" s="48">
        <v>82600</v>
      </c>
      <c r="I191" s="49">
        <f t="shared" si="8"/>
        <v>45326</v>
      </c>
    </row>
    <row r="192" spans="2:9" ht="40.5" x14ac:dyDescent="0.3">
      <c r="B192" s="45">
        <v>45280</v>
      </c>
      <c r="C192" s="46" t="s">
        <v>552</v>
      </c>
      <c r="D192" s="52" t="s">
        <v>553</v>
      </c>
      <c r="E192" s="46" t="s">
        <v>554</v>
      </c>
      <c r="F192" s="47" t="s">
        <v>555</v>
      </c>
      <c r="G192" s="46" t="s">
        <v>453</v>
      </c>
      <c r="H192" s="48">
        <v>118000</v>
      </c>
      <c r="I192" s="49">
        <f t="shared" si="8"/>
        <v>45325</v>
      </c>
    </row>
    <row r="193" spans="2:9" ht="20.25" x14ac:dyDescent="0.3">
      <c r="B193" s="45">
        <v>45313</v>
      </c>
      <c r="C193" s="46" t="s">
        <v>156</v>
      </c>
      <c r="D193" s="52" t="s">
        <v>157</v>
      </c>
      <c r="E193" s="46" t="s">
        <v>158</v>
      </c>
      <c r="F193" s="47" t="s">
        <v>26</v>
      </c>
      <c r="G193" s="46" t="s">
        <v>27</v>
      </c>
      <c r="H193" s="48">
        <v>426000</v>
      </c>
      <c r="I193" s="49">
        <f t="shared" si="8"/>
        <v>45358</v>
      </c>
    </row>
    <row r="194" spans="2:9" ht="20.25" x14ac:dyDescent="0.3">
      <c r="B194" s="45">
        <v>45338</v>
      </c>
      <c r="C194" s="46" t="s">
        <v>272</v>
      </c>
      <c r="D194" s="52" t="s">
        <v>157</v>
      </c>
      <c r="E194" s="46" t="s">
        <v>158</v>
      </c>
      <c r="F194" s="47" t="s">
        <v>26</v>
      </c>
      <c r="G194" s="46" t="s">
        <v>27</v>
      </c>
      <c r="H194" s="48">
        <v>735000</v>
      </c>
      <c r="I194" s="49">
        <f t="shared" si="8"/>
        <v>45383</v>
      </c>
    </row>
    <row r="195" spans="2:9" ht="20.25" x14ac:dyDescent="0.3">
      <c r="B195" s="45">
        <v>45338</v>
      </c>
      <c r="C195" s="46" t="s">
        <v>273</v>
      </c>
      <c r="D195" s="52" t="s">
        <v>157</v>
      </c>
      <c r="E195" s="46" t="s">
        <v>158</v>
      </c>
      <c r="F195" s="47" t="s">
        <v>26</v>
      </c>
      <c r="G195" s="46" t="s">
        <v>27</v>
      </c>
      <c r="H195" s="48">
        <v>194936</v>
      </c>
      <c r="I195" s="49">
        <f t="shared" si="8"/>
        <v>45383</v>
      </c>
    </row>
    <row r="196" spans="2:9" ht="40.5" x14ac:dyDescent="0.3">
      <c r="B196" s="45">
        <v>45321</v>
      </c>
      <c r="C196" s="46" t="s">
        <v>162</v>
      </c>
      <c r="D196" s="52" t="s">
        <v>163</v>
      </c>
      <c r="E196" s="46" t="s">
        <v>164</v>
      </c>
      <c r="F196" s="47" t="s">
        <v>26</v>
      </c>
      <c r="G196" s="46" t="s">
        <v>27</v>
      </c>
      <c r="H196" s="48">
        <v>285646</v>
      </c>
      <c r="I196" s="49">
        <f t="shared" si="8"/>
        <v>45366</v>
      </c>
    </row>
    <row r="197" spans="2:9" ht="40.5" x14ac:dyDescent="0.3">
      <c r="B197" s="45">
        <v>45341</v>
      </c>
      <c r="C197" s="46" t="s">
        <v>165</v>
      </c>
      <c r="D197" s="52" t="s">
        <v>163</v>
      </c>
      <c r="E197" s="46" t="s">
        <v>164</v>
      </c>
      <c r="F197" s="47" t="s">
        <v>26</v>
      </c>
      <c r="G197" s="46" t="s">
        <v>27</v>
      </c>
      <c r="H197" s="48">
        <v>768590</v>
      </c>
      <c r="I197" s="49">
        <f t="shared" si="8"/>
        <v>45386</v>
      </c>
    </row>
    <row r="198" spans="2:9" ht="40.5" x14ac:dyDescent="0.3">
      <c r="B198" s="45">
        <v>45342</v>
      </c>
      <c r="C198" s="46" t="s">
        <v>166</v>
      </c>
      <c r="D198" s="52" t="s">
        <v>163</v>
      </c>
      <c r="E198" s="46" t="s">
        <v>164</v>
      </c>
      <c r="F198" s="47" t="s">
        <v>26</v>
      </c>
      <c r="G198" s="46" t="s">
        <v>27</v>
      </c>
      <c r="H198" s="48">
        <v>676550</v>
      </c>
      <c r="I198" s="49">
        <f t="shared" si="8"/>
        <v>45387</v>
      </c>
    </row>
    <row r="199" spans="2:9" ht="20.25" x14ac:dyDescent="0.3">
      <c r="B199" s="45">
        <v>45323</v>
      </c>
      <c r="C199" s="46" t="s">
        <v>175</v>
      </c>
      <c r="D199" s="52" t="s">
        <v>176</v>
      </c>
      <c r="E199" s="46" t="s">
        <v>177</v>
      </c>
      <c r="F199" s="47" t="s">
        <v>26</v>
      </c>
      <c r="G199" s="46" t="s">
        <v>27</v>
      </c>
      <c r="H199" s="48">
        <v>2832166</v>
      </c>
      <c r="I199" s="49">
        <f t="shared" si="8"/>
        <v>45368</v>
      </c>
    </row>
    <row r="200" spans="2:9" ht="20.25" x14ac:dyDescent="0.3">
      <c r="B200" s="45">
        <v>45331</v>
      </c>
      <c r="C200" s="46" t="s">
        <v>296</v>
      </c>
      <c r="D200" s="52" t="s">
        <v>176</v>
      </c>
      <c r="E200" s="46" t="s">
        <v>177</v>
      </c>
      <c r="F200" s="47" t="s">
        <v>26</v>
      </c>
      <c r="G200" s="46" t="s">
        <v>27</v>
      </c>
      <c r="H200" s="48">
        <v>626400</v>
      </c>
      <c r="I200" s="49">
        <f t="shared" si="8"/>
        <v>45376</v>
      </c>
    </row>
    <row r="201" spans="2:9" ht="20.25" x14ac:dyDescent="0.3">
      <c r="B201" s="45">
        <v>45331</v>
      </c>
      <c r="C201" s="46" t="s">
        <v>178</v>
      </c>
      <c r="D201" s="52" t="s">
        <v>176</v>
      </c>
      <c r="E201" s="46" t="s">
        <v>177</v>
      </c>
      <c r="F201" s="47" t="s">
        <v>26</v>
      </c>
      <c r="G201" s="46" t="s">
        <v>27</v>
      </c>
      <c r="H201" s="48">
        <v>827707</v>
      </c>
      <c r="I201" s="49">
        <f t="shared" si="8"/>
        <v>45376</v>
      </c>
    </row>
    <row r="202" spans="2:9" ht="20.25" x14ac:dyDescent="0.3">
      <c r="B202" s="45">
        <v>45345</v>
      </c>
      <c r="C202" s="46" t="s">
        <v>179</v>
      </c>
      <c r="D202" s="52" t="s">
        <v>176</v>
      </c>
      <c r="E202" s="46" t="s">
        <v>177</v>
      </c>
      <c r="F202" s="47" t="s">
        <v>26</v>
      </c>
      <c r="G202" s="46" t="s">
        <v>27</v>
      </c>
      <c r="H202" s="48">
        <v>3547084</v>
      </c>
      <c r="I202" s="49">
        <f t="shared" si="8"/>
        <v>45390</v>
      </c>
    </row>
    <row r="203" spans="2:9" ht="20.25" x14ac:dyDescent="0.3">
      <c r="B203" s="45">
        <v>45203</v>
      </c>
      <c r="C203" s="46" t="s">
        <v>288</v>
      </c>
      <c r="D203" s="52" t="s">
        <v>187</v>
      </c>
      <c r="E203" s="46" t="s">
        <v>188</v>
      </c>
      <c r="F203" s="47" t="s">
        <v>26</v>
      </c>
      <c r="G203" s="46" t="s">
        <v>27</v>
      </c>
      <c r="H203" s="48">
        <v>1889664</v>
      </c>
      <c r="I203" s="49">
        <f t="shared" si="8"/>
        <v>45248</v>
      </c>
    </row>
    <row r="204" spans="2:9" ht="20.25" x14ac:dyDescent="0.3">
      <c r="B204" s="45">
        <v>45300</v>
      </c>
      <c r="C204" s="46" t="s">
        <v>251</v>
      </c>
      <c r="D204" s="52" t="s">
        <v>187</v>
      </c>
      <c r="E204" s="46" t="s">
        <v>188</v>
      </c>
      <c r="F204" s="47" t="s">
        <v>26</v>
      </c>
      <c r="G204" s="46" t="s">
        <v>27</v>
      </c>
      <c r="H204" s="48">
        <v>1962085</v>
      </c>
      <c r="I204" s="49">
        <f t="shared" si="8"/>
        <v>45345</v>
      </c>
    </row>
    <row r="205" spans="2:9" ht="20.25" x14ac:dyDescent="0.3">
      <c r="B205" s="45">
        <v>45300</v>
      </c>
      <c r="C205" s="46" t="s">
        <v>285</v>
      </c>
      <c r="D205" s="52" t="s">
        <v>187</v>
      </c>
      <c r="E205" s="46" t="s">
        <v>188</v>
      </c>
      <c r="F205" s="47" t="s">
        <v>26</v>
      </c>
      <c r="G205" s="46" t="s">
        <v>27</v>
      </c>
      <c r="H205" s="48">
        <v>51800</v>
      </c>
      <c r="I205" s="49">
        <f t="shared" si="8"/>
        <v>45345</v>
      </c>
    </row>
    <row r="206" spans="2:9" ht="20.25" x14ac:dyDescent="0.3">
      <c r="B206" s="45">
        <v>45310</v>
      </c>
      <c r="C206" s="46" t="s">
        <v>244</v>
      </c>
      <c r="D206" s="52" t="s">
        <v>187</v>
      </c>
      <c r="E206" s="46" t="s">
        <v>188</v>
      </c>
      <c r="F206" s="47" t="s">
        <v>26</v>
      </c>
      <c r="G206" s="46" t="s">
        <v>27</v>
      </c>
      <c r="H206" s="48">
        <v>613125</v>
      </c>
      <c r="I206" s="49">
        <f t="shared" si="8"/>
        <v>45355</v>
      </c>
    </row>
    <row r="207" spans="2:9" ht="20.25" x14ac:dyDescent="0.3">
      <c r="B207" s="45">
        <v>45310</v>
      </c>
      <c r="C207" s="46" t="s">
        <v>286</v>
      </c>
      <c r="D207" s="52" t="s">
        <v>187</v>
      </c>
      <c r="E207" s="46" t="s">
        <v>188</v>
      </c>
      <c r="F207" s="47" t="s">
        <v>26</v>
      </c>
      <c r="G207" s="46" t="s">
        <v>27</v>
      </c>
      <c r="H207" s="48">
        <v>171100</v>
      </c>
      <c r="I207" s="49">
        <f t="shared" si="8"/>
        <v>45355</v>
      </c>
    </row>
    <row r="208" spans="2:9" ht="20.25" x14ac:dyDescent="0.3">
      <c r="B208" s="45">
        <v>45310</v>
      </c>
      <c r="C208" s="46" t="s">
        <v>279</v>
      </c>
      <c r="D208" s="52" t="s">
        <v>187</v>
      </c>
      <c r="E208" s="46" t="s">
        <v>188</v>
      </c>
      <c r="F208" s="47" t="s">
        <v>26</v>
      </c>
      <c r="G208" s="46" t="s">
        <v>27</v>
      </c>
      <c r="H208" s="48">
        <v>31305</v>
      </c>
      <c r="I208" s="49">
        <f t="shared" si="8"/>
        <v>45355</v>
      </c>
    </row>
    <row r="209" spans="2:9" ht="20.25" x14ac:dyDescent="0.3">
      <c r="B209" s="45">
        <v>45317</v>
      </c>
      <c r="C209" s="46" t="s">
        <v>283</v>
      </c>
      <c r="D209" s="52" t="s">
        <v>187</v>
      </c>
      <c r="E209" s="46" t="s">
        <v>188</v>
      </c>
      <c r="F209" s="47" t="s">
        <v>26</v>
      </c>
      <c r="G209" s="46" t="s">
        <v>27</v>
      </c>
      <c r="H209" s="48">
        <v>372000</v>
      </c>
      <c r="I209" s="49">
        <f t="shared" si="8"/>
        <v>45362</v>
      </c>
    </row>
    <row r="210" spans="2:9" ht="20.25" x14ac:dyDescent="0.3">
      <c r="B210" s="45">
        <v>45317</v>
      </c>
      <c r="C210" s="46" t="s">
        <v>287</v>
      </c>
      <c r="D210" s="52" t="s">
        <v>187</v>
      </c>
      <c r="E210" s="46" t="s">
        <v>188</v>
      </c>
      <c r="F210" s="47" t="s">
        <v>26</v>
      </c>
      <c r="G210" s="46" t="s">
        <v>27</v>
      </c>
      <c r="H210" s="48">
        <v>366840</v>
      </c>
      <c r="I210" s="49">
        <f t="shared" si="8"/>
        <v>45362</v>
      </c>
    </row>
    <row r="211" spans="2:9" ht="20.25" x14ac:dyDescent="0.3">
      <c r="B211" s="45">
        <v>45330</v>
      </c>
      <c r="C211" s="46" t="s">
        <v>280</v>
      </c>
      <c r="D211" s="52" t="s">
        <v>187</v>
      </c>
      <c r="E211" s="46" t="s">
        <v>188</v>
      </c>
      <c r="F211" s="47" t="s">
        <v>26</v>
      </c>
      <c r="G211" s="46" t="s">
        <v>27</v>
      </c>
      <c r="H211" s="48">
        <v>129000</v>
      </c>
      <c r="I211" s="49">
        <f t="shared" si="8"/>
        <v>45375</v>
      </c>
    </row>
    <row r="212" spans="2:9" ht="20.25" x14ac:dyDescent="0.3">
      <c r="B212" s="45">
        <v>45330</v>
      </c>
      <c r="C212" s="46" t="s">
        <v>186</v>
      </c>
      <c r="D212" s="52" t="s">
        <v>187</v>
      </c>
      <c r="E212" s="46" t="s">
        <v>188</v>
      </c>
      <c r="F212" s="47" t="s">
        <v>26</v>
      </c>
      <c r="G212" s="46" t="s">
        <v>27</v>
      </c>
      <c r="H212" s="48">
        <v>148000</v>
      </c>
      <c r="I212" s="49">
        <f t="shared" si="8"/>
        <v>45375</v>
      </c>
    </row>
    <row r="213" spans="2:9" ht="20.25" x14ac:dyDescent="0.3">
      <c r="B213" s="45">
        <v>45342</v>
      </c>
      <c r="C213" s="46" t="s">
        <v>289</v>
      </c>
      <c r="D213" s="52" t="s">
        <v>187</v>
      </c>
      <c r="E213" s="46" t="s">
        <v>188</v>
      </c>
      <c r="F213" s="47" t="s">
        <v>26</v>
      </c>
      <c r="G213" s="46" t="s">
        <v>27</v>
      </c>
      <c r="H213" s="48">
        <v>684720</v>
      </c>
      <c r="I213" s="49">
        <f t="shared" si="8"/>
        <v>45387</v>
      </c>
    </row>
    <row r="214" spans="2:9" ht="20.25" x14ac:dyDescent="0.3">
      <c r="B214" s="45">
        <v>45342</v>
      </c>
      <c r="C214" s="46" t="s">
        <v>284</v>
      </c>
      <c r="D214" s="52" t="s">
        <v>187</v>
      </c>
      <c r="E214" s="46" t="s">
        <v>188</v>
      </c>
      <c r="F214" s="47" t="s">
        <v>26</v>
      </c>
      <c r="G214" s="46" t="s">
        <v>27</v>
      </c>
      <c r="H214" s="48">
        <v>31550</v>
      </c>
      <c r="I214" s="49">
        <f t="shared" si="8"/>
        <v>45387</v>
      </c>
    </row>
    <row r="215" spans="2:9" ht="20.25" x14ac:dyDescent="0.3">
      <c r="B215" s="45">
        <v>45342</v>
      </c>
      <c r="C215" s="46" t="s">
        <v>281</v>
      </c>
      <c r="D215" s="52" t="s">
        <v>187</v>
      </c>
      <c r="E215" s="46" t="s">
        <v>188</v>
      </c>
      <c r="F215" s="47" t="s">
        <v>26</v>
      </c>
      <c r="G215" s="46" t="s">
        <v>27</v>
      </c>
      <c r="H215" s="48">
        <v>819135</v>
      </c>
      <c r="I215" s="49">
        <f t="shared" si="8"/>
        <v>45387</v>
      </c>
    </row>
    <row r="216" spans="2:9" ht="20.25" x14ac:dyDescent="0.3">
      <c r="B216" s="45">
        <v>45342</v>
      </c>
      <c r="C216" s="46" t="s">
        <v>189</v>
      </c>
      <c r="D216" s="52" t="s">
        <v>187</v>
      </c>
      <c r="E216" s="46" t="s">
        <v>188</v>
      </c>
      <c r="F216" s="47" t="s">
        <v>26</v>
      </c>
      <c r="G216" s="46" t="s">
        <v>27</v>
      </c>
      <c r="H216" s="48">
        <v>1501971</v>
      </c>
      <c r="I216" s="49">
        <f t="shared" si="8"/>
        <v>45387</v>
      </c>
    </row>
    <row r="217" spans="2:9" ht="20.25" x14ac:dyDescent="0.3">
      <c r="B217" s="45">
        <v>45343</v>
      </c>
      <c r="C217" s="46" t="s">
        <v>282</v>
      </c>
      <c r="D217" s="52" t="s">
        <v>187</v>
      </c>
      <c r="E217" s="46" t="s">
        <v>188</v>
      </c>
      <c r="F217" s="47" t="s">
        <v>26</v>
      </c>
      <c r="G217" s="46" t="s">
        <v>27</v>
      </c>
      <c r="H217" s="48">
        <v>2637000</v>
      </c>
      <c r="I217" s="49">
        <f t="shared" si="8"/>
        <v>45388</v>
      </c>
    </row>
    <row r="218" spans="2:9" ht="20.25" x14ac:dyDescent="0.3">
      <c r="B218" s="45">
        <v>45307</v>
      </c>
      <c r="C218" s="46" t="s">
        <v>274</v>
      </c>
      <c r="D218" s="52" t="s">
        <v>168</v>
      </c>
      <c r="E218" s="46" t="s">
        <v>169</v>
      </c>
      <c r="F218" s="47" t="s">
        <v>26</v>
      </c>
      <c r="G218" s="46" t="s">
        <v>27</v>
      </c>
      <c r="H218" s="48">
        <v>28500</v>
      </c>
      <c r="I218" s="49">
        <f t="shared" si="8"/>
        <v>45352</v>
      </c>
    </row>
    <row r="219" spans="2:9" ht="20.25" x14ac:dyDescent="0.3">
      <c r="B219" s="45">
        <v>45307</v>
      </c>
      <c r="C219" s="46" t="s">
        <v>167</v>
      </c>
      <c r="D219" s="52" t="s">
        <v>168</v>
      </c>
      <c r="E219" s="46" t="s">
        <v>169</v>
      </c>
      <c r="F219" s="47" t="s">
        <v>26</v>
      </c>
      <c r="G219" s="46" t="s">
        <v>27</v>
      </c>
      <c r="H219" s="48">
        <v>4218800</v>
      </c>
      <c r="I219" s="49">
        <f t="shared" si="8"/>
        <v>45352</v>
      </c>
    </row>
    <row r="220" spans="2:9" ht="20.25" x14ac:dyDescent="0.3">
      <c r="B220" s="45">
        <v>45307</v>
      </c>
      <c r="C220" s="46" t="s">
        <v>276</v>
      </c>
      <c r="D220" s="52" t="s">
        <v>168</v>
      </c>
      <c r="E220" s="46" t="s">
        <v>169</v>
      </c>
      <c r="F220" s="47" t="s">
        <v>26</v>
      </c>
      <c r="G220" s="46" t="s">
        <v>27</v>
      </c>
      <c r="H220" s="48">
        <v>22360</v>
      </c>
      <c r="I220" s="49">
        <f t="shared" si="8"/>
        <v>45352</v>
      </c>
    </row>
    <row r="221" spans="2:9" ht="20.25" x14ac:dyDescent="0.3">
      <c r="B221" s="45">
        <v>45314</v>
      </c>
      <c r="C221" s="46" t="s">
        <v>290</v>
      </c>
      <c r="D221" s="52" t="s">
        <v>168</v>
      </c>
      <c r="E221" s="46" t="s">
        <v>169</v>
      </c>
      <c r="F221" s="47" t="s">
        <v>26</v>
      </c>
      <c r="G221" s="46" t="s">
        <v>27</v>
      </c>
      <c r="H221" s="48">
        <v>603050</v>
      </c>
      <c r="I221" s="49">
        <f t="shared" si="8"/>
        <v>45359</v>
      </c>
    </row>
    <row r="222" spans="2:9" ht="20.25" x14ac:dyDescent="0.3">
      <c r="B222" s="45">
        <v>45314</v>
      </c>
      <c r="C222" s="46" t="s">
        <v>170</v>
      </c>
      <c r="D222" s="52" t="s">
        <v>168</v>
      </c>
      <c r="E222" s="46" t="s">
        <v>169</v>
      </c>
      <c r="F222" s="47" t="s">
        <v>26</v>
      </c>
      <c r="G222" s="46" t="s">
        <v>27</v>
      </c>
      <c r="H222" s="48">
        <v>372500</v>
      </c>
      <c r="I222" s="49">
        <f t="shared" ref="I222:I239" si="9">+B222+45</f>
        <v>45359</v>
      </c>
    </row>
    <row r="223" spans="2:9" ht="20.25" x14ac:dyDescent="0.3">
      <c r="B223" s="45">
        <v>45321</v>
      </c>
      <c r="C223" s="46" t="s">
        <v>291</v>
      </c>
      <c r="D223" s="52" t="s">
        <v>168</v>
      </c>
      <c r="E223" s="46" t="s">
        <v>169</v>
      </c>
      <c r="F223" s="47" t="s">
        <v>26</v>
      </c>
      <c r="G223" s="46" t="s">
        <v>27</v>
      </c>
      <c r="H223" s="48">
        <v>1972800</v>
      </c>
      <c r="I223" s="49">
        <f t="shared" si="9"/>
        <v>45366</v>
      </c>
    </row>
    <row r="224" spans="2:9" ht="20.25" x14ac:dyDescent="0.3">
      <c r="B224" s="45">
        <v>45321</v>
      </c>
      <c r="C224" s="46" t="s">
        <v>171</v>
      </c>
      <c r="D224" s="52" t="s">
        <v>168</v>
      </c>
      <c r="E224" s="46" t="s">
        <v>169</v>
      </c>
      <c r="F224" s="47" t="s">
        <v>26</v>
      </c>
      <c r="G224" s="46" t="s">
        <v>27</v>
      </c>
      <c r="H224" s="48">
        <v>870000</v>
      </c>
      <c r="I224" s="49">
        <f t="shared" si="9"/>
        <v>45366</v>
      </c>
    </row>
    <row r="225" spans="2:9" ht="20.25" x14ac:dyDescent="0.3">
      <c r="B225" s="45">
        <v>45329</v>
      </c>
      <c r="C225" s="46" t="s">
        <v>277</v>
      </c>
      <c r="D225" s="52" t="s">
        <v>168</v>
      </c>
      <c r="E225" s="46" t="s">
        <v>169</v>
      </c>
      <c r="F225" s="47" t="s">
        <v>26</v>
      </c>
      <c r="G225" s="46" t="s">
        <v>27</v>
      </c>
      <c r="H225" s="48">
        <v>19500</v>
      </c>
      <c r="I225" s="49">
        <f t="shared" si="9"/>
        <v>45374</v>
      </c>
    </row>
    <row r="226" spans="2:9" ht="20.25" x14ac:dyDescent="0.3">
      <c r="B226" s="45">
        <v>45329</v>
      </c>
      <c r="C226" s="46" t="s">
        <v>172</v>
      </c>
      <c r="D226" s="52" t="s">
        <v>168</v>
      </c>
      <c r="E226" s="46" t="s">
        <v>169</v>
      </c>
      <c r="F226" s="47" t="s">
        <v>26</v>
      </c>
      <c r="G226" s="46" t="s">
        <v>27</v>
      </c>
      <c r="H226" s="48">
        <v>1422000</v>
      </c>
      <c r="I226" s="49">
        <f t="shared" si="9"/>
        <v>45374</v>
      </c>
    </row>
    <row r="227" spans="2:9" ht="20.25" x14ac:dyDescent="0.3">
      <c r="B227" s="45">
        <v>45329</v>
      </c>
      <c r="C227" s="46" t="s">
        <v>292</v>
      </c>
      <c r="D227" s="52" t="s">
        <v>168</v>
      </c>
      <c r="E227" s="46" t="s">
        <v>169</v>
      </c>
      <c r="F227" s="47" t="s">
        <v>26</v>
      </c>
      <c r="G227" s="46" t="s">
        <v>27</v>
      </c>
      <c r="H227" s="48">
        <v>2158950</v>
      </c>
      <c r="I227" s="49">
        <f t="shared" si="9"/>
        <v>45374</v>
      </c>
    </row>
    <row r="228" spans="2:9" ht="20.25" x14ac:dyDescent="0.3">
      <c r="B228" s="45">
        <v>45336</v>
      </c>
      <c r="C228" s="46" t="s">
        <v>294</v>
      </c>
      <c r="D228" s="52" t="s">
        <v>168</v>
      </c>
      <c r="E228" s="46" t="s">
        <v>169</v>
      </c>
      <c r="F228" s="47" t="s">
        <v>26</v>
      </c>
      <c r="G228" s="46" t="s">
        <v>27</v>
      </c>
      <c r="H228" s="48">
        <v>58225</v>
      </c>
      <c r="I228" s="49">
        <f t="shared" si="9"/>
        <v>45381</v>
      </c>
    </row>
    <row r="229" spans="2:9" ht="20.25" x14ac:dyDescent="0.3">
      <c r="B229" s="45">
        <v>45336</v>
      </c>
      <c r="C229" s="46" t="s">
        <v>278</v>
      </c>
      <c r="D229" s="52" t="s">
        <v>168</v>
      </c>
      <c r="E229" s="46" t="s">
        <v>169</v>
      </c>
      <c r="F229" s="47" t="s">
        <v>26</v>
      </c>
      <c r="G229" s="46" t="s">
        <v>27</v>
      </c>
      <c r="H229" s="48">
        <v>422950</v>
      </c>
      <c r="I229" s="49">
        <f t="shared" si="9"/>
        <v>45381</v>
      </c>
    </row>
    <row r="230" spans="2:9" ht="20.25" x14ac:dyDescent="0.3">
      <c r="B230" s="45">
        <v>45336</v>
      </c>
      <c r="C230" s="46" t="s">
        <v>173</v>
      </c>
      <c r="D230" s="52" t="s">
        <v>168</v>
      </c>
      <c r="E230" s="46" t="s">
        <v>169</v>
      </c>
      <c r="F230" s="47" t="s">
        <v>26</v>
      </c>
      <c r="G230" s="46" t="s">
        <v>27</v>
      </c>
      <c r="H230" s="48">
        <v>2580000</v>
      </c>
      <c r="I230" s="49">
        <f t="shared" si="9"/>
        <v>45381</v>
      </c>
    </row>
    <row r="231" spans="2:9" ht="20.25" x14ac:dyDescent="0.3">
      <c r="B231" s="45">
        <v>45336</v>
      </c>
      <c r="C231" s="46" t="s">
        <v>293</v>
      </c>
      <c r="D231" s="52" t="s">
        <v>168</v>
      </c>
      <c r="E231" s="46" t="s">
        <v>169</v>
      </c>
      <c r="F231" s="47" t="s">
        <v>26</v>
      </c>
      <c r="G231" s="46" t="s">
        <v>27</v>
      </c>
      <c r="H231" s="48">
        <v>2500900</v>
      </c>
      <c r="I231" s="49">
        <f t="shared" si="9"/>
        <v>45381</v>
      </c>
    </row>
    <row r="232" spans="2:9" ht="20.25" x14ac:dyDescent="0.3">
      <c r="B232" s="45">
        <v>45343</v>
      </c>
      <c r="C232" s="46" t="s">
        <v>275</v>
      </c>
      <c r="D232" s="52" t="s">
        <v>168</v>
      </c>
      <c r="E232" s="46" t="s">
        <v>169</v>
      </c>
      <c r="F232" s="47" t="s">
        <v>26</v>
      </c>
      <c r="G232" s="46" t="s">
        <v>27</v>
      </c>
      <c r="H232" s="48">
        <v>40000</v>
      </c>
      <c r="I232" s="49">
        <f t="shared" si="9"/>
        <v>45388</v>
      </c>
    </row>
    <row r="233" spans="2:9" ht="20.25" x14ac:dyDescent="0.3">
      <c r="B233" s="45">
        <v>45343</v>
      </c>
      <c r="C233" s="46" t="s">
        <v>174</v>
      </c>
      <c r="D233" s="52" t="s">
        <v>168</v>
      </c>
      <c r="E233" s="46" t="s">
        <v>169</v>
      </c>
      <c r="F233" s="47" t="s">
        <v>26</v>
      </c>
      <c r="G233" s="46" t="s">
        <v>27</v>
      </c>
      <c r="H233" s="48">
        <v>2328000</v>
      </c>
      <c r="I233" s="49">
        <f t="shared" si="9"/>
        <v>45388</v>
      </c>
    </row>
    <row r="234" spans="2:9" ht="20.25" x14ac:dyDescent="0.3">
      <c r="B234" s="45">
        <v>45328</v>
      </c>
      <c r="C234" s="46" t="s">
        <v>180</v>
      </c>
      <c r="D234" s="52" t="s">
        <v>181</v>
      </c>
      <c r="E234" s="46" t="s">
        <v>182</v>
      </c>
      <c r="F234" s="47" t="s">
        <v>26</v>
      </c>
      <c r="G234" s="46" t="s">
        <v>27</v>
      </c>
      <c r="H234" s="48">
        <v>198240</v>
      </c>
      <c r="I234" s="49">
        <f t="shared" si="9"/>
        <v>45373</v>
      </c>
    </row>
    <row r="235" spans="2:9" ht="20.25" x14ac:dyDescent="0.3">
      <c r="B235" s="45">
        <v>45342</v>
      </c>
      <c r="C235" s="46" t="s">
        <v>263</v>
      </c>
      <c r="D235" s="52" t="s">
        <v>181</v>
      </c>
      <c r="E235" s="46" t="s">
        <v>182</v>
      </c>
      <c r="F235" s="47" t="s">
        <v>26</v>
      </c>
      <c r="G235" s="46" t="s">
        <v>27</v>
      </c>
      <c r="H235" s="48">
        <v>1599233</v>
      </c>
      <c r="I235" s="49">
        <f t="shared" si="9"/>
        <v>45387</v>
      </c>
    </row>
    <row r="236" spans="2:9" ht="20.25" x14ac:dyDescent="0.3">
      <c r="B236" s="45">
        <v>45342</v>
      </c>
      <c r="C236" s="46" t="s">
        <v>137</v>
      </c>
      <c r="D236" s="52" t="s">
        <v>181</v>
      </c>
      <c r="E236" s="46" t="s">
        <v>182</v>
      </c>
      <c r="F236" s="47" t="s">
        <v>26</v>
      </c>
      <c r="G236" s="46" t="s">
        <v>27</v>
      </c>
      <c r="H236" s="48">
        <v>265750</v>
      </c>
      <c r="I236" s="49">
        <f t="shared" si="9"/>
        <v>45387</v>
      </c>
    </row>
    <row r="237" spans="2:9" ht="20.25" x14ac:dyDescent="0.3">
      <c r="B237" s="45">
        <v>45294</v>
      </c>
      <c r="C237" s="46" t="s">
        <v>183</v>
      </c>
      <c r="D237" s="52" t="s">
        <v>184</v>
      </c>
      <c r="E237" s="46" t="s">
        <v>185</v>
      </c>
      <c r="F237" s="47" t="s">
        <v>26</v>
      </c>
      <c r="G237" s="46" t="s">
        <v>27</v>
      </c>
      <c r="H237" s="48">
        <v>1854600</v>
      </c>
      <c r="I237" s="49">
        <f t="shared" si="9"/>
        <v>45339</v>
      </c>
    </row>
    <row r="238" spans="2:9" ht="60.75" x14ac:dyDescent="0.3">
      <c r="B238" s="45">
        <v>45314</v>
      </c>
      <c r="C238" s="46" t="s">
        <v>295</v>
      </c>
      <c r="D238" s="52" t="s">
        <v>160</v>
      </c>
      <c r="E238" s="46" t="s">
        <v>161</v>
      </c>
      <c r="F238" s="47" t="s">
        <v>48</v>
      </c>
      <c r="G238" s="46" t="s">
        <v>49</v>
      </c>
      <c r="H238" s="48">
        <v>175230</v>
      </c>
      <c r="I238" s="49">
        <f t="shared" si="9"/>
        <v>45359</v>
      </c>
    </row>
    <row r="239" spans="2:9" ht="20.25" x14ac:dyDescent="0.3">
      <c r="B239" s="45">
        <v>45331</v>
      </c>
      <c r="C239" s="46" t="s">
        <v>159</v>
      </c>
      <c r="D239" s="52" t="s">
        <v>160</v>
      </c>
      <c r="E239" s="46" t="s">
        <v>161</v>
      </c>
      <c r="F239" s="47" t="s">
        <v>26</v>
      </c>
      <c r="G239" s="46" t="s">
        <v>27</v>
      </c>
      <c r="H239" s="48">
        <v>18390</v>
      </c>
      <c r="I239" s="49">
        <f t="shared" si="9"/>
        <v>45376</v>
      </c>
    </row>
    <row r="240" spans="2:9" ht="47.25" customHeight="1" x14ac:dyDescent="0.3">
      <c r="B240" s="45">
        <v>42737</v>
      </c>
      <c r="C240" s="46" t="s">
        <v>410</v>
      </c>
      <c r="D240" s="52" t="s">
        <v>411</v>
      </c>
      <c r="E240" s="46" t="s">
        <v>412</v>
      </c>
      <c r="F240" s="47" t="s">
        <v>413</v>
      </c>
      <c r="G240" s="46" t="s">
        <v>347</v>
      </c>
      <c r="H240" s="48">
        <v>13797.74</v>
      </c>
      <c r="I240" s="49">
        <f>B240+45</f>
        <v>42782</v>
      </c>
    </row>
    <row r="241" spans="2:9" ht="47.25" customHeight="1" x14ac:dyDescent="0.3">
      <c r="B241" s="45">
        <v>42767</v>
      </c>
      <c r="C241" s="46" t="s">
        <v>414</v>
      </c>
      <c r="D241" s="52" t="s">
        <v>411</v>
      </c>
      <c r="E241" s="46" t="s">
        <v>412</v>
      </c>
      <c r="F241" s="47" t="s">
        <v>415</v>
      </c>
      <c r="G241" s="46" t="s">
        <v>347</v>
      </c>
      <c r="H241" s="48">
        <v>1019.92</v>
      </c>
      <c r="I241" s="49">
        <f>B241+45</f>
        <v>42812</v>
      </c>
    </row>
    <row r="242" spans="2:9" ht="47.25" customHeight="1" x14ac:dyDescent="0.3">
      <c r="B242" s="45">
        <v>45294</v>
      </c>
      <c r="C242" s="46" t="s">
        <v>545</v>
      </c>
      <c r="D242" s="52" t="s">
        <v>546</v>
      </c>
      <c r="E242" s="46" t="s">
        <v>412</v>
      </c>
      <c r="F242" s="47" t="s">
        <v>683</v>
      </c>
      <c r="G242" s="46" t="s">
        <v>347</v>
      </c>
      <c r="H242" s="48">
        <v>1608.82</v>
      </c>
      <c r="I242" s="49">
        <f t="shared" ref="I242:I251" si="10">+B242+45</f>
        <v>45339</v>
      </c>
    </row>
    <row r="243" spans="2:9" ht="40.5" x14ac:dyDescent="0.3">
      <c r="B243" s="45">
        <v>45149</v>
      </c>
      <c r="C243" s="46" t="s">
        <v>454</v>
      </c>
      <c r="D243" s="52" t="s">
        <v>455</v>
      </c>
      <c r="E243" s="46" t="s">
        <v>456</v>
      </c>
      <c r="F243" s="47" t="s">
        <v>457</v>
      </c>
      <c r="G243" s="46" t="s">
        <v>424</v>
      </c>
      <c r="H243" s="48">
        <v>564628.91</v>
      </c>
      <c r="I243" s="49">
        <f t="shared" si="10"/>
        <v>45194</v>
      </c>
    </row>
    <row r="244" spans="2:9" ht="20.25" x14ac:dyDescent="0.3">
      <c r="B244" s="45">
        <v>45294</v>
      </c>
      <c r="C244" s="46" t="s">
        <v>297</v>
      </c>
      <c r="D244" s="52" t="s">
        <v>191</v>
      </c>
      <c r="E244" s="46" t="s">
        <v>192</v>
      </c>
      <c r="F244" s="47" t="s">
        <v>26</v>
      </c>
      <c r="G244" s="46" t="s">
        <v>27</v>
      </c>
      <c r="H244" s="48">
        <v>1267468</v>
      </c>
      <c r="I244" s="49">
        <f t="shared" si="10"/>
        <v>45339</v>
      </c>
    </row>
    <row r="245" spans="2:9" ht="20.25" x14ac:dyDescent="0.3">
      <c r="B245" s="45">
        <v>45315</v>
      </c>
      <c r="C245" s="46" t="s">
        <v>298</v>
      </c>
      <c r="D245" s="52" t="s">
        <v>191</v>
      </c>
      <c r="E245" s="46" t="s">
        <v>192</v>
      </c>
      <c r="F245" s="47" t="s">
        <v>26</v>
      </c>
      <c r="G245" s="46" t="s">
        <v>27</v>
      </c>
      <c r="H245" s="48">
        <v>4421400</v>
      </c>
      <c r="I245" s="49">
        <f t="shared" si="10"/>
        <v>45360</v>
      </c>
    </row>
    <row r="246" spans="2:9" ht="20.25" x14ac:dyDescent="0.3">
      <c r="B246" s="45">
        <v>45335</v>
      </c>
      <c r="C246" s="46" t="s">
        <v>299</v>
      </c>
      <c r="D246" s="52" t="s">
        <v>191</v>
      </c>
      <c r="E246" s="46" t="s">
        <v>192</v>
      </c>
      <c r="F246" s="47" t="s">
        <v>26</v>
      </c>
      <c r="G246" s="46" t="s">
        <v>27</v>
      </c>
      <c r="H246" s="48">
        <v>4421400</v>
      </c>
      <c r="I246" s="49">
        <f t="shared" si="10"/>
        <v>45380</v>
      </c>
    </row>
    <row r="247" spans="2:9" ht="20.25" x14ac:dyDescent="0.3">
      <c r="B247" s="45">
        <v>45338</v>
      </c>
      <c r="C247" s="46" t="s">
        <v>190</v>
      </c>
      <c r="D247" s="52" t="s">
        <v>191</v>
      </c>
      <c r="E247" s="46" t="s">
        <v>192</v>
      </c>
      <c r="F247" s="47" t="s">
        <v>26</v>
      </c>
      <c r="G247" s="46" t="s">
        <v>27</v>
      </c>
      <c r="H247" s="48">
        <v>257270</v>
      </c>
      <c r="I247" s="49">
        <f t="shared" si="10"/>
        <v>45383</v>
      </c>
    </row>
    <row r="248" spans="2:9" ht="20.25" x14ac:dyDescent="0.3">
      <c r="B248" s="45">
        <v>45338</v>
      </c>
      <c r="C248" s="46" t="s">
        <v>193</v>
      </c>
      <c r="D248" s="52" t="s">
        <v>191</v>
      </c>
      <c r="E248" s="46" t="s">
        <v>192</v>
      </c>
      <c r="F248" s="47" t="s">
        <v>26</v>
      </c>
      <c r="G248" s="46" t="s">
        <v>27</v>
      </c>
      <c r="H248" s="48">
        <v>115360</v>
      </c>
      <c r="I248" s="49">
        <f t="shared" si="10"/>
        <v>45383</v>
      </c>
    </row>
    <row r="249" spans="2:9" ht="40.5" x14ac:dyDescent="0.3">
      <c r="B249" s="45">
        <v>45327</v>
      </c>
      <c r="C249" s="46" t="s">
        <v>556</v>
      </c>
      <c r="D249" s="52" t="s">
        <v>557</v>
      </c>
      <c r="E249" s="46" t="s">
        <v>558</v>
      </c>
      <c r="F249" s="47" t="s">
        <v>559</v>
      </c>
      <c r="G249" s="46" t="s">
        <v>560</v>
      </c>
      <c r="H249" s="48">
        <v>136580</v>
      </c>
      <c r="I249" s="49">
        <f t="shared" si="10"/>
        <v>45372</v>
      </c>
    </row>
    <row r="250" spans="2:9" ht="40.5" x14ac:dyDescent="0.3">
      <c r="B250" s="45">
        <v>44589</v>
      </c>
      <c r="C250" s="46" t="s">
        <v>32</v>
      </c>
      <c r="D250" s="52" t="s">
        <v>530</v>
      </c>
      <c r="E250" s="46" t="s">
        <v>531</v>
      </c>
      <c r="F250" s="47" t="s">
        <v>532</v>
      </c>
      <c r="G250" s="46" t="s">
        <v>533</v>
      </c>
      <c r="H250" s="48">
        <v>21240</v>
      </c>
      <c r="I250" s="49">
        <f t="shared" si="10"/>
        <v>44634</v>
      </c>
    </row>
    <row r="251" spans="2:9" ht="60.75" x14ac:dyDescent="0.3">
      <c r="B251" s="45">
        <v>44925</v>
      </c>
      <c r="C251" s="46" t="s">
        <v>539</v>
      </c>
      <c r="D251" s="52" t="s">
        <v>530</v>
      </c>
      <c r="E251" s="46" t="s">
        <v>531</v>
      </c>
      <c r="F251" s="47" t="s">
        <v>540</v>
      </c>
      <c r="G251" s="46" t="s">
        <v>533</v>
      </c>
      <c r="H251" s="48">
        <v>55342</v>
      </c>
      <c r="I251" s="49">
        <f t="shared" si="10"/>
        <v>44970</v>
      </c>
    </row>
    <row r="252" spans="2:9" ht="60.75" x14ac:dyDescent="0.3">
      <c r="B252" s="45">
        <v>43553</v>
      </c>
      <c r="C252" s="46" t="s">
        <v>467</v>
      </c>
      <c r="D252" s="52" t="s">
        <v>469</v>
      </c>
      <c r="E252" s="46" t="s">
        <v>470</v>
      </c>
      <c r="F252" s="47" t="s">
        <v>471</v>
      </c>
      <c r="G252" s="46" t="s">
        <v>472</v>
      </c>
      <c r="H252" s="48">
        <v>116820</v>
      </c>
      <c r="I252" s="49">
        <f>B252+45</f>
        <v>43598</v>
      </c>
    </row>
    <row r="253" spans="2:9" ht="20.25" x14ac:dyDescent="0.3">
      <c r="B253" s="45">
        <v>44035</v>
      </c>
      <c r="C253" s="46" t="s">
        <v>88</v>
      </c>
      <c r="D253" s="52" t="s">
        <v>194</v>
      </c>
      <c r="E253" s="46" t="s">
        <v>195</v>
      </c>
      <c r="F253" s="47" t="s">
        <v>26</v>
      </c>
      <c r="G253" s="46" t="s">
        <v>27</v>
      </c>
      <c r="H253" s="48">
        <v>161625</v>
      </c>
      <c r="I253" s="49">
        <f t="shared" ref="I253:I259" si="11">+B253+45</f>
        <v>44080</v>
      </c>
    </row>
    <row r="254" spans="2:9" ht="20.25" x14ac:dyDescent="0.3">
      <c r="B254" s="45">
        <v>44063</v>
      </c>
      <c r="C254" s="46" t="s">
        <v>89</v>
      </c>
      <c r="D254" s="52" t="s">
        <v>194</v>
      </c>
      <c r="E254" s="46" t="s">
        <v>195</v>
      </c>
      <c r="F254" s="47" t="s">
        <v>26</v>
      </c>
      <c r="G254" s="46" t="s">
        <v>27</v>
      </c>
      <c r="H254" s="48">
        <v>1740000</v>
      </c>
      <c r="I254" s="49">
        <f t="shared" si="11"/>
        <v>44108</v>
      </c>
    </row>
    <row r="255" spans="2:9" ht="20.25" x14ac:dyDescent="0.3">
      <c r="B255" s="45">
        <v>44104</v>
      </c>
      <c r="C255" s="46" t="s">
        <v>91</v>
      </c>
      <c r="D255" s="52" t="s">
        <v>194</v>
      </c>
      <c r="E255" s="46" t="s">
        <v>195</v>
      </c>
      <c r="F255" s="47" t="s">
        <v>26</v>
      </c>
      <c r="G255" s="46" t="s">
        <v>27</v>
      </c>
      <c r="H255" s="48">
        <v>986151</v>
      </c>
      <c r="I255" s="49">
        <f t="shared" si="11"/>
        <v>44149</v>
      </c>
    </row>
    <row r="256" spans="2:9" ht="20.25" x14ac:dyDescent="0.3">
      <c r="B256" s="45">
        <v>45337</v>
      </c>
      <c r="C256" s="46" t="s">
        <v>196</v>
      </c>
      <c r="D256" s="52" t="s">
        <v>194</v>
      </c>
      <c r="E256" s="46" t="s">
        <v>195</v>
      </c>
      <c r="F256" s="47" t="s">
        <v>26</v>
      </c>
      <c r="G256" s="46" t="s">
        <v>27</v>
      </c>
      <c r="H256" s="48">
        <v>4248000</v>
      </c>
      <c r="I256" s="49">
        <f t="shared" si="11"/>
        <v>45382</v>
      </c>
    </row>
    <row r="257" spans="2:9" ht="20.25" x14ac:dyDescent="0.3">
      <c r="B257" s="45">
        <v>45342</v>
      </c>
      <c r="C257" s="46" t="s">
        <v>165</v>
      </c>
      <c r="D257" s="52" t="s">
        <v>194</v>
      </c>
      <c r="E257" s="46" t="s">
        <v>195</v>
      </c>
      <c r="F257" s="47" t="s">
        <v>26</v>
      </c>
      <c r="G257" s="46" t="s">
        <v>27</v>
      </c>
      <c r="H257" s="48">
        <v>1859836</v>
      </c>
      <c r="I257" s="49">
        <f t="shared" si="11"/>
        <v>45387</v>
      </c>
    </row>
    <row r="258" spans="2:9" ht="20.25" x14ac:dyDescent="0.3">
      <c r="B258" s="45">
        <v>44298</v>
      </c>
      <c r="C258" s="46" t="s">
        <v>197</v>
      </c>
      <c r="D258" s="52" t="s">
        <v>198</v>
      </c>
      <c r="E258" s="46" t="s">
        <v>199</v>
      </c>
      <c r="F258" s="47" t="s">
        <v>26</v>
      </c>
      <c r="G258" s="46" t="s">
        <v>27</v>
      </c>
      <c r="H258" s="48">
        <v>44992.800000000003</v>
      </c>
      <c r="I258" s="49">
        <f t="shared" si="11"/>
        <v>44343</v>
      </c>
    </row>
    <row r="259" spans="2:9" ht="20.25" x14ac:dyDescent="0.3">
      <c r="B259" s="45">
        <v>44327</v>
      </c>
      <c r="C259" s="46" t="s">
        <v>200</v>
      </c>
      <c r="D259" s="52" t="s">
        <v>198</v>
      </c>
      <c r="E259" s="46" t="s">
        <v>199</v>
      </c>
      <c r="F259" s="47" t="s">
        <v>26</v>
      </c>
      <c r="G259" s="46" t="s">
        <v>27</v>
      </c>
      <c r="H259" s="48">
        <v>44992.800000000003</v>
      </c>
      <c r="I259" s="49">
        <f t="shared" si="11"/>
        <v>44372</v>
      </c>
    </row>
    <row r="260" spans="2:9" ht="121.5" x14ac:dyDescent="0.3">
      <c r="B260" s="45">
        <v>42730</v>
      </c>
      <c r="C260" s="46" t="s">
        <v>349</v>
      </c>
      <c r="D260" s="52" t="s">
        <v>350</v>
      </c>
      <c r="E260" s="46" t="s">
        <v>351</v>
      </c>
      <c r="F260" s="47" t="s">
        <v>352</v>
      </c>
      <c r="G260" s="46" t="s">
        <v>353</v>
      </c>
      <c r="H260" s="48">
        <v>2446928.2400000002</v>
      </c>
      <c r="I260" s="49">
        <f>B260+45</f>
        <v>42775</v>
      </c>
    </row>
    <row r="261" spans="2:9" ht="51" customHeight="1" x14ac:dyDescent="0.3">
      <c r="B261" s="45">
        <v>43723</v>
      </c>
      <c r="C261" s="46" t="s">
        <v>440</v>
      </c>
      <c r="D261" s="52" t="s">
        <v>441</v>
      </c>
      <c r="E261" s="46" t="s">
        <v>442</v>
      </c>
      <c r="F261" s="47" t="s">
        <v>443</v>
      </c>
      <c r="G261" s="46" t="s">
        <v>353</v>
      </c>
      <c r="H261" s="48">
        <v>41300</v>
      </c>
      <c r="I261" s="49">
        <f>B261+45</f>
        <v>43768</v>
      </c>
    </row>
    <row r="262" spans="2:9" ht="37.5" customHeight="1" x14ac:dyDescent="0.3">
      <c r="B262" s="45">
        <v>45334</v>
      </c>
      <c r="C262" s="46" t="s">
        <v>300</v>
      </c>
      <c r="D262" s="52" t="s">
        <v>301</v>
      </c>
      <c r="E262" s="46" t="s">
        <v>302</v>
      </c>
      <c r="F262" s="47" t="s">
        <v>26</v>
      </c>
      <c r="G262" s="46" t="s">
        <v>27</v>
      </c>
      <c r="H262" s="48">
        <v>755160</v>
      </c>
      <c r="I262" s="49">
        <f t="shared" ref="I262:I293" si="12">+B262+45</f>
        <v>45379</v>
      </c>
    </row>
    <row r="263" spans="2:9" ht="31.5" customHeight="1" x14ac:dyDescent="0.3">
      <c r="B263" s="45">
        <v>45344</v>
      </c>
      <c r="C263" s="46" t="s">
        <v>304</v>
      </c>
      <c r="D263" s="52" t="s">
        <v>301</v>
      </c>
      <c r="E263" s="46" t="s">
        <v>302</v>
      </c>
      <c r="F263" s="47" t="s">
        <v>26</v>
      </c>
      <c r="G263" s="46" t="s">
        <v>27</v>
      </c>
      <c r="H263" s="48">
        <v>4258195.2</v>
      </c>
      <c r="I263" s="49">
        <f t="shared" si="12"/>
        <v>45389</v>
      </c>
    </row>
    <row r="264" spans="2:9" ht="36.75" customHeight="1" x14ac:dyDescent="0.3">
      <c r="B264" s="45">
        <v>45348</v>
      </c>
      <c r="C264" s="46" t="s">
        <v>303</v>
      </c>
      <c r="D264" s="52" t="s">
        <v>301</v>
      </c>
      <c r="E264" s="46" t="s">
        <v>302</v>
      </c>
      <c r="F264" s="47" t="s">
        <v>26</v>
      </c>
      <c r="G264" s="46" t="s">
        <v>27</v>
      </c>
      <c r="H264" s="48">
        <v>549000</v>
      </c>
      <c r="I264" s="49">
        <f t="shared" si="12"/>
        <v>45393</v>
      </c>
    </row>
    <row r="265" spans="2:9" ht="33.75" customHeight="1" x14ac:dyDescent="0.3">
      <c r="B265" s="45">
        <v>44007</v>
      </c>
      <c r="C265" s="46" t="s">
        <v>201</v>
      </c>
      <c r="D265" s="52" t="s">
        <v>202</v>
      </c>
      <c r="E265" s="46" t="s">
        <v>203</v>
      </c>
      <c r="F265" s="47" t="s">
        <v>26</v>
      </c>
      <c r="G265" s="46" t="s">
        <v>27</v>
      </c>
      <c r="H265" s="48">
        <v>12499.2</v>
      </c>
      <c r="I265" s="49">
        <f t="shared" si="12"/>
        <v>44052</v>
      </c>
    </row>
    <row r="266" spans="2:9" ht="60.75" x14ac:dyDescent="0.3">
      <c r="B266" s="45">
        <v>45351</v>
      </c>
      <c r="C266" s="46" t="s">
        <v>534</v>
      </c>
      <c r="D266" s="52" t="s">
        <v>535</v>
      </c>
      <c r="E266" s="46" t="s">
        <v>536</v>
      </c>
      <c r="F266" s="47" t="s">
        <v>537</v>
      </c>
      <c r="G266" s="46" t="s">
        <v>538</v>
      </c>
      <c r="H266" s="48">
        <v>212400</v>
      </c>
      <c r="I266" s="49">
        <f t="shared" si="12"/>
        <v>45396</v>
      </c>
    </row>
    <row r="267" spans="2:9" ht="40.5" x14ac:dyDescent="0.3">
      <c r="B267" s="45">
        <v>45327</v>
      </c>
      <c r="C267" s="46" t="s">
        <v>416</v>
      </c>
      <c r="D267" s="52" t="s">
        <v>417</v>
      </c>
      <c r="E267" s="46" t="s">
        <v>418</v>
      </c>
      <c r="F267" s="47" t="s">
        <v>419</v>
      </c>
      <c r="G267" s="46" t="s">
        <v>353</v>
      </c>
      <c r="H267" s="48">
        <v>200000.56</v>
      </c>
      <c r="I267" s="49">
        <f t="shared" si="12"/>
        <v>45372</v>
      </c>
    </row>
    <row r="268" spans="2:9" ht="20.25" x14ac:dyDescent="0.3">
      <c r="B268" s="45">
        <v>45331</v>
      </c>
      <c r="C268" s="46" t="s">
        <v>307</v>
      </c>
      <c r="D268" s="52" t="s">
        <v>308</v>
      </c>
      <c r="E268" s="46" t="s">
        <v>309</v>
      </c>
      <c r="F268" s="47" t="s">
        <v>26</v>
      </c>
      <c r="G268" s="46" t="s">
        <v>27</v>
      </c>
      <c r="H268" s="48">
        <v>1346400</v>
      </c>
      <c r="I268" s="49">
        <f t="shared" si="12"/>
        <v>45376</v>
      </c>
    </row>
    <row r="269" spans="2:9" ht="20.25" x14ac:dyDescent="0.3">
      <c r="B269" s="45">
        <v>45096</v>
      </c>
      <c r="C269" s="46" t="s">
        <v>204</v>
      </c>
      <c r="D269" s="52" t="s">
        <v>205</v>
      </c>
      <c r="E269" s="46" t="s">
        <v>206</v>
      </c>
      <c r="F269" s="47" t="s">
        <v>26</v>
      </c>
      <c r="G269" s="46" t="s">
        <v>27</v>
      </c>
      <c r="H269" s="48">
        <v>670623.5</v>
      </c>
      <c r="I269" s="49">
        <f t="shared" si="12"/>
        <v>45141</v>
      </c>
    </row>
    <row r="270" spans="2:9" ht="60.75" x14ac:dyDescent="0.3">
      <c r="B270" s="45">
        <v>45343</v>
      </c>
      <c r="C270" s="46" t="s">
        <v>305</v>
      </c>
      <c r="D270" s="52" t="s">
        <v>205</v>
      </c>
      <c r="E270" s="46" t="s">
        <v>206</v>
      </c>
      <c r="F270" s="47" t="s">
        <v>48</v>
      </c>
      <c r="G270" s="46" t="s">
        <v>49</v>
      </c>
      <c r="H270" s="48">
        <v>24245.11</v>
      </c>
      <c r="I270" s="49">
        <f t="shared" si="12"/>
        <v>45388</v>
      </c>
    </row>
    <row r="271" spans="2:9" ht="60.75" x14ac:dyDescent="0.3">
      <c r="B271" s="45">
        <v>45343</v>
      </c>
      <c r="C271" s="46" t="s">
        <v>306</v>
      </c>
      <c r="D271" s="52" t="s">
        <v>205</v>
      </c>
      <c r="E271" s="46" t="s">
        <v>206</v>
      </c>
      <c r="F271" s="47" t="s">
        <v>48</v>
      </c>
      <c r="G271" s="46" t="s">
        <v>49</v>
      </c>
      <c r="H271" s="48">
        <v>1156.4000000000001</v>
      </c>
      <c r="I271" s="49">
        <f t="shared" si="12"/>
        <v>45388</v>
      </c>
    </row>
    <row r="272" spans="2:9" ht="40.5" x14ac:dyDescent="0.3">
      <c r="B272" s="45">
        <v>45352</v>
      </c>
      <c r="C272" s="46" t="s">
        <v>313</v>
      </c>
      <c r="D272" s="52" t="s">
        <v>314</v>
      </c>
      <c r="E272" s="46" t="s">
        <v>315</v>
      </c>
      <c r="F272" s="47" t="s">
        <v>26</v>
      </c>
      <c r="G272" s="46" t="s">
        <v>27</v>
      </c>
      <c r="H272" s="48">
        <v>2124000</v>
      </c>
      <c r="I272" s="49">
        <f t="shared" si="12"/>
        <v>45397</v>
      </c>
    </row>
    <row r="273" spans="2:9" ht="60.75" x14ac:dyDescent="0.3">
      <c r="B273" s="45">
        <v>45289</v>
      </c>
      <c r="C273" s="46" t="s">
        <v>310</v>
      </c>
      <c r="D273" s="52" t="s">
        <v>214</v>
      </c>
      <c r="E273" s="46" t="s">
        <v>215</v>
      </c>
      <c r="F273" s="47" t="s">
        <v>48</v>
      </c>
      <c r="G273" s="46" t="s">
        <v>49</v>
      </c>
      <c r="H273" s="48">
        <v>889730</v>
      </c>
      <c r="I273" s="49">
        <f t="shared" si="12"/>
        <v>45334</v>
      </c>
    </row>
    <row r="274" spans="2:9" ht="60.75" x14ac:dyDescent="0.3">
      <c r="B274" s="45">
        <v>45295</v>
      </c>
      <c r="C274" s="46" t="s">
        <v>311</v>
      </c>
      <c r="D274" s="52" t="s">
        <v>214</v>
      </c>
      <c r="E274" s="46" t="s">
        <v>215</v>
      </c>
      <c r="F274" s="47" t="s">
        <v>48</v>
      </c>
      <c r="G274" s="46" t="s">
        <v>49</v>
      </c>
      <c r="H274" s="48">
        <v>391500</v>
      </c>
      <c r="I274" s="49">
        <f t="shared" si="12"/>
        <v>45340</v>
      </c>
    </row>
    <row r="275" spans="2:9" ht="20.25" x14ac:dyDescent="0.3">
      <c r="B275" s="45">
        <v>45338</v>
      </c>
      <c r="C275" s="46" t="s">
        <v>213</v>
      </c>
      <c r="D275" s="52" t="s">
        <v>214</v>
      </c>
      <c r="E275" s="46" t="s">
        <v>215</v>
      </c>
      <c r="F275" s="47" t="s">
        <v>26</v>
      </c>
      <c r="G275" s="46" t="s">
        <v>27</v>
      </c>
      <c r="H275" s="48">
        <v>2510063.7999999998</v>
      </c>
      <c r="I275" s="49">
        <f t="shared" si="12"/>
        <v>45383</v>
      </c>
    </row>
    <row r="276" spans="2:9" ht="60.75" x14ac:dyDescent="0.3">
      <c r="B276" s="45">
        <v>45343</v>
      </c>
      <c r="C276" s="46" t="s">
        <v>312</v>
      </c>
      <c r="D276" s="52" t="s">
        <v>214</v>
      </c>
      <c r="E276" s="46" t="s">
        <v>215</v>
      </c>
      <c r="F276" s="47" t="s">
        <v>48</v>
      </c>
      <c r="G276" s="46" t="s">
        <v>49</v>
      </c>
      <c r="H276" s="48">
        <v>3546720</v>
      </c>
      <c r="I276" s="49">
        <f t="shared" si="12"/>
        <v>45388</v>
      </c>
    </row>
    <row r="277" spans="2:9" ht="40.5" x14ac:dyDescent="0.3">
      <c r="B277" s="45">
        <v>45334</v>
      </c>
      <c r="C277" s="46" t="s">
        <v>210</v>
      </c>
      <c r="D277" s="52" t="s">
        <v>211</v>
      </c>
      <c r="E277" s="46" t="s">
        <v>212</v>
      </c>
      <c r="F277" s="47" t="s">
        <v>26</v>
      </c>
      <c r="G277" s="46" t="s">
        <v>27</v>
      </c>
      <c r="H277" s="48">
        <v>517501</v>
      </c>
      <c r="I277" s="49">
        <f t="shared" si="12"/>
        <v>45379</v>
      </c>
    </row>
    <row r="278" spans="2:9" ht="60.75" x14ac:dyDescent="0.3">
      <c r="B278" s="45">
        <v>45007</v>
      </c>
      <c r="C278" s="46" t="s">
        <v>207</v>
      </c>
      <c r="D278" s="52" t="s">
        <v>208</v>
      </c>
      <c r="E278" s="46" t="s">
        <v>209</v>
      </c>
      <c r="F278" s="47" t="s">
        <v>48</v>
      </c>
      <c r="G278" s="46" t="s">
        <v>49</v>
      </c>
      <c r="H278" s="48">
        <v>688636.2</v>
      </c>
      <c r="I278" s="49">
        <f t="shared" si="12"/>
        <v>45052</v>
      </c>
    </row>
    <row r="279" spans="2:9" ht="81" x14ac:dyDescent="0.3">
      <c r="B279" s="45">
        <v>45223</v>
      </c>
      <c r="C279" s="46" t="s">
        <v>592</v>
      </c>
      <c r="D279" s="52" t="s">
        <v>593</v>
      </c>
      <c r="E279" s="46" t="s">
        <v>594</v>
      </c>
      <c r="F279" s="47" t="s">
        <v>595</v>
      </c>
      <c r="G279" s="46" t="s">
        <v>374</v>
      </c>
      <c r="H279" s="48">
        <v>6579</v>
      </c>
      <c r="I279" s="49">
        <f t="shared" si="12"/>
        <v>45268</v>
      </c>
    </row>
    <row r="280" spans="2:9" ht="81" x14ac:dyDescent="0.3">
      <c r="B280" s="45">
        <v>45223</v>
      </c>
      <c r="C280" s="46" t="s">
        <v>596</v>
      </c>
      <c r="D280" s="52" t="s">
        <v>593</v>
      </c>
      <c r="E280" s="46" t="s">
        <v>594</v>
      </c>
      <c r="F280" s="47" t="s">
        <v>595</v>
      </c>
      <c r="G280" s="46" t="s">
        <v>374</v>
      </c>
      <c r="H280" s="48">
        <v>112523.97</v>
      </c>
      <c r="I280" s="49">
        <f t="shared" si="12"/>
        <v>45268</v>
      </c>
    </row>
    <row r="281" spans="2:9" ht="81" x14ac:dyDescent="0.3">
      <c r="B281" s="45">
        <v>45223</v>
      </c>
      <c r="C281" s="46" t="s">
        <v>597</v>
      </c>
      <c r="D281" s="52" t="s">
        <v>593</v>
      </c>
      <c r="E281" s="46" t="s">
        <v>594</v>
      </c>
      <c r="F281" s="47" t="s">
        <v>595</v>
      </c>
      <c r="G281" s="46" t="s">
        <v>374</v>
      </c>
      <c r="H281" s="48">
        <v>40162</v>
      </c>
      <c r="I281" s="49">
        <f t="shared" si="12"/>
        <v>45268</v>
      </c>
    </row>
    <row r="282" spans="2:9" ht="81" x14ac:dyDescent="0.3">
      <c r="B282" s="45">
        <v>45257</v>
      </c>
      <c r="C282" s="46" t="s">
        <v>598</v>
      </c>
      <c r="D282" s="52" t="s">
        <v>593</v>
      </c>
      <c r="E282" s="46" t="s">
        <v>594</v>
      </c>
      <c r="F282" s="47" t="s">
        <v>595</v>
      </c>
      <c r="G282" s="46" t="s">
        <v>374</v>
      </c>
      <c r="H282" s="48">
        <v>13766</v>
      </c>
      <c r="I282" s="49">
        <f t="shared" si="12"/>
        <v>45302</v>
      </c>
    </row>
    <row r="283" spans="2:9" ht="81" x14ac:dyDescent="0.3">
      <c r="B283" s="45">
        <v>45259</v>
      </c>
      <c r="C283" s="46" t="s">
        <v>599</v>
      </c>
      <c r="D283" s="52" t="s">
        <v>593</v>
      </c>
      <c r="E283" s="46" t="s">
        <v>594</v>
      </c>
      <c r="F283" s="47" t="s">
        <v>595</v>
      </c>
      <c r="G283" s="46" t="s">
        <v>374</v>
      </c>
      <c r="H283" s="48">
        <v>101115.01</v>
      </c>
      <c r="I283" s="49">
        <f t="shared" si="12"/>
        <v>45304</v>
      </c>
    </row>
    <row r="284" spans="2:9" ht="81" x14ac:dyDescent="0.3">
      <c r="B284" s="45">
        <v>45265</v>
      </c>
      <c r="C284" s="46" t="s">
        <v>600</v>
      </c>
      <c r="D284" s="52" t="s">
        <v>593</v>
      </c>
      <c r="E284" s="46" t="s">
        <v>594</v>
      </c>
      <c r="F284" s="47" t="s">
        <v>595</v>
      </c>
      <c r="G284" s="46" t="s">
        <v>374</v>
      </c>
      <c r="H284" s="48">
        <v>12989.43</v>
      </c>
      <c r="I284" s="49">
        <f t="shared" si="12"/>
        <v>45310</v>
      </c>
    </row>
    <row r="285" spans="2:9" ht="81" x14ac:dyDescent="0.3">
      <c r="B285" s="45">
        <v>45246</v>
      </c>
      <c r="C285" s="46" t="s">
        <v>601</v>
      </c>
      <c r="D285" s="52" t="s">
        <v>593</v>
      </c>
      <c r="E285" s="46" t="s">
        <v>594</v>
      </c>
      <c r="F285" s="47" t="s">
        <v>595</v>
      </c>
      <c r="G285" s="46" t="s">
        <v>374</v>
      </c>
      <c r="H285" s="48">
        <v>21994</v>
      </c>
      <c r="I285" s="49">
        <f t="shared" si="12"/>
        <v>45291</v>
      </c>
    </row>
    <row r="286" spans="2:9" ht="81" x14ac:dyDescent="0.3">
      <c r="B286" s="45">
        <v>45246</v>
      </c>
      <c r="C286" s="46" t="s">
        <v>602</v>
      </c>
      <c r="D286" s="52" t="s">
        <v>593</v>
      </c>
      <c r="E286" s="46" t="s">
        <v>594</v>
      </c>
      <c r="F286" s="47" t="s">
        <v>595</v>
      </c>
      <c r="G286" s="46" t="s">
        <v>374</v>
      </c>
      <c r="H286" s="48">
        <v>27789</v>
      </c>
      <c r="I286" s="49">
        <f t="shared" si="12"/>
        <v>45291</v>
      </c>
    </row>
    <row r="287" spans="2:9" ht="81" x14ac:dyDescent="0.3">
      <c r="B287" s="45">
        <v>45313</v>
      </c>
      <c r="C287" s="46" t="s">
        <v>603</v>
      </c>
      <c r="D287" s="52" t="s">
        <v>593</v>
      </c>
      <c r="E287" s="46" t="s">
        <v>594</v>
      </c>
      <c r="F287" s="47" t="s">
        <v>595</v>
      </c>
      <c r="G287" s="46" t="s">
        <v>374</v>
      </c>
      <c r="H287" s="48">
        <v>65452</v>
      </c>
      <c r="I287" s="49">
        <f t="shared" si="12"/>
        <v>45358</v>
      </c>
    </row>
    <row r="288" spans="2:9" ht="101.25" x14ac:dyDescent="0.3">
      <c r="B288" s="45">
        <v>44061</v>
      </c>
      <c r="C288" s="46" t="s">
        <v>427</v>
      </c>
      <c r="D288" s="52" t="s">
        <v>428</v>
      </c>
      <c r="E288" s="46" t="s">
        <v>429</v>
      </c>
      <c r="F288" s="47" t="s">
        <v>430</v>
      </c>
      <c r="G288" s="46" t="s">
        <v>374</v>
      </c>
      <c r="H288" s="48">
        <v>195290</v>
      </c>
      <c r="I288" s="49">
        <f t="shared" si="12"/>
        <v>44106</v>
      </c>
    </row>
    <row r="289" spans="2:9" ht="60.75" x14ac:dyDescent="0.3">
      <c r="B289" s="45">
        <v>44061</v>
      </c>
      <c r="C289" s="46" t="s">
        <v>431</v>
      </c>
      <c r="D289" s="52" t="s">
        <v>428</v>
      </c>
      <c r="E289" s="46" t="s">
        <v>429</v>
      </c>
      <c r="F289" s="47" t="s">
        <v>435</v>
      </c>
      <c r="G289" s="46" t="s">
        <v>374</v>
      </c>
      <c r="H289" s="48">
        <v>193520</v>
      </c>
      <c r="I289" s="49">
        <f t="shared" si="12"/>
        <v>44106</v>
      </c>
    </row>
    <row r="290" spans="2:9" ht="60.75" x14ac:dyDescent="0.3">
      <c r="B290" s="45">
        <v>45308</v>
      </c>
      <c r="C290" s="46" t="s">
        <v>216</v>
      </c>
      <c r="D290" s="52" t="s">
        <v>217</v>
      </c>
      <c r="E290" s="46" t="s">
        <v>218</v>
      </c>
      <c r="F290" s="47" t="s">
        <v>48</v>
      </c>
      <c r="G290" s="46" t="s">
        <v>49</v>
      </c>
      <c r="H290" s="48">
        <v>1019066.88</v>
      </c>
      <c r="I290" s="49">
        <f t="shared" si="12"/>
        <v>45353</v>
      </c>
    </row>
    <row r="291" spans="2:9" ht="20.25" x14ac:dyDescent="0.3">
      <c r="B291" s="45">
        <v>45204</v>
      </c>
      <c r="C291" s="46" t="s">
        <v>173</v>
      </c>
      <c r="D291" s="52" t="s">
        <v>319</v>
      </c>
      <c r="E291" s="46" t="s">
        <v>320</v>
      </c>
      <c r="F291" s="47" t="s">
        <v>26</v>
      </c>
      <c r="G291" s="46" t="s">
        <v>27</v>
      </c>
      <c r="H291" s="48">
        <v>794116.8</v>
      </c>
      <c r="I291" s="49">
        <f t="shared" si="12"/>
        <v>45249</v>
      </c>
    </row>
    <row r="292" spans="2:9" ht="20.25" x14ac:dyDescent="0.3">
      <c r="B292" s="45">
        <v>45341</v>
      </c>
      <c r="C292" s="46" t="s">
        <v>71</v>
      </c>
      <c r="D292" s="52" t="s">
        <v>319</v>
      </c>
      <c r="E292" s="46" t="s">
        <v>320</v>
      </c>
      <c r="F292" s="47" t="s">
        <v>26</v>
      </c>
      <c r="G292" s="46" t="s">
        <v>27</v>
      </c>
      <c r="H292" s="48">
        <v>6675200</v>
      </c>
      <c r="I292" s="49">
        <f t="shared" si="12"/>
        <v>45386</v>
      </c>
    </row>
    <row r="293" spans="2:9" ht="20.25" x14ac:dyDescent="0.3">
      <c r="B293" s="45">
        <v>45330</v>
      </c>
      <c r="C293" s="46" t="s">
        <v>73</v>
      </c>
      <c r="D293" s="52" t="s">
        <v>319</v>
      </c>
      <c r="E293" s="46" t="s">
        <v>320</v>
      </c>
      <c r="F293" s="47" t="s">
        <v>26</v>
      </c>
      <c r="G293" s="46" t="s">
        <v>27</v>
      </c>
      <c r="H293" s="48">
        <v>2758600</v>
      </c>
      <c r="I293" s="49">
        <f t="shared" si="12"/>
        <v>45375</v>
      </c>
    </row>
    <row r="294" spans="2:9" ht="20.25" x14ac:dyDescent="0.3">
      <c r="B294" s="45">
        <v>45343</v>
      </c>
      <c r="C294" s="46" t="s">
        <v>322</v>
      </c>
      <c r="D294" s="52" t="s">
        <v>319</v>
      </c>
      <c r="E294" s="46" t="s">
        <v>320</v>
      </c>
      <c r="F294" s="47" t="s">
        <v>26</v>
      </c>
      <c r="G294" s="46" t="s">
        <v>27</v>
      </c>
      <c r="H294" s="48">
        <v>1556100</v>
      </c>
      <c r="I294" s="49">
        <f t="shared" ref="I294:I325" si="13">+B294+45</f>
        <v>45388</v>
      </c>
    </row>
    <row r="295" spans="2:9" ht="20.25" x14ac:dyDescent="0.3">
      <c r="B295" s="45">
        <v>45344</v>
      </c>
      <c r="C295" s="46" t="s">
        <v>321</v>
      </c>
      <c r="D295" s="52" t="s">
        <v>319</v>
      </c>
      <c r="E295" s="46" t="s">
        <v>320</v>
      </c>
      <c r="F295" s="47" t="s">
        <v>26</v>
      </c>
      <c r="G295" s="46" t="s">
        <v>27</v>
      </c>
      <c r="H295" s="48">
        <v>4672116</v>
      </c>
      <c r="I295" s="49">
        <f t="shared" si="13"/>
        <v>45389</v>
      </c>
    </row>
    <row r="296" spans="2:9" ht="40.5" x14ac:dyDescent="0.3">
      <c r="B296" s="45">
        <v>45350</v>
      </c>
      <c r="C296" s="46" t="s">
        <v>316</v>
      </c>
      <c r="D296" s="52" t="s">
        <v>317</v>
      </c>
      <c r="E296" s="46" t="s">
        <v>318</v>
      </c>
      <c r="F296" s="47" t="s">
        <v>26</v>
      </c>
      <c r="G296" s="46" t="s">
        <v>27</v>
      </c>
      <c r="H296" s="48">
        <v>2274020</v>
      </c>
      <c r="I296" s="49">
        <f t="shared" si="13"/>
        <v>45395</v>
      </c>
    </row>
    <row r="297" spans="2:9" ht="60.75" x14ac:dyDescent="0.3">
      <c r="B297" s="45">
        <v>43922</v>
      </c>
      <c r="C297" s="46" t="s">
        <v>581</v>
      </c>
      <c r="D297" s="52" t="s">
        <v>582</v>
      </c>
      <c r="E297" s="46" t="s">
        <v>583</v>
      </c>
      <c r="F297" s="47" t="s">
        <v>584</v>
      </c>
      <c r="G297" s="46" t="s">
        <v>374</v>
      </c>
      <c r="H297" s="48">
        <v>5310</v>
      </c>
      <c r="I297" s="49">
        <f t="shared" si="13"/>
        <v>43967</v>
      </c>
    </row>
    <row r="298" spans="2:9" ht="60.75" x14ac:dyDescent="0.3">
      <c r="B298" s="45">
        <v>43952</v>
      </c>
      <c r="C298" s="46" t="s">
        <v>585</v>
      </c>
      <c r="D298" s="52" t="s">
        <v>582</v>
      </c>
      <c r="E298" s="46" t="s">
        <v>583</v>
      </c>
      <c r="F298" s="47" t="s">
        <v>586</v>
      </c>
      <c r="G298" s="46" t="s">
        <v>374</v>
      </c>
      <c r="H298" s="48">
        <v>5310</v>
      </c>
      <c r="I298" s="49">
        <f t="shared" si="13"/>
        <v>43997</v>
      </c>
    </row>
    <row r="299" spans="2:9" ht="20.25" x14ac:dyDescent="0.3">
      <c r="B299" s="45">
        <v>45329</v>
      </c>
      <c r="C299" s="46" t="s">
        <v>156</v>
      </c>
      <c r="D299" s="52" t="s">
        <v>219</v>
      </c>
      <c r="E299" s="46" t="s">
        <v>220</v>
      </c>
      <c r="F299" s="47" t="s">
        <v>26</v>
      </c>
      <c r="G299" s="46" t="s">
        <v>27</v>
      </c>
      <c r="H299" s="48">
        <v>22000000</v>
      </c>
      <c r="I299" s="49">
        <f t="shared" si="13"/>
        <v>45374</v>
      </c>
    </row>
    <row r="300" spans="2:9" ht="60.75" x14ac:dyDescent="0.3">
      <c r="B300" s="45">
        <v>45337</v>
      </c>
      <c r="C300" s="46" t="s">
        <v>227</v>
      </c>
      <c r="D300" s="52" t="s">
        <v>225</v>
      </c>
      <c r="E300" s="46" t="s">
        <v>226</v>
      </c>
      <c r="F300" s="47" t="s">
        <v>48</v>
      </c>
      <c r="G300" s="46" t="s">
        <v>49</v>
      </c>
      <c r="H300" s="48">
        <v>5400000</v>
      </c>
      <c r="I300" s="49">
        <f t="shared" si="13"/>
        <v>45382</v>
      </c>
    </row>
    <row r="301" spans="2:9" ht="60.75" x14ac:dyDescent="0.3">
      <c r="B301" s="45">
        <v>45337</v>
      </c>
      <c r="C301" s="46" t="s">
        <v>224</v>
      </c>
      <c r="D301" s="52" t="s">
        <v>225</v>
      </c>
      <c r="E301" s="46" t="s">
        <v>226</v>
      </c>
      <c r="F301" s="47" t="s">
        <v>48</v>
      </c>
      <c r="G301" s="46" t="s">
        <v>49</v>
      </c>
      <c r="H301" s="48">
        <v>5522400</v>
      </c>
      <c r="I301" s="49">
        <f t="shared" si="13"/>
        <v>45382</v>
      </c>
    </row>
    <row r="302" spans="2:9" ht="60.75" x14ac:dyDescent="0.3">
      <c r="B302" s="45">
        <v>45345</v>
      </c>
      <c r="C302" s="46" t="s">
        <v>228</v>
      </c>
      <c r="D302" s="52" t="s">
        <v>225</v>
      </c>
      <c r="E302" s="46" t="s">
        <v>226</v>
      </c>
      <c r="F302" s="47" t="s">
        <v>48</v>
      </c>
      <c r="G302" s="46" t="s">
        <v>49</v>
      </c>
      <c r="H302" s="48">
        <v>3000000</v>
      </c>
      <c r="I302" s="49">
        <f t="shared" si="13"/>
        <v>45390</v>
      </c>
    </row>
    <row r="303" spans="2:9" ht="20.25" x14ac:dyDescent="0.3">
      <c r="B303" s="45">
        <v>45337</v>
      </c>
      <c r="C303" s="46" t="s">
        <v>327</v>
      </c>
      <c r="D303" s="52" t="s">
        <v>225</v>
      </c>
      <c r="E303" s="46" t="s">
        <v>226</v>
      </c>
      <c r="F303" s="47" t="s">
        <v>26</v>
      </c>
      <c r="G303" s="46" t="s">
        <v>27</v>
      </c>
      <c r="H303" s="48">
        <v>1234240</v>
      </c>
      <c r="I303" s="49">
        <f t="shared" si="13"/>
        <v>45382</v>
      </c>
    </row>
    <row r="304" spans="2:9" ht="20.25" x14ac:dyDescent="0.3">
      <c r="B304" s="45">
        <v>45337</v>
      </c>
      <c r="C304" s="46" t="s">
        <v>325</v>
      </c>
      <c r="D304" s="52" t="s">
        <v>225</v>
      </c>
      <c r="E304" s="46" t="s">
        <v>226</v>
      </c>
      <c r="F304" s="47" t="s">
        <v>26</v>
      </c>
      <c r="G304" s="46" t="s">
        <v>27</v>
      </c>
      <c r="H304" s="48">
        <v>949521.6</v>
      </c>
      <c r="I304" s="49">
        <f t="shared" si="13"/>
        <v>45382</v>
      </c>
    </row>
    <row r="305" spans="2:9" ht="20.25" x14ac:dyDescent="0.3">
      <c r="B305" s="45">
        <v>45338</v>
      </c>
      <c r="C305" s="46" t="s">
        <v>326</v>
      </c>
      <c r="D305" s="52" t="s">
        <v>225</v>
      </c>
      <c r="E305" s="46" t="s">
        <v>226</v>
      </c>
      <c r="F305" s="47" t="s">
        <v>26</v>
      </c>
      <c r="G305" s="46" t="s">
        <v>27</v>
      </c>
      <c r="H305" s="48">
        <v>3056400</v>
      </c>
      <c r="I305" s="49">
        <f t="shared" si="13"/>
        <v>45383</v>
      </c>
    </row>
    <row r="306" spans="2:9" ht="20.25" x14ac:dyDescent="0.3">
      <c r="B306" s="45">
        <v>45338</v>
      </c>
      <c r="C306" s="46" t="s">
        <v>324</v>
      </c>
      <c r="D306" s="52" t="s">
        <v>225</v>
      </c>
      <c r="E306" s="46" t="s">
        <v>226</v>
      </c>
      <c r="F306" s="47" t="s">
        <v>26</v>
      </c>
      <c r="G306" s="46" t="s">
        <v>27</v>
      </c>
      <c r="H306" s="48">
        <v>1480000</v>
      </c>
      <c r="I306" s="49">
        <f t="shared" si="13"/>
        <v>45383</v>
      </c>
    </row>
    <row r="307" spans="2:9" ht="20.25" x14ac:dyDescent="0.3">
      <c r="B307" s="45">
        <v>45341</v>
      </c>
      <c r="C307" s="46" t="s">
        <v>620</v>
      </c>
      <c r="D307" s="52" t="s">
        <v>621</v>
      </c>
      <c r="E307" s="46" t="s">
        <v>622</v>
      </c>
      <c r="F307" s="47" t="s">
        <v>623</v>
      </c>
      <c r="G307" s="46" t="s">
        <v>624</v>
      </c>
      <c r="H307" s="48">
        <v>143648</v>
      </c>
      <c r="I307" s="49">
        <f t="shared" si="13"/>
        <v>45386</v>
      </c>
    </row>
    <row r="308" spans="2:9" ht="20.25" x14ac:dyDescent="0.3">
      <c r="B308" s="45">
        <v>45341</v>
      </c>
      <c r="C308" s="46" t="s">
        <v>625</v>
      </c>
      <c r="D308" s="52" t="s">
        <v>626</v>
      </c>
      <c r="E308" s="46" t="s">
        <v>627</v>
      </c>
      <c r="F308" s="47" t="s">
        <v>623</v>
      </c>
      <c r="G308" s="46" t="s">
        <v>624</v>
      </c>
      <c r="H308" s="48">
        <v>132457</v>
      </c>
      <c r="I308" s="49">
        <f t="shared" si="13"/>
        <v>45386</v>
      </c>
    </row>
    <row r="309" spans="2:9" ht="60.75" x14ac:dyDescent="0.3">
      <c r="B309" s="45">
        <v>45006</v>
      </c>
      <c r="C309" s="46" t="s">
        <v>221</v>
      </c>
      <c r="D309" s="52" t="s">
        <v>222</v>
      </c>
      <c r="E309" s="46" t="s">
        <v>223</v>
      </c>
      <c r="F309" s="47" t="s">
        <v>48</v>
      </c>
      <c r="G309" s="46" t="s">
        <v>49</v>
      </c>
      <c r="H309" s="48">
        <v>138231</v>
      </c>
      <c r="I309" s="49">
        <f t="shared" si="13"/>
        <v>45051</v>
      </c>
    </row>
    <row r="310" spans="2:9" ht="60.75" x14ac:dyDescent="0.3">
      <c r="B310" s="45">
        <v>45348</v>
      </c>
      <c r="C310" s="46" t="s">
        <v>323</v>
      </c>
      <c r="D310" s="52" t="s">
        <v>222</v>
      </c>
      <c r="E310" s="46" t="s">
        <v>223</v>
      </c>
      <c r="F310" s="47" t="s">
        <v>48</v>
      </c>
      <c r="G310" s="46" t="s">
        <v>49</v>
      </c>
      <c r="H310" s="48">
        <v>276480</v>
      </c>
      <c r="I310" s="49">
        <f t="shared" si="13"/>
        <v>45393</v>
      </c>
    </row>
    <row r="311" spans="2:9" ht="20.25" x14ac:dyDescent="0.3">
      <c r="B311" s="45">
        <v>44410</v>
      </c>
      <c r="C311" s="46" t="s">
        <v>229</v>
      </c>
      <c r="D311" s="52" t="s">
        <v>230</v>
      </c>
      <c r="E311" s="46" t="s">
        <v>231</v>
      </c>
      <c r="F311" s="47" t="s">
        <v>26</v>
      </c>
      <c r="G311" s="46" t="s">
        <v>27</v>
      </c>
      <c r="H311" s="48">
        <v>14999.94</v>
      </c>
      <c r="I311" s="49">
        <f t="shared" si="13"/>
        <v>44455</v>
      </c>
    </row>
    <row r="312" spans="2:9" ht="20.25" x14ac:dyDescent="0.3">
      <c r="B312" s="45">
        <v>45307</v>
      </c>
      <c r="C312" s="46" t="s">
        <v>328</v>
      </c>
      <c r="D312" s="52" t="s">
        <v>233</v>
      </c>
      <c r="E312" s="46" t="s">
        <v>234</v>
      </c>
      <c r="F312" s="47" t="s">
        <v>26</v>
      </c>
      <c r="G312" s="46" t="s">
        <v>27</v>
      </c>
      <c r="H312" s="48">
        <v>708180</v>
      </c>
      <c r="I312" s="49">
        <f t="shared" si="13"/>
        <v>45352</v>
      </c>
    </row>
    <row r="313" spans="2:9" ht="20.25" x14ac:dyDescent="0.3">
      <c r="B313" s="45">
        <v>45348</v>
      </c>
      <c r="C313" s="46" t="s">
        <v>78</v>
      </c>
      <c r="D313" s="52" t="s">
        <v>233</v>
      </c>
      <c r="E313" s="46" t="s">
        <v>234</v>
      </c>
      <c r="F313" s="47" t="s">
        <v>26</v>
      </c>
      <c r="G313" s="46" t="s">
        <v>27</v>
      </c>
      <c r="H313" s="48">
        <v>1140520</v>
      </c>
      <c r="I313" s="49">
        <f t="shared" si="13"/>
        <v>45393</v>
      </c>
    </row>
    <row r="314" spans="2:9" ht="20.25" x14ac:dyDescent="0.3">
      <c r="B314" s="45">
        <v>45348</v>
      </c>
      <c r="C314" s="46" t="s">
        <v>232</v>
      </c>
      <c r="D314" s="52" t="s">
        <v>233</v>
      </c>
      <c r="E314" s="46" t="s">
        <v>234</v>
      </c>
      <c r="F314" s="47" t="s">
        <v>26</v>
      </c>
      <c r="G314" s="46" t="s">
        <v>27</v>
      </c>
      <c r="H314" s="48">
        <v>916350</v>
      </c>
      <c r="I314" s="49">
        <f t="shared" si="13"/>
        <v>45393</v>
      </c>
    </row>
    <row r="315" spans="2:9" ht="40.5" x14ac:dyDescent="0.3">
      <c r="B315" s="45">
        <v>45350</v>
      </c>
      <c r="C315" s="46" t="s">
        <v>570</v>
      </c>
      <c r="D315" s="52" t="s">
        <v>571</v>
      </c>
      <c r="E315" s="46" t="s">
        <v>572</v>
      </c>
      <c r="F315" s="47" t="s">
        <v>573</v>
      </c>
      <c r="G315" s="46" t="s">
        <v>574</v>
      </c>
      <c r="H315" s="48">
        <v>47569.63</v>
      </c>
      <c r="I315" s="49">
        <f t="shared" si="13"/>
        <v>45395</v>
      </c>
    </row>
    <row r="316" spans="2:9" ht="20.25" x14ac:dyDescent="0.3">
      <c r="B316" s="45">
        <v>45351</v>
      </c>
      <c r="C316" s="46" t="s">
        <v>312</v>
      </c>
      <c r="D316" s="52" t="s">
        <v>528</v>
      </c>
      <c r="E316" s="46" t="s">
        <v>529</v>
      </c>
      <c r="F316" s="47" t="s">
        <v>447</v>
      </c>
      <c r="G316" s="46" t="s">
        <v>448</v>
      </c>
      <c r="H316" s="48">
        <v>59000</v>
      </c>
      <c r="I316" s="49">
        <f t="shared" si="13"/>
        <v>45396</v>
      </c>
    </row>
    <row r="317" spans="2:9" ht="60.75" x14ac:dyDescent="0.3">
      <c r="B317" s="45">
        <v>45338</v>
      </c>
      <c r="C317" s="46" t="s">
        <v>587</v>
      </c>
      <c r="D317" s="52" t="s">
        <v>588</v>
      </c>
      <c r="E317" s="46" t="s">
        <v>589</v>
      </c>
      <c r="F317" s="47" t="s">
        <v>590</v>
      </c>
      <c r="G317" s="46" t="s">
        <v>591</v>
      </c>
      <c r="H317" s="48">
        <v>1047486.9</v>
      </c>
      <c r="I317" s="49">
        <f t="shared" si="13"/>
        <v>45383</v>
      </c>
    </row>
    <row r="318" spans="2:9" ht="60.75" x14ac:dyDescent="0.3">
      <c r="B318" s="45">
        <v>45338</v>
      </c>
      <c r="C318" s="46" t="s">
        <v>332</v>
      </c>
      <c r="D318" s="52" t="s">
        <v>330</v>
      </c>
      <c r="E318" s="46" t="s">
        <v>331</v>
      </c>
      <c r="F318" s="47" t="s">
        <v>48</v>
      </c>
      <c r="G318" s="46" t="s">
        <v>49</v>
      </c>
      <c r="H318" s="48">
        <v>15633389.52</v>
      </c>
      <c r="I318" s="49">
        <f t="shared" si="13"/>
        <v>45383</v>
      </c>
    </row>
    <row r="319" spans="2:9" ht="60.75" x14ac:dyDescent="0.3">
      <c r="B319" s="45">
        <v>45341</v>
      </c>
      <c r="C319" s="46" t="s">
        <v>329</v>
      </c>
      <c r="D319" s="52" t="s">
        <v>330</v>
      </c>
      <c r="E319" s="46" t="s">
        <v>331</v>
      </c>
      <c r="F319" s="47" t="s">
        <v>48</v>
      </c>
      <c r="G319" s="46" t="s">
        <v>49</v>
      </c>
      <c r="H319" s="48">
        <v>10651922.640000001</v>
      </c>
      <c r="I319" s="49">
        <f t="shared" si="13"/>
        <v>45386</v>
      </c>
    </row>
    <row r="320" spans="2:9" ht="20.25" x14ac:dyDescent="0.3">
      <c r="B320" s="45">
        <v>45296</v>
      </c>
      <c r="C320" s="46" t="s">
        <v>235</v>
      </c>
      <c r="D320" s="52" t="s">
        <v>236</v>
      </c>
      <c r="E320" s="46" t="s">
        <v>237</v>
      </c>
      <c r="F320" s="47" t="s">
        <v>26</v>
      </c>
      <c r="G320" s="46" t="s">
        <v>27</v>
      </c>
      <c r="H320" s="48">
        <v>50994000</v>
      </c>
      <c r="I320" s="49">
        <f t="shared" si="13"/>
        <v>45341</v>
      </c>
    </row>
    <row r="321" spans="2:9" ht="60.75" x14ac:dyDescent="0.3">
      <c r="B321" s="45">
        <v>45315</v>
      </c>
      <c r="C321" s="46" t="s">
        <v>333</v>
      </c>
      <c r="D321" s="52" t="s">
        <v>334</v>
      </c>
      <c r="E321" s="46" t="s">
        <v>335</v>
      </c>
      <c r="F321" s="47" t="s">
        <v>48</v>
      </c>
      <c r="G321" s="46" t="s">
        <v>49</v>
      </c>
      <c r="H321" s="48">
        <v>3791591.08</v>
      </c>
      <c r="I321" s="49">
        <f t="shared" si="13"/>
        <v>45360</v>
      </c>
    </row>
    <row r="322" spans="2:9" ht="60.75" x14ac:dyDescent="0.3">
      <c r="B322" s="45">
        <v>45315</v>
      </c>
      <c r="C322" s="46" t="s">
        <v>338</v>
      </c>
      <c r="D322" s="52" t="s">
        <v>334</v>
      </c>
      <c r="E322" s="46" t="s">
        <v>335</v>
      </c>
      <c r="F322" s="47" t="s">
        <v>48</v>
      </c>
      <c r="G322" s="46" t="s">
        <v>49</v>
      </c>
      <c r="H322" s="48">
        <v>231280</v>
      </c>
      <c r="I322" s="49">
        <f t="shared" si="13"/>
        <v>45360</v>
      </c>
    </row>
    <row r="323" spans="2:9" ht="60.75" x14ac:dyDescent="0.3">
      <c r="B323" s="45">
        <v>45336</v>
      </c>
      <c r="C323" s="46" t="s">
        <v>339</v>
      </c>
      <c r="D323" s="52" t="s">
        <v>334</v>
      </c>
      <c r="E323" s="46" t="s">
        <v>335</v>
      </c>
      <c r="F323" s="47" t="s">
        <v>48</v>
      </c>
      <c r="G323" s="46" t="s">
        <v>49</v>
      </c>
      <c r="H323" s="48">
        <v>378400</v>
      </c>
      <c r="I323" s="49">
        <f t="shared" si="13"/>
        <v>45381</v>
      </c>
    </row>
    <row r="324" spans="2:9" ht="60.75" x14ac:dyDescent="0.3">
      <c r="B324" s="45">
        <v>45336</v>
      </c>
      <c r="C324" s="46" t="s">
        <v>336</v>
      </c>
      <c r="D324" s="52" t="s">
        <v>334</v>
      </c>
      <c r="E324" s="46" t="s">
        <v>335</v>
      </c>
      <c r="F324" s="47" t="s">
        <v>48</v>
      </c>
      <c r="G324" s="46" t="s">
        <v>49</v>
      </c>
      <c r="H324" s="48">
        <v>2350043.16</v>
      </c>
      <c r="I324" s="49">
        <f t="shared" si="13"/>
        <v>45381</v>
      </c>
    </row>
    <row r="325" spans="2:9" ht="60.75" x14ac:dyDescent="0.3">
      <c r="B325" s="45">
        <v>45336</v>
      </c>
      <c r="C325" s="46" t="s">
        <v>340</v>
      </c>
      <c r="D325" s="52" t="s">
        <v>334</v>
      </c>
      <c r="E325" s="46" t="s">
        <v>335</v>
      </c>
      <c r="F325" s="47" t="s">
        <v>48</v>
      </c>
      <c r="G325" s="46" t="s">
        <v>49</v>
      </c>
      <c r="H325" s="48">
        <v>180823.2</v>
      </c>
      <c r="I325" s="49">
        <f t="shared" si="13"/>
        <v>45381</v>
      </c>
    </row>
    <row r="326" spans="2:9" ht="60.75" x14ac:dyDescent="0.3">
      <c r="B326" s="45">
        <v>45337</v>
      </c>
      <c r="C326" s="46" t="s">
        <v>337</v>
      </c>
      <c r="D326" s="52" t="s">
        <v>334</v>
      </c>
      <c r="E326" s="46" t="s">
        <v>335</v>
      </c>
      <c r="F326" s="47" t="s">
        <v>48</v>
      </c>
      <c r="G326" s="46" t="s">
        <v>49</v>
      </c>
      <c r="H326" s="48">
        <v>3842291.4</v>
      </c>
      <c r="I326" s="49">
        <f t="shared" ref="I326:I348" si="14">+B326+45</f>
        <v>45382</v>
      </c>
    </row>
    <row r="327" spans="2:9" ht="40.5" x14ac:dyDescent="0.3">
      <c r="B327" s="45">
        <v>44584</v>
      </c>
      <c r="C327" s="46" t="s">
        <v>644</v>
      </c>
      <c r="D327" s="52" t="s">
        <v>645</v>
      </c>
      <c r="E327" s="46" t="s">
        <v>646</v>
      </c>
      <c r="F327" s="47" t="s">
        <v>647</v>
      </c>
      <c r="G327" s="46" t="s">
        <v>347</v>
      </c>
      <c r="H327" s="48">
        <v>294581.09999999998</v>
      </c>
      <c r="I327" s="49">
        <f t="shared" si="14"/>
        <v>44629</v>
      </c>
    </row>
    <row r="328" spans="2:9" ht="40.5" x14ac:dyDescent="0.3">
      <c r="B328" s="45">
        <v>44591</v>
      </c>
      <c r="C328" s="46" t="s">
        <v>648</v>
      </c>
      <c r="D328" s="52" t="s">
        <v>645</v>
      </c>
      <c r="E328" s="46" t="s">
        <v>646</v>
      </c>
      <c r="F328" s="47" t="s">
        <v>647</v>
      </c>
      <c r="G328" s="46" t="s">
        <v>347</v>
      </c>
      <c r="H328" s="48">
        <v>284083.5</v>
      </c>
      <c r="I328" s="49">
        <f t="shared" si="14"/>
        <v>44636</v>
      </c>
    </row>
    <row r="329" spans="2:9" ht="40.5" x14ac:dyDescent="0.3">
      <c r="B329" s="45">
        <v>44592</v>
      </c>
      <c r="C329" s="46" t="s">
        <v>649</v>
      </c>
      <c r="D329" s="52" t="s">
        <v>645</v>
      </c>
      <c r="E329" s="46" t="s">
        <v>646</v>
      </c>
      <c r="F329" s="47" t="s">
        <v>647</v>
      </c>
      <c r="G329" s="46" t="s">
        <v>347</v>
      </c>
      <c r="H329" s="48">
        <v>27502.2</v>
      </c>
      <c r="I329" s="49">
        <f t="shared" si="14"/>
        <v>44637</v>
      </c>
    </row>
    <row r="330" spans="2:9" ht="40.5" x14ac:dyDescent="0.3">
      <c r="B330" s="45">
        <v>44598</v>
      </c>
      <c r="C330" s="46" t="s">
        <v>650</v>
      </c>
      <c r="D330" s="52" t="s">
        <v>645</v>
      </c>
      <c r="E330" s="46" t="s">
        <v>646</v>
      </c>
      <c r="F330" s="47" t="s">
        <v>647</v>
      </c>
      <c r="G330" s="46" t="s">
        <v>347</v>
      </c>
      <c r="H330" s="48">
        <v>243323.8</v>
      </c>
      <c r="I330" s="49">
        <f t="shared" si="14"/>
        <v>44643</v>
      </c>
    </row>
    <row r="331" spans="2:9" ht="40.5" x14ac:dyDescent="0.3">
      <c r="B331" s="45">
        <v>44605</v>
      </c>
      <c r="C331" s="46" t="s">
        <v>651</v>
      </c>
      <c r="D331" s="52" t="s">
        <v>645</v>
      </c>
      <c r="E331" s="46" t="s">
        <v>646</v>
      </c>
      <c r="F331" s="47" t="s">
        <v>647</v>
      </c>
      <c r="G331" s="46" t="s">
        <v>347</v>
      </c>
      <c r="H331" s="48">
        <v>338447.3</v>
      </c>
      <c r="I331" s="49">
        <f t="shared" si="14"/>
        <v>44650</v>
      </c>
    </row>
    <row r="332" spans="2:9" ht="40.5" x14ac:dyDescent="0.3">
      <c r="B332" s="45">
        <v>44612</v>
      </c>
      <c r="C332" s="46" t="s">
        <v>652</v>
      </c>
      <c r="D332" s="52" t="s">
        <v>645</v>
      </c>
      <c r="E332" s="46" t="s">
        <v>646</v>
      </c>
      <c r="F332" s="47" t="s">
        <v>647</v>
      </c>
      <c r="G332" s="46" t="s">
        <v>347</v>
      </c>
      <c r="H332" s="48">
        <v>407993.9</v>
      </c>
      <c r="I332" s="49">
        <f t="shared" si="14"/>
        <v>44657</v>
      </c>
    </row>
    <row r="333" spans="2:9" ht="40.5" x14ac:dyDescent="0.3">
      <c r="B333" s="45">
        <v>44619</v>
      </c>
      <c r="C333" s="46" t="s">
        <v>653</v>
      </c>
      <c r="D333" s="52" t="s">
        <v>645</v>
      </c>
      <c r="E333" s="46" t="s">
        <v>646</v>
      </c>
      <c r="F333" s="47" t="s">
        <v>647</v>
      </c>
      <c r="G333" s="46" t="s">
        <v>347</v>
      </c>
      <c r="H333" s="48">
        <v>442725.9</v>
      </c>
      <c r="I333" s="49">
        <f t="shared" si="14"/>
        <v>44664</v>
      </c>
    </row>
    <row r="334" spans="2:9" ht="40.5" x14ac:dyDescent="0.3">
      <c r="B334" s="45">
        <v>44620</v>
      </c>
      <c r="C334" s="46" t="s">
        <v>654</v>
      </c>
      <c r="D334" s="52" t="s">
        <v>645</v>
      </c>
      <c r="E334" s="46" t="s">
        <v>646</v>
      </c>
      <c r="F334" s="47" t="s">
        <v>647</v>
      </c>
      <c r="G334" s="46" t="s">
        <v>347</v>
      </c>
      <c r="H334" s="48">
        <v>91434.2</v>
      </c>
      <c r="I334" s="49">
        <f t="shared" si="14"/>
        <v>44665</v>
      </c>
    </row>
    <row r="335" spans="2:9" ht="40.5" x14ac:dyDescent="0.3">
      <c r="B335" s="45">
        <v>44626</v>
      </c>
      <c r="C335" s="46" t="s">
        <v>655</v>
      </c>
      <c r="D335" s="52" t="s">
        <v>645</v>
      </c>
      <c r="E335" s="46" t="s">
        <v>646</v>
      </c>
      <c r="F335" s="47" t="s">
        <v>647</v>
      </c>
      <c r="G335" s="46" t="s">
        <v>347</v>
      </c>
      <c r="H335" s="48">
        <v>219146.8</v>
      </c>
      <c r="I335" s="49">
        <f t="shared" si="14"/>
        <v>44671</v>
      </c>
    </row>
    <row r="336" spans="2:9" ht="40.5" x14ac:dyDescent="0.3">
      <c r="B336" s="45">
        <v>44633</v>
      </c>
      <c r="C336" s="46" t="s">
        <v>656</v>
      </c>
      <c r="D336" s="52" t="s">
        <v>645</v>
      </c>
      <c r="E336" s="46" t="s">
        <v>646</v>
      </c>
      <c r="F336" s="47" t="s">
        <v>647</v>
      </c>
      <c r="G336" s="46" t="s">
        <v>347</v>
      </c>
      <c r="H336" s="48">
        <v>308425.5</v>
      </c>
      <c r="I336" s="49">
        <f t="shared" si="14"/>
        <v>44678</v>
      </c>
    </row>
    <row r="337" spans="2:48" ht="40.5" x14ac:dyDescent="0.3">
      <c r="B337" s="45">
        <v>44640</v>
      </c>
      <c r="C337" s="46" t="s">
        <v>657</v>
      </c>
      <c r="D337" s="52" t="s">
        <v>645</v>
      </c>
      <c r="E337" s="46" t="s">
        <v>646</v>
      </c>
      <c r="F337" s="47" t="s">
        <v>647</v>
      </c>
      <c r="G337" s="46" t="s">
        <v>347</v>
      </c>
      <c r="H337" s="48">
        <v>375986.4</v>
      </c>
      <c r="I337" s="49">
        <f t="shared" si="14"/>
        <v>44685</v>
      </c>
    </row>
    <row r="338" spans="2:48" ht="40.5" x14ac:dyDescent="0.3">
      <c r="B338" s="45">
        <v>44647</v>
      </c>
      <c r="C338" s="46" t="s">
        <v>658</v>
      </c>
      <c r="D338" s="52" t="s">
        <v>645</v>
      </c>
      <c r="E338" s="46" t="s">
        <v>646</v>
      </c>
      <c r="F338" s="47" t="s">
        <v>647</v>
      </c>
      <c r="G338" s="46" t="s">
        <v>347</v>
      </c>
      <c r="H338" s="48">
        <v>307919.8</v>
      </c>
      <c r="I338" s="49">
        <f t="shared" si="14"/>
        <v>44692</v>
      </c>
    </row>
    <row r="339" spans="2:48" ht="40.5" x14ac:dyDescent="0.3">
      <c r="B339" s="45">
        <v>44651</v>
      </c>
      <c r="C339" s="46" t="s">
        <v>659</v>
      </c>
      <c r="D339" s="52" t="s">
        <v>645</v>
      </c>
      <c r="E339" s="46" t="s">
        <v>646</v>
      </c>
      <c r="F339" s="47" t="s">
        <v>647</v>
      </c>
      <c r="G339" s="46" t="s">
        <v>347</v>
      </c>
      <c r="H339" s="48">
        <v>239484.5</v>
      </c>
      <c r="I339" s="49">
        <f t="shared" si="14"/>
        <v>44696</v>
      </c>
    </row>
    <row r="340" spans="2:48" ht="40.5" x14ac:dyDescent="0.3">
      <c r="B340" s="45">
        <v>44654</v>
      </c>
      <c r="C340" s="46" t="s">
        <v>660</v>
      </c>
      <c r="D340" s="52" t="s">
        <v>645</v>
      </c>
      <c r="E340" s="46" t="s">
        <v>646</v>
      </c>
      <c r="F340" s="47" t="s">
        <v>647</v>
      </c>
      <c r="G340" s="46" t="s">
        <v>347</v>
      </c>
      <c r="H340" s="48">
        <v>97708.4</v>
      </c>
      <c r="I340" s="49">
        <f t="shared" si="14"/>
        <v>44699</v>
      </c>
    </row>
    <row r="341" spans="2:48" ht="40.5" x14ac:dyDescent="0.3">
      <c r="B341" s="45">
        <v>44661</v>
      </c>
      <c r="C341" s="46" t="s">
        <v>661</v>
      </c>
      <c r="D341" s="52" t="s">
        <v>645</v>
      </c>
      <c r="E341" s="46" t="s">
        <v>646</v>
      </c>
      <c r="F341" s="47" t="s">
        <v>647</v>
      </c>
      <c r="G341" s="46" t="s">
        <v>347</v>
      </c>
      <c r="H341" s="48">
        <v>311692</v>
      </c>
      <c r="I341" s="49">
        <f t="shared" si="14"/>
        <v>44706</v>
      </c>
    </row>
    <row r="342" spans="2:48" ht="40.5" x14ac:dyDescent="0.3">
      <c r="B342" s="45">
        <v>44668</v>
      </c>
      <c r="C342" s="46" t="s">
        <v>662</v>
      </c>
      <c r="D342" s="52" t="s">
        <v>645</v>
      </c>
      <c r="E342" s="46" t="s">
        <v>646</v>
      </c>
      <c r="F342" s="47" t="s">
        <v>647</v>
      </c>
      <c r="G342" s="46" t="s">
        <v>347</v>
      </c>
      <c r="H342" s="48">
        <v>218885.4</v>
      </c>
      <c r="I342" s="49">
        <f t="shared" si="14"/>
        <v>44713</v>
      </c>
    </row>
    <row r="343" spans="2:48" ht="40.5" x14ac:dyDescent="0.3">
      <c r="B343" s="45">
        <v>44675</v>
      </c>
      <c r="C343" s="46" t="s">
        <v>663</v>
      </c>
      <c r="D343" s="52" t="s">
        <v>645</v>
      </c>
      <c r="E343" s="46" t="s">
        <v>646</v>
      </c>
      <c r="F343" s="47" t="s">
        <v>647</v>
      </c>
      <c r="G343" s="46" t="s">
        <v>347</v>
      </c>
      <c r="H343" s="48">
        <v>377266.9</v>
      </c>
      <c r="I343" s="49">
        <f t="shared" si="14"/>
        <v>44720</v>
      </c>
    </row>
    <row r="344" spans="2:48" ht="40.5" x14ac:dyDescent="0.3">
      <c r="B344" s="45">
        <v>44681</v>
      </c>
      <c r="C344" s="46" t="s">
        <v>664</v>
      </c>
      <c r="D344" s="52" t="s">
        <v>645</v>
      </c>
      <c r="E344" s="46" t="s">
        <v>646</v>
      </c>
      <c r="F344" s="47" t="s">
        <v>665</v>
      </c>
      <c r="G344" s="46" t="s">
        <v>347</v>
      </c>
      <c r="H344" s="48">
        <v>353547.8</v>
      </c>
      <c r="I344" s="49">
        <f t="shared" si="14"/>
        <v>44726</v>
      </c>
    </row>
    <row r="345" spans="2:48" ht="60.75" x14ac:dyDescent="0.3">
      <c r="B345" s="45">
        <v>45343</v>
      </c>
      <c r="C345" s="46" t="s">
        <v>238</v>
      </c>
      <c r="D345" s="52" t="s">
        <v>239</v>
      </c>
      <c r="E345" s="46" t="s">
        <v>240</v>
      </c>
      <c r="F345" s="47" t="s">
        <v>48</v>
      </c>
      <c r="G345" s="46" t="s">
        <v>49</v>
      </c>
      <c r="H345" s="48">
        <v>90376.2</v>
      </c>
      <c r="I345" s="49">
        <f t="shared" si="14"/>
        <v>45388</v>
      </c>
    </row>
    <row r="346" spans="2:48" ht="60.75" x14ac:dyDescent="0.3">
      <c r="B346" s="45">
        <v>45341</v>
      </c>
      <c r="C346" s="46" t="s">
        <v>156</v>
      </c>
      <c r="D346" s="52" t="s">
        <v>341</v>
      </c>
      <c r="E346" s="46" t="s">
        <v>342</v>
      </c>
      <c r="F346" s="47" t="s">
        <v>48</v>
      </c>
      <c r="G346" s="46" t="s">
        <v>49</v>
      </c>
      <c r="H346" s="48">
        <v>10175950</v>
      </c>
      <c r="I346" s="49">
        <f t="shared" si="14"/>
        <v>45386</v>
      </c>
    </row>
    <row r="347" spans="2:48" ht="40.5" x14ac:dyDescent="0.3">
      <c r="B347" s="45">
        <v>45343</v>
      </c>
      <c r="C347" s="46" t="s">
        <v>449</v>
      </c>
      <c r="D347" s="52" t="s">
        <v>450</v>
      </c>
      <c r="E347" s="46" t="s">
        <v>451</v>
      </c>
      <c r="F347" s="47" t="s">
        <v>452</v>
      </c>
      <c r="G347" s="46" t="s">
        <v>453</v>
      </c>
      <c r="H347" s="48">
        <v>118000</v>
      </c>
      <c r="I347" s="49">
        <f t="shared" si="14"/>
        <v>45388</v>
      </c>
    </row>
    <row r="348" spans="2:48" ht="40.5" x14ac:dyDescent="0.3">
      <c r="B348" s="45">
        <v>45343</v>
      </c>
      <c r="C348" s="46" t="s">
        <v>454</v>
      </c>
      <c r="D348" s="52" t="s">
        <v>450</v>
      </c>
      <c r="E348" s="46" t="s">
        <v>451</v>
      </c>
      <c r="F348" s="47" t="s">
        <v>452</v>
      </c>
      <c r="G348" s="46" t="s">
        <v>453</v>
      </c>
      <c r="H348" s="48">
        <v>118000</v>
      </c>
      <c r="I348" s="49">
        <f t="shared" si="14"/>
        <v>45388</v>
      </c>
    </row>
    <row r="349" spans="2:48" s="21" customFormat="1" ht="30" customHeight="1" x14ac:dyDescent="0.25">
      <c r="B349" s="12"/>
      <c r="C349" s="13"/>
      <c r="D349" s="13"/>
      <c r="E349" s="14"/>
      <c r="F349" s="15" t="s">
        <v>11</v>
      </c>
      <c r="G349" s="16"/>
      <c r="H349" s="17">
        <f>SUBTOTAL(109,Tabla1[MONTO DEUDA 
$DOP])</f>
        <v>461972322.04999989</v>
      </c>
      <c r="I349" s="18"/>
      <c r="J349" s="19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</row>
    <row r="350" spans="2:48" s="21" customFormat="1" ht="30" customHeight="1" x14ac:dyDescent="0.25">
      <c r="B350" s="12"/>
      <c r="C350" s="13"/>
      <c r="D350" s="13"/>
      <c r="E350" s="14"/>
      <c r="F350" s="15" t="s">
        <v>12</v>
      </c>
      <c r="G350" s="16"/>
      <c r="H350" s="17">
        <v>120399906.41</v>
      </c>
      <c r="I350" s="18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</row>
    <row r="351" spans="2:48" s="21" customFormat="1" ht="30" customHeight="1" x14ac:dyDescent="0.25">
      <c r="B351" s="12"/>
      <c r="C351" s="13"/>
      <c r="D351" s="13"/>
      <c r="E351" s="14"/>
      <c r="F351" s="15" t="s">
        <v>13</v>
      </c>
      <c r="G351" s="16"/>
      <c r="H351" s="22">
        <f>SUM(H349:H350)</f>
        <v>582372228.45999992</v>
      </c>
      <c r="I351" s="18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</row>
    <row r="352" spans="2:48" s="29" customFormat="1" ht="18.75" customHeight="1" x14ac:dyDescent="0.25">
      <c r="B352" s="23"/>
      <c r="C352" s="23"/>
      <c r="D352" s="23"/>
      <c r="E352" s="23"/>
      <c r="F352" s="23"/>
      <c r="G352" s="24"/>
      <c r="H352" s="25"/>
      <c r="I352" s="26"/>
      <c r="J352" s="27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</row>
    <row r="353" spans="2:48" s="29" customFormat="1" ht="18.75" customHeight="1" x14ac:dyDescent="0.25">
      <c r="B353" s="23"/>
      <c r="C353" s="23"/>
      <c r="D353" s="23"/>
      <c r="E353" s="23"/>
      <c r="F353" s="23"/>
      <c r="G353" s="24"/>
      <c r="H353" s="25"/>
      <c r="I353" s="26"/>
      <c r="J353" s="27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</row>
    <row r="354" spans="2:48" s="29" customFormat="1" ht="18.75" customHeight="1" x14ac:dyDescent="0.25">
      <c r="C354" s="23"/>
      <c r="D354" s="23"/>
      <c r="E354" s="30"/>
      <c r="F354" s="23"/>
      <c r="G354" s="24"/>
      <c r="H354" s="25"/>
      <c r="I354" s="26"/>
      <c r="J354" s="27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</row>
    <row r="355" spans="2:48" s="29" customFormat="1" ht="18.75" customHeight="1" x14ac:dyDescent="0.25">
      <c r="C355" s="23"/>
      <c r="D355" s="23"/>
      <c r="E355" s="30"/>
      <c r="F355" s="23"/>
      <c r="G355" s="24"/>
      <c r="H355" s="25"/>
      <c r="I355" s="26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</row>
    <row r="356" spans="2:48" s="29" customFormat="1" ht="18.75" customHeight="1" x14ac:dyDescent="0.25">
      <c r="C356" s="23"/>
      <c r="D356" s="23"/>
      <c r="E356" s="30"/>
      <c r="F356" s="23"/>
      <c r="G356" s="24"/>
      <c r="H356" s="25"/>
      <c r="I356" s="26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</row>
    <row r="357" spans="2:48" s="29" customFormat="1" ht="24.95" customHeight="1" thickBot="1" x14ac:dyDescent="0.3">
      <c r="B357" s="43"/>
      <c r="C357" s="31"/>
      <c r="D357" s="32"/>
      <c r="E357" s="33"/>
      <c r="F357" s="34"/>
      <c r="G357" s="24"/>
      <c r="H357" s="35"/>
      <c r="I357" s="36"/>
      <c r="J357" s="19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</row>
    <row r="358" spans="2:48" s="67" customFormat="1" ht="25.5" customHeight="1" x14ac:dyDescent="0.3">
      <c r="B358" s="66" t="s">
        <v>14</v>
      </c>
      <c r="C358" s="66"/>
      <c r="E358" s="68"/>
      <c r="F358" s="69"/>
      <c r="H358" s="70" t="s">
        <v>15</v>
      </c>
      <c r="I358" s="70"/>
      <c r="J358" s="71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  <c r="AV358" s="72"/>
    </row>
    <row r="359" spans="2:48" s="29" customFormat="1" ht="15.75" customHeight="1" x14ac:dyDescent="0.25">
      <c r="B359" s="65" t="s">
        <v>16</v>
      </c>
      <c r="C359" s="65"/>
      <c r="E359" s="28"/>
      <c r="F359" s="38"/>
      <c r="H359" s="64" t="s">
        <v>17</v>
      </c>
      <c r="I359" s="64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</row>
    <row r="360" spans="2:48" s="29" customFormat="1" x14ac:dyDescent="0.25">
      <c r="B360" s="57" t="s">
        <v>18</v>
      </c>
      <c r="C360" s="57"/>
      <c r="E360" s="28"/>
      <c r="F360" s="38"/>
      <c r="H360" s="64" t="s">
        <v>19</v>
      </c>
      <c r="I360" s="64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</row>
    <row r="361" spans="2:48" s="29" customFormat="1" x14ac:dyDescent="0.25">
      <c r="C361" s="38"/>
      <c r="D361" s="38"/>
      <c r="E361" s="28"/>
      <c r="F361" s="38"/>
      <c r="G361" s="39"/>
      <c r="H361" s="39"/>
      <c r="I361" s="39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</row>
    <row r="362" spans="2:48" s="29" customFormat="1" x14ac:dyDescent="0.25">
      <c r="C362" s="38"/>
      <c r="D362" s="38"/>
      <c r="E362" s="28"/>
      <c r="F362" s="38"/>
      <c r="G362" s="24"/>
      <c r="H362" s="39"/>
      <c r="I362" s="39"/>
      <c r="J362" s="39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</row>
    <row r="363" spans="2:48" s="29" customFormat="1" x14ac:dyDescent="0.25">
      <c r="C363" s="38"/>
      <c r="D363" s="38"/>
      <c r="E363" s="28"/>
      <c r="F363" s="38"/>
      <c r="G363" s="24"/>
      <c r="H363" s="39"/>
      <c r="I363" s="39"/>
      <c r="J363" s="39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</row>
    <row r="364" spans="2:48" s="29" customFormat="1" x14ac:dyDescent="0.25">
      <c r="C364" s="38"/>
      <c r="D364" s="37"/>
      <c r="E364" s="20"/>
      <c r="F364" s="37"/>
      <c r="G364" s="24"/>
      <c r="H364" s="39"/>
      <c r="I364" s="39"/>
      <c r="J364" s="39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</row>
    <row r="365" spans="2:48" s="29" customFormat="1" ht="24.95" customHeight="1" thickBot="1" x14ac:dyDescent="0.3">
      <c r="C365" s="23"/>
      <c r="D365" s="40"/>
      <c r="E365" s="41"/>
      <c r="F365" s="42"/>
      <c r="G365" s="43"/>
      <c r="H365" s="39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</row>
    <row r="366" spans="2:48" s="29" customFormat="1" x14ac:dyDescent="0.25">
      <c r="C366" s="23"/>
      <c r="D366" s="56" t="s">
        <v>20</v>
      </c>
      <c r="E366" s="56"/>
      <c r="F366" s="56"/>
      <c r="G366" s="56"/>
      <c r="H366" s="37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</row>
    <row r="367" spans="2:48" s="29" customFormat="1" x14ac:dyDescent="0.25">
      <c r="D367" s="57" t="s">
        <v>21</v>
      </c>
      <c r="E367" s="57"/>
      <c r="F367" s="57"/>
      <c r="G367" s="57"/>
      <c r="H367" s="3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</row>
    <row r="368" spans="2:48" s="29" customFormat="1" x14ac:dyDescent="0.25">
      <c r="D368" s="57" t="s">
        <v>22</v>
      </c>
      <c r="E368" s="57"/>
      <c r="F368" s="57"/>
      <c r="G368" s="57"/>
      <c r="H368" s="3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</row>
    <row r="369" spans="4:4" x14ac:dyDescent="0.3">
      <c r="D369" s="44"/>
    </row>
    <row r="370" spans="4:4" x14ac:dyDescent="0.3">
      <c r="D370" s="44"/>
    </row>
  </sheetData>
  <mergeCells count="11">
    <mergeCell ref="D366:G366"/>
    <mergeCell ref="D367:G367"/>
    <mergeCell ref="D368:G368"/>
    <mergeCell ref="B1:C3"/>
    <mergeCell ref="D1:I3"/>
    <mergeCell ref="H358:I358"/>
    <mergeCell ref="H359:I359"/>
    <mergeCell ref="H360:I360"/>
    <mergeCell ref="B358:C358"/>
    <mergeCell ref="B359:C359"/>
    <mergeCell ref="B360:C360"/>
  </mergeCells>
  <printOptions horizontalCentered="1"/>
  <pageMargins left="0.31496062992125984" right="0.31496062992125984" top="0.31496062992125984" bottom="0.83" header="0.15748031496062992" footer="0.61"/>
  <pageSetup scale="44" fitToHeight="0" orientation="portrait" r:id="rId1"/>
  <headerFooter>
    <oddFooter>&amp;C&amp;"Segoe UI,Normal"&amp;9página &amp;P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InformeCXP</vt:lpstr>
      <vt:lpstr>InformeCXP!Área_de_impresión</vt:lpstr>
      <vt:lpstr>InformeCXP!Títulos_a_imprimir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Altagracia Rosario de Aguero</dc:creator>
  <cp:lastModifiedBy>Jesuscita Feliz de Martinez</cp:lastModifiedBy>
  <cp:lastPrinted>2024-03-12T15:50:35Z</cp:lastPrinted>
  <dcterms:created xsi:type="dcterms:W3CDTF">2022-08-12T14:12:47Z</dcterms:created>
  <dcterms:modified xsi:type="dcterms:W3CDTF">2024-03-12T16:24:41Z</dcterms:modified>
</cp:coreProperties>
</file>