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13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Hoja1!$A$1:$E$51</definedName>
  </definedNames>
  <calcPr calcId="144525"/>
</workbook>
</file>

<file path=xl/calcChain.xml><?xml version="1.0" encoding="utf-8"?>
<calcChain xmlns="http://schemas.openxmlformats.org/spreadsheetml/2006/main">
  <c r="E37" i="1" l="1"/>
  <c r="E36" i="1"/>
  <c r="E35" i="1"/>
  <c r="E38" i="1" s="1"/>
  <c r="E39" i="1" s="1"/>
  <c r="E32" i="1"/>
  <c r="E33" i="1" s="1"/>
  <c r="E28" i="1"/>
  <c r="E29" i="1" s="1"/>
  <c r="E27" i="1"/>
  <c r="E21" i="1"/>
  <c r="E22" i="1" s="1"/>
  <c r="E20" i="1"/>
  <c r="E17" i="1"/>
  <c r="E16" i="1"/>
  <c r="E18" i="1" s="1"/>
  <c r="E13" i="1"/>
  <c r="E12" i="1"/>
  <c r="E11" i="1"/>
  <c r="E10" i="1"/>
  <c r="E14" i="1" s="1"/>
  <c r="E23" i="1" s="1"/>
</calcChain>
</file>

<file path=xl/sharedStrings.xml><?xml version="1.0" encoding="utf-8"?>
<sst xmlns="http://schemas.openxmlformats.org/spreadsheetml/2006/main" count="47" uniqueCount="45">
  <si>
    <t>PROGRAMA DE MEDICAMENTOS ESENCIALES</t>
  </si>
  <si>
    <t>CENTRAL DE APOYO LOGISTICO ( PROMESE/CAL )</t>
  </si>
  <si>
    <t>Balance General</t>
  </si>
  <si>
    <t>Al 31 de julio del 2022</t>
  </si>
  <si>
    <t>(Valores en RD$)</t>
  </si>
  <si>
    <t>31/7/2022</t>
  </si>
  <si>
    <t>Fecha de Carga: 10/08/2022     8:00 am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</si>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</sst>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/>
    <xf numFmtId="0" fontId="3" fillId="0" borderId="0" xfId="2" applyFont="1" applyAlignment="1">
      <alignment horizontal="center"/>
    </xf>
    <xf numFmtId="0" fontId="1" fillId="0" borderId="0" xfId="0" applyFont="1"/>
    <xf numFmtId="17" fontId="4" fillId="0" borderId="0" xfId="0" quotePrefix="1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8" fillId="0" borderId="0" xfId="0" applyFont="1" applyAlignment="1">
      <alignment horizontal="left"/>
    </xf>
    <xf numFmtId="0" fontId="9" fillId="2" borderId="0" xfId="0" applyFont="1" applyFill="1" applyAlignment="1">
      <alignment horizontal="center"/>
    </xf>
    <xf numFmtId="44" fontId="5" fillId="0" borderId="0" xfId="0" applyNumberFormat="1" applyFont="1"/>
    <xf numFmtId="0" fontId="4" fillId="3" borderId="0" xfId="0" applyFont="1" applyFill="1" applyAlignment="1">
      <alignment horizontal="center"/>
    </xf>
    <xf numFmtId="44" fontId="10" fillId="0" borderId="0" xfId="0" applyNumberFormat="1" applyFont="1"/>
    <xf numFmtId="43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4" borderId="0" xfId="0" applyFont="1" applyFill="1"/>
    <xf numFmtId="44" fontId="10" fillId="0" borderId="1" xfId="0" applyNumberFormat="1" applyFont="1" applyBorder="1"/>
    <xf numFmtId="0" fontId="4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0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4" fontId="12" fillId="2" borderId="2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4" fontId="12" fillId="2" borderId="0" xfId="0" applyNumberFormat="1" applyFont="1" applyFill="1" applyBorder="1"/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/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1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44" fontId="5" fillId="0" borderId="0" xfId="0" applyNumberFormat="1" applyFont="1" applyAlignment="1">
      <alignment wrapText="1"/>
    </xf>
    <xf numFmtId="44" fontId="0" fillId="0" borderId="0" xfId="0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</xdr:colOff>
      <xdr:row>0</xdr:row>
      <xdr:rowOff>59531</xdr:rowOff>
    </xdr:from>
    <xdr:to>
      <xdr:col>0</xdr:col>
      <xdr:colOff>1400174</xdr:colOff>
      <xdr:row>3</xdr:row>
      <xdr:rowOff>48682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128587" y="59531"/>
          <a:ext cx="1271587" cy="5892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668072</xdr:colOff>
      <xdr:row>0</xdr:row>
      <xdr:rowOff>85725</xdr:rowOff>
    </xdr:from>
    <xdr:to>
      <xdr:col>4</xdr:col>
      <xdr:colOff>2000250</xdr:colOff>
      <xdr:row>3</xdr:row>
      <xdr:rowOff>38100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3472" y="85725"/>
          <a:ext cx="1332178" cy="552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AppData/Local/Microsoft/Windows/INetCache/Content.Outlook/LKWY4TXS/BALANCE%20GENERAL%20202207%20%20Base%20de%20Calcul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CXC"/>
      <sheetName val="CXC-Jul-22"/>
      <sheetName val="CXP JUL-22"/>
      <sheetName val="ACTIVOS"/>
      <sheetName val="Informatica jul.22"/>
      <sheetName val="Seguros jul-2022"/>
      <sheetName val="Res. Cuantitativo"/>
      <sheetName val="Depositos fp"/>
      <sheetName val="ANTICIPO-JUL"/>
      <sheetName val="Anticipos"/>
      <sheetName val="Ing. Extrapresupuestario"/>
      <sheetName val="INVENTARIO"/>
    </sheetNames>
    <sheetDataSet>
      <sheetData sheetId="0"/>
      <sheetData sheetId="1">
        <row r="12">
          <cell r="F12">
            <v>1921212.0099999993</v>
          </cell>
        </row>
        <row r="89">
          <cell r="F89">
            <v>1933450936.21</v>
          </cell>
        </row>
        <row r="105">
          <cell r="F105">
            <v>1934227096.3800001</v>
          </cell>
        </row>
        <row r="116">
          <cell r="F116">
            <v>74465034.930218637</v>
          </cell>
        </row>
        <row r="141">
          <cell r="F141">
            <v>148020629.40000001</v>
          </cell>
        </row>
        <row r="145">
          <cell r="F145">
            <v>5224806.3621857986</v>
          </cell>
        </row>
        <row r="173">
          <cell r="F173">
            <v>11681192.59</v>
          </cell>
        </row>
        <row r="182">
          <cell r="F182">
            <v>3240617618.8900008</v>
          </cell>
        </row>
        <row r="183">
          <cell r="F183">
            <v>34501846.719999999</v>
          </cell>
        </row>
        <row r="184">
          <cell r="F184">
            <v>72670721.909999996</v>
          </cell>
        </row>
        <row r="187">
          <cell r="F187">
            <v>50402833.119999997</v>
          </cell>
        </row>
        <row r="195">
          <cell r="F195">
            <v>13227337.779999999</v>
          </cell>
        </row>
        <row r="198">
          <cell r="F198">
            <v>115202834</v>
          </cell>
        </row>
        <row r="199">
          <cell r="F199">
            <v>310264812.03999901</v>
          </cell>
        </row>
        <row r="200">
          <cell r="F200">
            <v>272102903.42240524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E51"/>
    </sheetView>
  </sheetViews>
  <sheetFormatPr baseColWidth="10" defaultRowHeight="15" x14ac:dyDescent="0.25"/>
  <cols>
    <col min="1" max="1" width="39" customWidth="1"/>
    <col min="2" max="2" width="8.42578125" customWidth="1"/>
    <col min="3" max="3" width="15.28515625" customWidth="1"/>
    <col min="4" max="4" width="13.85546875" customWidth="1"/>
    <col min="5" max="5" width="31.28515625" style="23" customWidth="1"/>
    <col min="6" max="6" width="23.7109375" customWidth="1"/>
  </cols>
  <sheetData>
    <row r="1" spans="1:10" s="2" customFormat="1" ht="15.75" x14ac:dyDescent="0.2">
      <c r="A1" s="1" t="s">
        <v>0</v>
      </c>
      <c r="B1" s="1"/>
      <c r="C1" s="1"/>
      <c r="D1" s="1"/>
      <c r="E1" s="1"/>
    </row>
    <row r="2" spans="1:10" s="2" customFormat="1" ht="15.75" x14ac:dyDescent="0.25">
      <c r="A2" s="3" t="s">
        <v>1</v>
      </c>
      <c r="B2" s="3"/>
      <c r="C2" s="3"/>
      <c r="D2" s="3"/>
      <c r="E2" s="3"/>
    </row>
    <row r="3" spans="1:10" s="2" customFormat="1" ht="15.75" x14ac:dyDescent="0.25">
      <c r="A3" s="3" t="s">
        <v>2</v>
      </c>
      <c r="B3" s="3"/>
      <c r="C3" s="3"/>
      <c r="D3" s="3"/>
      <c r="E3" s="3"/>
    </row>
    <row r="4" spans="1:10" s="4" customFormat="1" ht="15.75" x14ac:dyDescent="0.25">
      <c r="A4" s="3" t="s">
        <v>3</v>
      </c>
      <c r="B4" s="3"/>
      <c r="C4" s="3"/>
      <c r="D4" s="3"/>
      <c r="E4" s="3"/>
    </row>
    <row r="5" spans="1:10" s="2" customFormat="1" ht="15.75" x14ac:dyDescent="0.25">
      <c r="A5" s="3" t="s">
        <v>4</v>
      </c>
      <c r="B5" s="3"/>
      <c r="C5" s="3"/>
      <c r="D5" s="3"/>
      <c r="E5" s="3"/>
    </row>
    <row r="6" spans="1:10" s="8" customFormat="1" ht="15.75" x14ac:dyDescent="0.25">
      <c r="A6" s="5" t="s">
        <v>5</v>
      </c>
      <c r="B6" s="5"/>
      <c r="C6" s="5"/>
      <c r="D6" s="6"/>
      <c r="E6" s="6"/>
      <c r="F6" s="7"/>
      <c r="G6" s="7"/>
      <c r="H6" s="7"/>
      <c r="J6" s="9"/>
    </row>
    <row r="7" spans="1:10" s="8" customFormat="1" ht="15.75" x14ac:dyDescent="0.25">
      <c r="A7" s="10" t="s">
        <v>6</v>
      </c>
      <c r="B7" s="10"/>
      <c r="C7" s="10"/>
      <c r="D7" s="6"/>
      <c r="E7" s="6"/>
      <c r="F7" s="7"/>
      <c r="G7" s="7"/>
      <c r="H7" s="7"/>
      <c r="J7" s="9"/>
    </row>
    <row r="8" spans="1:10" ht="15.75" x14ac:dyDescent="0.25">
      <c r="A8" s="11" t="s">
        <v>7</v>
      </c>
      <c r="B8" s="11"/>
      <c r="C8" s="11"/>
      <c r="D8" s="6"/>
      <c r="E8" s="12"/>
    </row>
    <row r="9" spans="1:10" ht="15.75" x14ac:dyDescent="0.25">
      <c r="A9" s="13" t="s">
        <v>8</v>
      </c>
      <c r="B9" s="13"/>
      <c r="C9" s="13"/>
      <c r="D9" s="6"/>
      <c r="E9" s="12"/>
    </row>
    <row r="10" spans="1:10" ht="17.25" x14ac:dyDescent="0.3">
      <c r="A10" s="6" t="s">
        <v>9</v>
      </c>
      <c r="B10" s="6"/>
      <c r="C10" s="6"/>
      <c r="D10" s="6"/>
      <c r="E10" s="14">
        <f>'[1]Balance det.'!F12</f>
        <v>1921212.0099999993</v>
      </c>
      <c r="F10" s="15"/>
    </row>
    <row r="11" spans="1:10" ht="17.25" x14ac:dyDescent="0.3">
      <c r="A11" s="6" t="s">
        <v>10</v>
      </c>
      <c r="B11" s="6"/>
      <c r="C11" s="6"/>
      <c r="D11" s="6"/>
      <c r="E11" s="16">
        <f>+'[1]Balance det.'!F89</f>
        <v>1933450936.21</v>
      </c>
      <c r="F11" s="15"/>
    </row>
    <row r="12" spans="1:10" ht="17.25" x14ac:dyDescent="0.3">
      <c r="A12" s="17" t="s">
        <v>11</v>
      </c>
      <c r="B12" s="17"/>
      <c r="C12" s="17"/>
      <c r="D12" s="6"/>
      <c r="E12" s="14">
        <f>+'[1]Balance det.'!F105</f>
        <v>1934227096.3800001</v>
      </c>
      <c r="F12" s="15"/>
    </row>
    <row r="13" spans="1:10" ht="17.25" x14ac:dyDescent="0.3">
      <c r="A13" s="18" t="s">
        <v>12</v>
      </c>
      <c r="B13" s="18"/>
      <c r="C13" s="18"/>
      <c r="D13" s="6"/>
      <c r="E13" s="19">
        <f>+'[1]Balance det.'!F116</f>
        <v>74465034.930218637</v>
      </c>
      <c r="F13" s="15"/>
    </row>
    <row r="14" spans="1:10" ht="17.25" x14ac:dyDescent="0.3">
      <c r="A14" s="13" t="s">
        <v>13</v>
      </c>
      <c r="B14" s="13"/>
      <c r="C14" s="13"/>
      <c r="D14" s="20"/>
      <c r="E14" s="21">
        <f>SUM(E10:E13)</f>
        <v>3944064279.5302191</v>
      </c>
      <c r="F14" s="15"/>
    </row>
    <row r="15" spans="1:10" ht="17.25" x14ac:dyDescent="0.3">
      <c r="A15" s="13" t="s">
        <v>14</v>
      </c>
      <c r="B15" s="13"/>
      <c r="C15" s="13"/>
      <c r="D15" s="6"/>
      <c r="E15" s="14"/>
      <c r="F15" s="15"/>
    </row>
    <row r="16" spans="1:10" ht="17.25" x14ac:dyDescent="0.3">
      <c r="A16" s="6" t="s">
        <v>15</v>
      </c>
      <c r="B16" s="6"/>
      <c r="C16" s="6"/>
      <c r="D16" s="6"/>
      <c r="E16" s="14">
        <f>+'[1]Balance det.'!F141</f>
        <v>148020629.40000001</v>
      </c>
    </row>
    <row r="17" spans="1:6" ht="17.25" x14ac:dyDescent="0.3">
      <c r="A17" s="18" t="s">
        <v>16</v>
      </c>
      <c r="B17" s="18"/>
      <c r="C17" s="18"/>
      <c r="D17" s="6"/>
      <c r="E17" s="19">
        <f>+'[1]Balance det.'!F145</f>
        <v>5224806.3621857986</v>
      </c>
    </row>
    <row r="18" spans="1:6" ht="17.25" x14ac:dyDescent="0.3">
      <c r="A18" s="13" t="s">
        <v>17</v>
      </c>
      <c r="B18" s="13"/>
      <c r="C18" s="13"/>
      <c r="D18" s="20"/>
      <c r="E18" s="21">
        <f>SUM(E16:E17)</f>
        <v>153245435.76218581</v>
      </c>
    </row>
    <row r="19" spans="1:6" ht="17.25" x14ac:dyDescent="0.3">
      <c r="A19" s="13" t="s">
        <v>18</v>
      </c>
      <c r="B19" s="13"/>
      <c r="C19" s="13"/>
      <c r="D19" s="17"/>
      <c r="E19" s="22"/>
      <c r="F19" s="23"/>
    </row>
    <row r="20" spans="1:6" s="24" customFormat="1" ht="17.25" x14ac:dyDescent="0.3">
      <c r="A20" s="17" t="s">
        <v>19</v>
      </c>
      <c r="B20" s="17"/>
      <c r="C20" s="17"/>
      <c r="D20" s="17"/>
      <c r="E20" s="14">
        <f>+'[1]Balance det.'!F173</f>
        <v>11681192.59</v>
      </c>
    </row>
    <row r="21" spans="1:6" s="24" customFormat="1" ht="17.25" x14ac:dyDescent="0.3">
      <c r="A21" s="17" t="s">
        <v>18</v>
      </c>
      <c r="B21" s="17"/>
      <c r="C21" s="17"/>
      <c r="D21" s="17"/>
      <c r="E21" s="25">
        <f>+'[1]Balance det.'!F174</f>
        <v>0</v>
      </c>
    </row>
    <row r="22" spans="1:6" ht="17.25" x14ac:dyDescent="0.3">
      <c r="A22" s="20" t="s">
        <v>20</v>
      </c>
      <c r="B22" s="20"/>
      <c r="C22" s="20"/>
      <c r="D22" s="20"/>
      <c r="E22" s="21">
        <f>+E20+E21</f>
        <v>11681192.59</v>
      </c>
    </row>
    <row r="23" spans="1:6" ht="18" thickBot="1" x14ac:dyDescent="0.35">
      <c r="A23" s="26" t="s">
        <v>21</v>
      </c>
      <c r="B23" s="26"/>
      <c r="C23" s="26"/>
      <c r="D23" s="27"/>
      <c r="E23" s="28">
        <f>+E14+E18+E22</f>
        <v>4108990907.8824053</v>
      </c>
      <c r="F23" s="23"/>
    </row>
    <row r="24" spans="1:6" ht="18" thickTop="1" x14ac:dyDescent="0.3">
      <c r="A24" s="6"/>
      <c r="B24" s="6"/>
      <c r="C24" s="6"/>
      <c r="D24" s="6"/>
      <c r="E24" s="14"/>
    </row>
    <row r="25" spans="1:6" ht="17.25" x14ac:dyDescent="0.3">
      <c r="A25" s="26" t="s">
        <v>22</v>
      </c>
      <c r="B25" s="26"/>
      <c r="C25" s="26"/>
      <c r="D25" s="6"/>
      <c r="E25" s="14"/>
    </row>
    <row r="26" spans="1:6" ht="17.25" x14ac:dyDescent="0.3">
      <c r="A26" s="13" t="s">
        <v>23</v>
      </c>
      <c r="B26" s="13"/>
      <c r="C26" s="13"/>
      <c r="D26" s="6"/>
      <c r="E26" s="14"/>
    </row>
    <row r="27" spans="1:6" s="24" customFormat="1" ht="17.25" x14ac:dyDescent="0.3">
      <c r="A27" s="17" t="s">
        <v>24</v>
      </c>
      <c r="B27" s="17"/>
      <c r="C27" s="17"/>
      <c r="D27" s="17"/>
      <c r="E27" s="22">
        <f>'[1]Balance det.'!F182+'[1]Balance det.'!F187</f>
        <v>3291020452.0100007</v>
      </c>
      <c r="F27" s="29"/>
    </row>
    <row r="28" spans="1:6" ht="17.25" x14ac:dyDescent="0.3">
      <c r="A28" s="17" t="s">
        <v>25</v>
      </c>
      <c r="B28" s="17"/>
      <c r="C28" s="17"/>
      <c r="D28" s="6"/>
      <c r="E28" s="19">
        <f>'[1]Balance det.'!F183+'[1]Balance det.'!F184+'[1]Balance det.'!F195</f>
        <v>120399906.41</v>
      </c>
    </row>
    <row r="29" spans="1:6" ht="17.25" x14ac:dyDescent="0.3">
      <c r="A29" s="13" t="s">
        <v>26</v>
      </c>
      <c r="B29" s="13"/>
      <c r="C29" s="13"/>
      <c r="D29" s="20"/>
      <c r="E29" s="21">
        <f>+E27+E28</f>
        <v>3411420358.4200006</v>
      </c>
    </row>
    <row r="30" spans="1:6" ht="17.25" x14ac:dyDescent="0.3">
      <c r="A30" s="13" t="s">
        <v>27</v>
      </c>
      <c r="B30" s="13"/>
      <c r="C30" s="13"/>
      <c r="D30" s="6"/>
      <c r="E30" s="14"/>
    </row>
    <row r="31" spans="1:6" ht="17.25" x14ac:dyDescent="0.3">
      <c r="A31" s="30" t="s">
        <v>27</v>
      </c>
      <c r="B31" s="30"/>
      <c r="C31" s="30"/>
      <c r="D31" s="31"/>
      <c r="E31" s="22">
        <v>0</v>
      </c>
    </row>
    <row r="32" spans="1:6" ht="17.25" x14ac:dyDescent="0.3">
      <c r="A32" s="13" t="s">
        <v>28</v>
      </c>
      <c r="B32" s="13"/>
      <c r="C32" s="13"/>
      <c r="D32" s="20"/>
      <c r="E32" s="21">
        <f>+E31</f>
        <v>0</v>
      </c>
    </row>
    <row r="33" spans="1:6" ht="18" thickBot="1" x14ac:dyDescent="0.35">
      <c r="A33" s="26" t="s">
        <v>29</v>
      </c>
      <c r="B33" s="26"/>
      <c r="C33" s="26"/>
      <c r="D33" s="27"/>
      <c r="E33" s="28">
        <f>+E32+E29</f>
        <v>3411420358.4200006</v>
      </c>
    </row>
    <row r="34" spans="1:6" ht="18" thickTop="1" x14ac:dyDescent="0.3">
      <c r="A34" s="26" t="s">
        <v>30</v>
      </c>
      <c r="B34" s="26"/>
      <c r="C34" s="26"/>
      <c r="D34" s="6"/>
      <c r="E34" s="14"/>
    </row>
    <row r="35" spans="1:6" ht="17.25" x14ac:dyDescent="0.3">
      <c r="A35" s="30" t="s">
        <v>31</v>
      </c>
      <c r="B35" s="30"/>
      <c r="C35" s="30"/>
      <c r="D35" s="17"/>
      <c r="E35" s="22">
        <f>'[1]Balance det.'!F198</f>
        <v>115202834</v>
      </c>
    </row>
    <row r="36" spans="1:6" ht="17.25" x14ac:dyDescent="0.3">
      <c r="A36" s="30" t="s">
        <v>32</v>
      </c>
      <c r="B36" s="30"/>
      <c r="C36" s="30"/>
      <c r="D36" s="17"/>
      <c r="E36" s="22">
        <f>'[1]Balance det.'!F199</f>
        <v>310264812.03999901</v>
      </c>
    </row>
    <row r="37" spans="1:6" ht="17.25" x14ac:dyDescent="0.3">
      <c r="A37" s="30" t="s">
        <v>33</v>
      </c>
      <c r="B37" s="30"/>
      <c r="C37" s="30"/>
      <c r="D37" s="17"/>
      <c r="E37" s="22">
        <f>'[1]Balance det.'!F200</f>
        <v>272102903.42240524</v>
      </c>
    </row>
    <row r="38" spans="1:6" ht="17.25" x14ac:dyDescent="0.3">
      <c r="A38" s="13" t="s">
        <v>34</v>
      </c>
      <c r="B38" s="13"/>
      <c r="C38" s="13"/>
      <c r="D38" s="20"/>
      <c r="E38" s="21">
        <f>SUM(E35:E37)</f>
        <v>697570549.46240425</v>
      </c>
    </row>
    <row r="39" spans="1:6" ht="18" thickBot="1" x14ac:dyDescent="0.35">
      <c r="A39" s="32" t="s">
        <v>35</v>
      </c>
      <c r="B39" s="32"/>
      <c r="C39" s="32"/>
      <c r="D39" s="33"/>
      <c r="E39" s="28">
        <f>+E38+E29</f>
        <v>4108990907.8824048</v>
      </c>
      <c r="F39" s="23"/>
    </row>
    <row r="40" spans="1:6" ht="18" thickTop="1" x14ac:dyDescent="0.3">
      <c r="A40" s="32"/>
      <c r="B40" s="32"/>
      <c r="C40" s="32"/>
      <c r="D40" s="33"/>
      <c r="E40" s="34"/>
      <c r="F40" s="23"/>
    </row>
    <row r="41" spans="1:6" ht="15.75" x14ac:dyDescent="0.25">
      <c r="A41" s="6"/>
      <c r="B41" s="6"/>
      <c r="C41" s="6"/>
      <c r="D41" s="6"/>
      <c r="E41" s="12"/>
      <c r="F41" s="23"/>
    </row>
    <row r="42" spans="1:6" ht="15.75" x14ac:dyDescent="0.25">
      <c r="A42" s="35"/>
      <c r="B42" s="36"/>
      <c r="C42" s="36"/>
      <c r="D42" s="37"/>
      <c r="E42" s="37"/>
    </row>
    <row r="43" spans="1:6" ht="15.75" x14ac:dyDescent="0.25">
      <c r="A43" s="38" t="s">
        <v>36</v>
      </c>
      <c r="B43" s="39"/>
      <c r="C43" s="36"/>
      <c r="D43" s="40" t="s">
        <v>37</v>
      </c>
      <c r="E43" s="40"/>
      <c r="F43" s="41"/>
    </row>
    <row r="44" spans="1:6" ht="15.75" x14ac:dyDescent="0.25">
      <c r="A44" s="42" t="s">
        <v>38</v>
      </c>
      <c r="B44" s="43"/>
      <c r="C44" s="44"/>
      <c r="D44" s="45" t="s">
        <v>39</v>
      </c>
      <c r="E44" s="45"/>
      <c r="F44" s="46"/>
    </row>
    <row r="45" spans="1:6" ht="15.75" x14ac:dyDescent="0.25">
      <c r="A45" s="43" t="s">
        <v>40</v>
      </c>
      <c r="B45" s="43"/>
      <c r="C45" s="44"/>
      <c r="D45" s="47" t="s">
        <v>41</v>
      </c>
      <c r="E45" s="47"/>
      <c r="F45" s="46"/>
    </row>
    <row r="46" spans="1:6" ht="15.75" x14ac:dyDescent="0.25">
      <c r="A46" s="48"/>
      <c r="B46" s="48"/>
      <c r="C46" s="44"/>
      <c r="D46" s="49"/>
      <c r="E46" s="49"/>
    </row>
    <row r="47" spans="1:6" ht="15.75" x14ac:dyDescent="0.25">
      <c r="A47" s="44"/>
      <c r="B47" s="35"/>
      <c r="C47" s="37"/>
      <c r="D47" s="37"/>
      <c r="E47" s="44"/>
    </row>
    <row r="48" spans="1:6" ht="15.75" x14ac:dyDescent="0.25">
      <c r="A48" s="50"/>
      <c r="B48" s="51" t="s">
        <v>42</v>
      </c>
      <c r="C48" s="51"/>
      <c r="D48" s="51"/>
      <c r="E48" s="52"/>
    </row>
    <row r="49" spans="1:5" ht="15.75" x14ac:dyDescent="0.25">
      <c r="A49" s="50"/>
      <c r="B49" s="51" t="s">
        <v>43</v>
      </c>
      <c r="C49" s="51"/>
      <c r="D49" s="51"/>
      <c r="E49" s="53"/>
    </row>
    <row r="50" spans="1:5" ht="15.75" x14ac:dyDescent="0.25">
      <c r="A50" s="50"/>
      <c r="B50" s="54" t="s">
        <v>44</v>
      </c>
      <c r="C50" s="54"/>
      <c r="D50" s="54"/>
      <c r="E50" s="55"/>
    </row>
    <row r="51" spans="1:5" x14ac:dyDescent="0.25">
      <c r="A51" s="50"/>
      <c r="B51" s="50"/>
      <c r="C51" s="50"/>
      <c r="D51" s="50"/>
      <c r="E51" s="56"/>
    </row>
    <row r="52" spans="1:5" x14ac:dyDescent="0.25">
      <c r="A52" s="50"/>
      <c r="B52" s="50"/>
      <c r="C52" s="50"/>
      <c r="D52" s="50"/>
      <c r="E52" s="56"/>
    </row>
  </sheetData>
  <mergeCells count="15">
    <mergeCell ref="B48:D48"/>
    <mergeCell ref="B49:D49"/>
    <mergeCell ref="B50:D50"/>
    <mergeCell ref="A7:C7"/>
    <mergeCell ref="D42:E42"/>
    <mergeCell ref="D43:E43"/>
    <mergeCell ref="D44:E44"/>
    <mergeCell ref="D45:E45"/>
    <mergeCell ref="C47:D47"/>
    <mergeCell ref="A1:E1"/>
    <mergeCell ref="A2:E2"/>
    <mergeCell ref="A3:E3"/>
    <mergeCell ref="A4:E4"/>
    <mergeCell ref="A5:E5"/>
    <mergeCell ref="A6:C6"/>
  </mergeCells>
  <pageMargins left="0.7" right="0.7" top="0.17" bottom="0.54" header="0.17" footer="0.3"/>
  <pageSetup scale="83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2022-08-17T13:06:32Z</cp:lastPrinted>
  <dcterms:created xsi:type="dcterms:W3CDTF">2022-08-17T13:02:24Z</dcterms:created>
  <dcterms:modified xsi:type="dcterms:W3CDTF">2022-08-17T13:07:04Z</dcterms:modified>
</cp:coreProperties>
</file>