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491" i="1" l="1"/>
  <c r="M491" i="1" s="1"/>
  <c r="I491" i="1" s="1"/>
  <c r="K491" i="1"/>
  <c r="L490" i="1"/>
  <c r="K490" i="1"/>
  <c r="M490" i="1" s="1"/>
  <c r="I490" i="1" s="1"/>
  <c r="L489" i="1"/>
  <c r="K489" i="1"/>
  <c r="M489" i="1" s="1"/>
  <c r="I489" i="1" s="1"/>
  <c r="L488" i="1"/>
  <c r="K488" i="1"/>
  <c r="M488" i="1" s="1"/>
  <c r="I488" i="1" s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M417" i="1" s="1"/>
  <c r="I417" i="1" s="1"/>
  <c r="L416" i="1"/>
  <c r="K416" i="1"/>
  <c r="M416" i="1" s="1"/>
  <c r="I416" i="1" s="1"/>
  <c r="M415" i="1"/>
  <c r="I415" i="1" s="1"/>
  <c r="L415" i="1"/>
  <c r="K415" i="1"/>
  <c r="L414" i="1"/>
  <c r="M414" i="1" s="1"/>
  <c r="I414" i="1" s="1"/>
  <c r="K414" i="1"/>
  <c r="L413" i="1"/>
  <c r="K413" i="1"/>
  <c r="M413" i="1" s="1"/>
  <c r="I413" i="1" s="1"/>
  <c r="L412" i="1"/>
  <c r="K412" i="1"/>
  <c r="M412" i="1" s="1"/>
  <c r="I412" i="1" s="1"/>
  <c r="M411" i="1"/>
  <c r="I411" i="1" s="1"/>
  <c r="L411" i="1"/>
  <c r="K411" i="1"/>
  <c r="L410" i="1"/>
  <c r="M410" i="1" s="1"/>
  <c r="I410" i="1" s="1"/>
  <c r="K410" i="1"/>
  <c r="L409" i="1"/>
  <c r="K409" i="1"/>
  <c r="M409" i="1" s="1"/>
  <c r="I409" i="1" s="1"/>
  <c r="L408" i="1"/>
  <c r="K408" i="1"/>
  <c r="M408" i="1" s="1"/>
  <c r="I408" i="1" s="1"/>
  <c r="M407" i="1"/>
  <c r="I407" i="1" s="1"/>
  <c r="L407" i="1"/>
  <c r="K407" i="1"/>
  <c r="M406" i="1"/>
  <c r="I406" i="1" s="1"/>
  <c r="L406" i="1"/>
  <c r="K406" i="1"/>
  <c r="L405" i="1"/>
  <c r="K405" i="1"/>
  <c r="M405" i="1" s="1"/>
  <c r="I405" i="1" s="1"/>
  <c r="L404" i="1"/>
  <c r="K404" i="1"/>
  <c r="M404" i="1" s="1"/>
  <c r="I404" i="1" s="1"/>
  <c r="M403" i="1"/>
  <c r="I403" i="1" s="1"/>
  <c r="L403" i="1"/>
  <c r="K403" i="1"/>
  <c r="M402" i="1"/>
  <c r="I402" i="1" s="1"/>
  <c r="L402" i="1"/>
  <c r="K402" i="1"/>
  <c r="L401" i="1"/>
  <c r="K401" i="1"/>
  <c r="M401" i="1" s="1"/>
  <c r="I401" i="1" s="1"/>
  <c r="L400" i="1"/>
  <c r="K400" i="1"/>
  <c r="M400" i="1" s="1"/>
  <c r="I400" i="1" s="1"/>
  <c r="M399" i="1"/>
  <c r="I399" i="1" s="1"/>
  <c r="L399" i="1"/>
  <c r="K399" i="1"/>
  <c r="L398" i="1"/>
  <c r="M398" i="1" s="1"/>
  <c r="I398" i="1" s="1"/>
  <c r="K398" i="1"/>
  <c r="L397" i="1"/>
  <c r="K397" i="1"/>
  <c r="M397" i="1" s="1"/>
  <c r="I397" i="1" s="1"/>
  <c r="L396" i="1"/>
  <c r="K396" i="1"/>
  <c r="M396" i="1" s="1"/>
  <c r="I396" i="1" s="1"/>
  <c r="M395" i="1"/>
  <c r="I395" i="1" s="1"/>
  <c r="L395" i="1"/>
  <c r="K395" i="1"/>
  <c r="L394" i="1"/>
  <c r="M394" i="1" s="1"/>
  <c r="I394" i="1" s="1"/>
  <c r="K394" i="1"/>
  <c r="L393" i="1"/>
  <c r="K393" i="1"/>
  <c r="M393" i="1" s="1"/>
  <c r="I393" i="1" s="1"/>
  <c r="L392" i="1"/>
  <c r="K392" i="1"/>
  <c r="M392" i="1" s="1"/>
  <c r="I392" i="1" s="1"/>
  <c r="M391" i="1"/>
  <c r="I391" i="1" s="1"/>
  <c r="L391" i="1"/>
  <c r="K391" i="1"/>
  <c r="L390" i="1"/>
  <c r="M390" i="1" s="1"/>
  <c r="I390" i="1" s="1"/>
  <c r="K390" i="1"/>
  <c r="L389" i="1"/>
  <c r="K389" i="1"/>
  <c r="M389" i="1" s="1"/>
  <c r="I389" i="1" s="1"/>
  <c r="L388" i="1"/>
  <c r="K388" i="1"/>
  <c r="M388" i="1" s="1"/>
  <c r="I388" i="1" s="1"/>
  <c r="M387" i="1"/>
  <c r="I387" i="1" s="1"/>
  <c r="L387" i="1"/>
  <c r="K387" i="1"/>
  <c r="L386" i="1"/>
  <c r="M386" i="1" s="1"/>
  <c r="I386" i="1" s="1"/>
  <c r="K386" i="1"/>
  <c r="L385" i="1"/>
  <c r="K385" i="1"/>
  <c r="M385" i="1" s="1"/>
  <c r="I385" i="1" s="1"/>
  <c r="L384" i="1"/>
  <c r="K384" i="1"/>
  <c r="M384" i="1" s="1"/>
  <c r="I384" i="1" s="1"/>
  <c r="M383" i="1"/>
  <c r="I383" i="1" s="1"/>
  <c r="L383" i="1"/>
  <c r="K383" i="1"/>
  <c r="L382" i="1"/>
  <c r="M382" i="1" s="1"/>
  <c r="I382" i="1" s="1"/>
  <c r="K382" i="1"/>
  <c r="L381" i="1"/>
  <c r="K381" i="1"/>
  <c r="M381" i="1" s="1"/>
  <c r="I381" i="1" s="1"/>
  <c r="L380" i="1"/>
  <c r="K380" i="1"/>
  <c r="M380" i="1" s="1"/>
  <c r="I380" i="1" s="1"/>
  <c r="M379" i="1"/>
  <c r="I379" i="1" s="1"/>
  <c r="L379" i="1"/>
  <c r="K379" i="1"/>
  <c r="L378" i="1"/>
  <c r="M378" i="1" s="1"/>
  <c r="I378" i="1" s="1"/>
  <c r="K378" i="1"/>
  <c r="L377" i="1"/>
  <c r="K377" i="1"/>
  <c r="M377" i="1" s="1"/>
  <c r="I377" i="1" s="1"/>
  <c r="L376" i="1"/>
  <c r="K376" i="1"/>
  <c r="M376" i="1" s="1"/>
  <c r="I376" i="1" s="1"/>
  <c r="M375" i="1"/>
  <c r="I375" i="1" s="1"/>
  <c r="L375" i="1"/>
  <c r="K375" i="1"/>
  <c r="L374" i="1"/>
  <c r="M374" i="1" s="1"/>
  <c r="I374" i="1" s="1"/>
  <c r="K374" i="1"/>
  <c r="L373" i="1"/>
  <c r="K373" i="1"/>
  <c r="M373" i="1" s="1"/>
  <c r="I373" i="1" s="1"/>
  <c r="L372" i="1"/>
  <c r="K372" i="1"/>
  <c r="M372" i="1" s="1"/>
  <c r="I372" i="1" s="1"/>
  <c r="M371" i="1"/>
  <c r="I371" i="1" s="1"/>
  <c r="L371" i="1"/>
  <c r="K371" i="1"/>
  <c r="L370" i="1"/>
  <c r="M370" i="1" s="1"/>
  <c r="I370" i="1" s="1"/>
  <c r="K370" i="1"/>
  <c r="L369" i="1"/>
  <c r="K369" i="1"/>
  <c r="M369" i="1" s="1"/>
  <c r="I369" i="1" s="1"/>
  <c r="L368" i="1"/>
  <c r="K368" i="1"/>
  <c r="M368" i="1" s="1"/>
  <c r="I368" i="1" s="1"/>
  <c r="M367" i="1"/>
  <c r="I367" i="1" s="1"/>
  <c r="L367" i="1"/>
  <c r="K367" i="1"/>
  <c r="L366" i="1"/>
  <c r="M366" i="1" s="1"/>
  <c r="I366" i="1" s="1"/>
  <c r="K366" i="1"/>
  <c r="L365" i="1"/>
  <c r="K365" i="1"/>
  <c r="M365" i="1" s="1"/>
  <c r="I365" i="1" s="1"/>
  <c r="L364" i="1"/>
  <c r="K364" i="1"/>
  <c r="M364" i="1" s="1"/>
  <c r="I364" i="1" s="1"/>
  <c r="M363" i="1"/>
  <c r="I363" i="1" s="1"/>
  <c r="L363" i="1"/>
  <c r="K363" i="1"/>
  <c r="L362" i="1"/>
  <c r="M362" i="1" s="1"/>
  <c r="I362" i="1" s="1"/>
  <c r="K362" i="1"/>
  <c r="L361" i="1"/>
  <c r="K361" i="1"/>
  <c r="M361" i="1" s="1"/>
  <c r="I361" i="1" s="1"/>
  <c r="L360" i="1"/>
  <c r="K360" i="1"/>
  <c r="M360" i="1" s="1"/>
  <c r="I360" i="1" s="1"/>
  <c r="M359" i="1"/>
  <c r="I359" i="1" s="1"/>
  <c r="L359" i="1"/>
  <c r="K359" i="1"/>
  <c r="M358" i="1"/>
  <c r="I358" i="1" s="1"/>
  <c r="L358" i="1"/>
  <c r="K358" i="1"/>
  <c r="M357" i="1"/>
  <c r="I357" i="1" s="1"/>
  <c r="L357" i="1"/>
  <c r="K357" i="1"/>
  <c r="M356" i="1"/>
  <c r="I356" i="1" s="1"/>
  <c r="L356" i="1"/>
  <c r="K356" i="1"/>
  <c r="L355" i="1"/>
  <c r="M355" i="1" s="1"/>
  <c r="I355" i="1" s="1"/>
  <c r="K355" i="1"/>
  <c r="L354" i="1"/>
  <c r="M354" i="1" s="1"/>
  <c r="I354" i="1" s="1"/>
  <c r="K354" i="1"/>
  <c r="L353" i="1"/>
  <c r="K353" i="1"/>
  <c r="M353" i="1" s="1"/>
  <c r="I353" i="1" s="1"/>
  <c r="L352" i="1"/>
  <c r="K352" i="1"/>
  <c r="M352" i="1" s="1"/>
  <c r="I352" i="1" s="1"/>
  <c r="L351" i="1"/>
  <c r="K351" i="1"/>
  <c r="M351" i="1" s="1"/>
  <c r="I351" i="1" s="1"/>
  <c r="L350" i="1"/>
  <c r="K350" i="1"/>
  <c r="M350" i="1" s="1"/>
  <c r="I350" i="1" s="1"/>
  <c r="L349" i="1"/>
  <c r="K349" i="1"/>
  <c r="M349" i="1" s="1"/>
  <c r="I349" i="1" s="1"/>
  <c r="L348" i="1"/>
  <c r="K348" i="1"/>
  <c r="M348" i="1" s="1"/>
  <c r="I348" i="1" s="1"/>
  <c r="L347" i="1"/>
  <c r="K347" i="1"/>
  <c r="M347" i="1" s="1"/>
  <c r="I347" i="1" s="1"/>
  <c r="L346" i="1"/>
  <c r="K346" i="1"/>
  <c r="L345" i="1"/>
  <c r="K345" i="1"/>
  <c r="M345" i="1" s="1"/>
  <c r="I345" i="1" s="1"/>
  <c r="L344" i="1"/>
  <c r="K344" i="1"/>
  <c r="L343" i="1"/>
  <c r="K343" i="1"/>
  <c r="M343" i="1" s="1"/>
  <c r="I343" i="1" s="1"/>
  <c r="L342" i="1"/>
  <c r="K342" i="1"/>
  <c r="L341" i="1"/>
  <c r="K341" i="1"/>
  <c r="L340" i="1"/>
  <c r="K340" i="1"/>
  <c r="L339" i="1"/>
  <c r="K339" i="1"/>
  <c r="M339" i="1" s="1"/>
  <c r="I339" i="1" s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M270" i="1"/>
  <c r="I270" i="1" s="1"/>
  <c r="L270" i="1"/>
  <c r="K270" i="1"/>
  <c r="L269" i="1"/>
  <c r="M269" i="1" s="1"/>
  <c r="I269" i="1" s="1"/>
  <c r="K269" i="1"/>
  <c r="L268" i="1"/>
  <c r="K268" i="1"/>
  <c r="M268" i="1" s="1"/>
  <c r="I268" i="1" s="1"/>
  <c r="L267" i="1"/>
  <c r="K267" i="1"/>
  <c r="M267" i="1" s="1"/>
  <c r="I267" i="1" s="1"/>
  <c r="M266" i="1"/>
  <c r="I266" i="1" s="1"/>
  <c r="L266" i="1"/>
  <c r="K266" i="1"/>
  <c r="L265" i="1"/>
  <c r="M265" i="1" s="1"/>
  <c r="I265" i="1" s="1"/>
  <c r="K265" i="1"/>
  <c r="L264" i="1"/>
  <c r="K264" i="1"/>
  <c r="M264" i="1" s="1"/>
  <c r="I264" i="1" s="1"/>
  <c r="L263" i="1"/>
  <c r="K263" i="1"/>
  <c r="M263" i="1" s="1"/>
  <c r="I263" i="1" s="1"/>
  <c r="L262" i="1"/>
  <c r="K262" i="1"/>
  <c r="M262" i="1" s="1"/>
  <c r="I262" i="1" s="1"/>
  <c r="L261" i="1"/>
  <c r="K261" i="1"/>
  <c r="M261" i="1" s="1"/>
  <c r="I261" i="1" s="1"/>
  <c r="L260" i="1"/>
  <c r="K260" i="1"/>
  <c r="M260" i="1" s="1"/>
  <c r="I260" i="1" s="1"/>
  <c r="L259" i="1"/>
  <c r="K259" i="1"/>
  <c r="M259" i="1" s="1"/>
  <c r="I259" i="1" s="1"/>
  <c r="L258" i="1"/>
  <c r="K258" i="1"/>
  <c r="M258" i="1" s="1"/>
  <c r="I258" i="1" s="1"/>
  <c r="L257" i="1"/>
  <c r="K257" i="1"/>
  <c r="M257" i="1" s="1"/>
  <c r="I257" i="1" s="1"/>
  <c r="L256" i="1"/>
  <c r="K256" i="1"/>
  <c r="M256" i="1" s="1"/>
  <c r="I256" i="1" s="1"/>
  <c r="L255" i="1"/>
  <c r="K255" i="1"/>
  <c r="M255" i="1" s="1"/>
  <c r="I255" i="1" s="1"/>
  <c r="L254" i="1"/>
  <c r="K254" i="1"/>
  <c r="M254" i="1" s="1"/>
  <c r="I254" i="1" s="1"/>
  <c r="L253" i="1"/>
  <c r="K253" i="1"/>
  <c r="M253" i="1" s="1"/>
  <c r="I253" i="1" s="1"/>
  <c r="L252" i="1"/>
  <c r="K252" i="1"/>
  <c r="M252" i="1" s="1"/>
  <c r="I252" i="1" s="1"/>
  <c r="L251" i="1"/>
  <c r="K251" i="1"/>
  <c r="M251" i="1" s="1"/>
  <c r="I251" i="1" s="1"/>
  <c r="L250" i="1"/>
  <c r="K250" i="1"/>
  <c r="M250" i="1" s="1"/>
  <c r="I250" i="1" s="1"/>
  <c r="L249" i="1"/>
  <c r="K249" i="1"/>
  <c r="M249" i="1" s="1"/>
  <c r="I249" i="1" s="1"/>
  <c r="L248" i="1"/>
  <c r="K248" i="1"/>
  <c r="M248" i="1" s="1"/>
  <c r="I248" i="1" s="1"/>
  <c r="L247" i="1"/>
  <c r="K247" i="1"/>
  <c r="M247" i="1" s="1"/>
  <c r="I247" i="1" s="1"/>
  <c r="L246" i="1"/>
  <c r="K246" i="1"/>
  <c r="M246" i="1" s="1"/>
  <c r="I246" i="1" s="1"/>
  <c r="L245" i="1"/>
  <c r="K245" i="1"/>
  <c r="M245" i="1" s="1"/>
  <c r="I245" i="1" s="1"/>
  <c r="L244" i="1"/>
  <c r="K244" i="1"/>
  <c r="M244" i="1" s="1"/>
  <c r="I244" i="1" s="1"/>
  <c r="L243" i="1"/>
  <c r="K243" i="1"/>
  <c r="M243" i="1" s="1"/>
  <c r="I243" i="1" s="1"/>
  <c r="L242" i="1"/>
  <c r="K242" i="1"/>
  <c r="M242" i="1" s="1"/>
  <c r="I242" i="1" s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M227" i="1" s="1"/>
  <c r="I227" i="1" s="1"/>
  <c r="L226" i="1"/>
  <c r="K226" i="1"/>
  <c r="M226" i="1" s="1"/>
  <c r="I226" i="1" s="1"/>
  <c r="L225" i="1"/>
  <c r="K225" i="1"/>
  <c r="M225" i="1" s="1"/>
  <c r="I225" i="1" s="1"/>
  <c r="L224" i="1"/>
  <c r="K224" i="1"/>
  <c r="M224" i="1" s="1"/>
  <c r="I224" i="1" s="1"/>
  <c r="L223" i="1"/>
  <c r="K223" i="1"/>
  <c r="M223" i="1" s="1"/>
  <c r="I223" i="1" s="1"/>
  <c r="L222" i="1"/>
  <c r="K222" i="1"/>
  <c r="M222" i="1" s="1"/>
  <c r="I222" i="1" s="1"/>
  <c r="L221" i="1"/>
  <c r="K221" i="1"/>
  <c r="M221" i="1" s="1"/>
  <c r="I221" i="1" s="1"/>
  <c r="L220" i="1"/>
  <c r="K220" i="1"/>
  <c r="M220" i="1" s="1"/>
  <c r="I220" i="1" s="1"/>
  <c r="L219" i="1"/>
  <c r="K219" i="1"/>
  <c r="M219" i="1" s="1"/>
  <c r="I219" i="1" s="1"/>
  <c r="L218" i="1"/>
  <c r="K218" i="1"/>
  <c r="M218" i="1" s="1"/>
  <c r="I218" i="1" s="1"/>
  <c r="L217" i="1"/>
  <c r="K217" i="1"/>
  <c r="M217" i="1" s="1"/>
  <c r="I217" i="1" s="1"/>
  <c r="L216" i="1"/>
  <c r="K216" i="1"/>
  <c r="M216" i="1" s="1"/>
  <c r="I216" i="1" s="1"/>
  <c r="L215" i="1"/>
  <c r="K215" i="1"/>
  <c r="M215" i="1" s="1"/>
  <c r="I215" i="1" s="1"/>
  <c r="L214" i="1"/>
  <c r="K214" i="1"/>
  <c r="M214" i="1" s="1"/>
  <c r="I214" i="1" s="1"/>
  <c r="L213" i="1"/>
  <c r="K213" i="1"/>
  <c r="M213" i="1" s="1"/>
  <c r="I213" i="1" s="1"/>
  <c r="L212" i="1"/>
  <c r="K212" i="1"/>
  <c r="M212" i="1" s="1"/>
  <c r="I212" i="1" s="1"/>
  <c r="L211" i="1"/>
  <c r="K211" i="1"/>
  <c r="M211" i="1" s="1"/>
  <c r="I211" i="1" s="1"/>
  <c r="L210" i="1"/>
  <c r="K210" i="1"/>
  <c r="M210" i="1" s="1"/>
  <c r="I210" i="1" s="1"/>
  <c r="L209" i="1"/>
  <c r="K209" i="1"/>
  <c r="M209" i="1" s="1"/>
  <c r="I209" i="1" s="1"/>
  <c r="L208" i="1"/>
  <c r="K208" i="1"/>
  <c r="M208" i="1" s="1"/>
  <c r="I208" i="1" s="1"/>
  <c r="L207" i="1"/>
  <c r="K207" i="1"/>
  <c r="M207" i="1" s="1"/>
  <c r="I207" i="1" s="1"/>
  <c r="L206" i="1"/>
  <c r="K206" i="1"/>
  <c r="M206" i="1" s="1"/>
  <c r="I206" i="1" s="1"/>
  <c r="L205" i="1"/>
  <c r="K205" i="1"/>
  <c r="M205" i="1" s="1"/>
  <c r="I205" i="1" s="1"/>
  <c r="L204" i="1"/>
  <c r="K204" i="1"/>
  <c r="M204" i="1" s="1"/>
  <c r="I204" i="1" s="1"/>
  <c r="L203" i="1"/>
  <c r="K203" i="1"/>
  <c r="M203" i="1" s="1"/>
  <c r="I203" i="1" s="1"/>
  <c r="L202" i="1"/>
  <c r="K202" i="1"/>
  <c r="M202" i="1" s="1"/>
  <c r="I202" i="1" s="1"/>
  <c r="L201" i="1"/>
  <c r="K201" i="1"/>
  <c r="M201" i="1" s="1"/>
  <c r="I201" i="1" s="1"/>
  <c r="L200" i="1"/>
  <c r="K200" i="1"/>
  <c r="M200" i="1" s="1"/>
  <c r="I200" i="1" s="1"/>
  <c r="L199" i="1"/>
  <c r="K199" i="1"/>
  <c r="M199" i="1" s="1"/>
  <c r="I199" i="1" s="1"/>
  <c r="L198" i="1"/>
  <c r="K198" i="1"/>
  <c r="M198" i="1" s="1"/>
  <c r="I198" i="1" s="1"/>
  <c r="L197" i="1"/>
  <c r="K197" i="1"/>
  <c r="M197" i="1" s="1"/>
  <c r="I197" i="1" s="1"/>
  <c r="L196" i="1"/>
  <c r="K196" i="1"/>
  <c r="M196" i="1" s="1"/>
  <c r="I196" i="1" s="1"/>
  <c r="L195" i="1"/>
  <c r="K195" i="1"/>
  <c r="M195" i="1" s="1"/>
  <c r="I195" i="1" s="1"/>
  <c r="L194" i="1"/>
  <c r="K194" i="1"/>
  <c r="M194" i="1" s="1"/>
  <c r="I194" i="1" s="1"/>
  <c r="L193" i="1"/>
  <c r="K193" i="1"/>
  <c r="M193" i="1" s="1"/>
  <c r="I193" i="1" s="1"/>
  <c r="L192" i="1"/>
  <c r="K192" i="1"/>
  <c r="M192" i="1" s="1"/>
  <c r="I192" i="1" s="1"/>
  <c r="L191" i="1"/>
  <c r="K191" i="1"/>
  <c r="M191" i="1" s="1"/>
  <c r="I191" i="1" s="1"/>
  <c r="L190" i="1"/>
  <c r="K190" i="1"/>
  <c r="M190" i="1" s="1"/>
  <c r="I190" i="1" s="1"/>
  <c r="L189" i="1"/>
  <c r="K189" i="1"/>
  <c r="M189" i="1" s="1"/>
  <c r="I189" i="1" s="1"/>
  <c r="L188" i="1"/>
  <c r="K188" i="1"/>
  <c r="M188" i="1" s="1"/>
  <c r="I188" i="1" s="1"/>
  <c r="L187" i="1"/>
  <c r="K187" i="1"/>
  <c r="M187" i="1" s="1"/>
  <c r="I187" i="1" s="1"/>
  <c r="L186" i="1"/>
  <c r="K186" i="1"/>
  <c r="M186" i="1" s="1"/>
  <c r="I186" i="1" s="1"/>
  <c r="L185" i="1"/>
  <c r="K185" i="1"/>
  <c r="M185" i="1" s="1"/>
  <c r="I185" i="1" s="1"/>
  <c r="L184" i="1"/>
  <c r="K184" i="1"/>
  <c r="M184" i="1" s="1"/>
  <c r="I184" i="1" s="1"/>
  <c r="L183" i="1"/>
  <c r="K183" i="1"/>
  <c r="M183" i="1" s="1"/>
  <c r="I183" i="1" s="1"/>
  <c r="L182" i="1"/>
  <c r="K182" i="1"/>
  <c r="M182" i="1" s="1"/>
  <c r="I182" i="1" s="1"/>
  <c r="L181" i="1"/>
  <c r="K181" i="1"/>
  <c r="M181" i="1" s="1"/>
  <c r="I181" i="1" s="1"/>
  <c r="L180" i="1"/>
  <c r="K180" i="1"/>
  <c r="M180" i="1" s="1"/>
  <c r="I180" i="1" s="1"/>
  <c r="L179" i="1"/>
  <c r="K179" i="1"/>
  <c r="M179" i="1" s="1"/>
  <c r="I179" i="1" s="1"/>
  <c r="L178" i="1"/>
  <c r="K178" i="1"/>
  <c r="M178" i="1" s="1"/>
  <c r="I178" i="1" s="1"/>
  <c r="L177" i="1"/>
  <c r="K177" i="1"/>
  <c r="M177" i="1" s="1"/>
  <c r="I177" i="1" s="1"/>
  <c r="L176" i="1"/>
  <c r="K176" i="1"/>
  <c r="M176" i="1" s="1"/>
  <c r="I176" i="1" s="1"/>
  <c r="L175" i="1"/>
  <c r="K175" i="1"/>
  <c r="M175" i="1" s="1"/>
  <c r="I175" i="1" s="1"/>
  <c r="L174" i="1"/>
  <c r="K174" i="1"/>
  <c r="M174" i="1" s="1"/>
  <c r="I174" i="1" s="1"/>
  <c r="L173" i="1"/>
  <c r="K173" i="1"/>
  <c r="M173" i="1" s="1"/>
  <c r="I173" i="1" s="1"/>
  <c r="L172" i="1"/>
  <c r="K172" i="1"/>
  <c r="M172" i="1" s="1"/>
  <c r="I172" i="1" s="1"/>
  <c r="L171" i="1"/>
  <c r="K171" i="1"/>
  <c r="M171" i="1" s="1"/>
  <c r="I171" i="1" s="1"/>
  <c r="L170" i="1"/>
  <c r="K170" i="1"/>
  <c r="M170" i="1" s="1"/>
  <c r="I170" i="1" s="1"/>
  <c r="L169" i="1"/>
  <c r="K169" i="1"/>
  <c r="M169" i="1" s="1"/>
  <c r="I169" i="1" s="1"/>
  <c r="L168" i="1"/>
  <c r="K168" i="1"/>
  <c r="M168" i="1" s="1"/>
  <c r="I168" i="1" s="1"/>
  <c r="L167" i="1"/>
  <c r="K167" i="1"/>
  <c r="M167" i="1" s="1"/>
  <c r="I167" i="1" s="1"/>
  <c r="L166" i="1"/>
  <c r="K166" i="1"/>
  <c r="M166" i="1" s="1"/>
  <c r="I166" i="1" s="1"/>
  <c r="L165" i="1"/>
  <c r="K165" i="1"/>
  <c r="M165" i="1" s="1"/>
  <c r="I165" i="1" s="1"/>
  <c r="L164" i="1"/>
  <c r="K164" i="1"/>
  <c r="M164" i="1" s="1"/>
  <c r="I164" i="1" s="1"/>
  <c r="L163" i="1"/>
  <c r="K163" i="1"/>
  <c r="M163" i="1" s="1"/>
  <c r="I163" i="1" s="1"/>
  <c r="L162" i="1"/>
  <c r="K162" i="1"/>
  <c r="M162" i="1" s="1"/>
  <c r="I162" i="1" s="1"/>
  <c r="L161" i="1"/>
  <c r="K161" i="1"/>
  <c r="M161" i="1" s="1"/>
  <c r="I161" i="1" s="1"/>
  <c r="L160" i="1"/>
  <c r="K160" i="1"/>
  <c r="M160" i="1" s="1"/>
  <c r="I160" i="1" s="1"/>
  <c r="L159" i="1"/>
  <c r="K159" i="1"/>
  <c r="M159" i="1" s="1"/>
  <c r="I159" i="1" s="1"/>
  <c r="L158" i="1"/>
  <c r="K158" i="1"/>
  <c r="M158" i="1" s="1"/>
  <c r="I158" i="1" s="1"/>
  <c r="L157" i="1"/>
  <c r="K157" i="1"/>
  <c r="M157" i="1" s="1"/>
  <c r="I157" i="1" s="1"/>
  <c r="L156" i="1"/>
  <c r="K156" i="1"/>
  <c r="M156" i="1" s="1"/>
  <c r="I156" i="1" s="1"/>
  <c r="L155" i="1"/>
  <c r="K155" i="1"/>
  <c r="M155" i="1" s="1"/>
  <c r="I155" i="1" s="1"/>
  <c r="L154" i="1"/>
  <c r="K154" i="1"/>
  <c r="M154" i="1" s="1"/>
  <c r="I154" i="1" s="1"/>
  <c r="L153" i="1"/>
  <c r="K153" i="1"/>
  <c r="M153" i="1" s="1"/>
  <c r="I153" i="1" s="1"/>
  <c r="L152" i="1"/>
  <c r="K152" i="1"/>
  <c r="M152" i="1" s="1"/>
  <c r="I152" i="1" s="1"/>
  <c r="L151" i="1"/>
  <c r="K151" i="1"/>
  <c r="M151" i="1" s="1"/>
  <c r="I151" i="1" s="1"/>
  <c r="L150" i="1"/>
  <c r="K150" i="1"/>
  <c r="M150" i="1" s="1"/>
  <c r="I150" i="1" s="1"/>
  <c r="L149" i="1"/>
  <c r="K149" i="1"/>
  <c r="M149" i="1" s="1"/>
  <c r="I149" i="1" s="1"/>
  <c r="L148" i="1"/>
  <c r="K148" i="1"/>
  <c r="M148" i="1" s="1"/>
  <c r="I148" i="1" s="1"/>
  <c r="L147" i="1"/>
  <c r="K147" i="1"/>
  <c r="M147" i="1" s="1"/>
  <c r="I147" i="1" s="1"/>
  <c r="L146" i="1"/>
  <c r="K146" i="1"/>
  <c r="M146" i="1" s="1"/>
  <c r="I146" i="1" s="1"/>
  <c r="L145" i="1"/>
  <c r="K145" i="1"/>
  <c r="M145" i="1" s="1"/>
  <c r="I145" i="1" s="1"/>
  <c r="L144" i="1"/>
  <c r="K144" i="1"/>
  <c r="M144" i="1" s="1"/>
  <c r="I144" i="1" s="1"/>
  <c r="L143" i="1"/>
  <c r="K143" i="1"/>
  <c r="M143" i="1" s="1"/>
  <c r="I143" i="1" s="1"/>
  <c r="L142" i="1"/>
  <c r="K142" i="1"/>
  <c r="M142" i="1" s="1"/>
  <c r="I142" i="1" s="1"/>
  <c r="L141" i="1"/>
  <c r="K141" i="1"/>
  <c r="M141" i="1" s="1"/>
  <c r="I141" i="1" s="1"/>
  <c r="L140" i="1"/>
  <c r="K140" i="1"/>
  <c r="M140" i="1" s="1"/>
  <c r="I140" i="1" s="1"/>
  <c r="L139" i="1"/>
  <c r="K139" i="1"/>
  <c r="M139" i="1" s="1"/>
  <c r="I139" i="1" s="1"/>
  <c r="L138" i="1"/>
  <c r="K138" i="1"/>
  <c r="M138" i="1" s="1"/>
  <c r="I138" i="1" s="1"/>
  <c r="L137" i="1"/>
  <c r="K137" i="1"/>
  <c r="M137" i="1" s="1"/>
  <c r="I137" i="1" s="1"/>
  <c r="L136" i="1"/>
  <c r="K136" i="1"/>
  <c r="M136" i="1" s="1"/>
  <c r="I136" i="1" s="1"/>
  <c r="L135" i="1"/>
  <c r="K135" i="1"/>
  <c r="M135" i="1" s="1"/>
  <c r="I135" i="1" s="1"/>
  <c r="L134" i="1"/>
  <c r="K134" i="1"/>
  <c r="M134" i="1" s="1"/>
  <c r="I134" i="1" s="1"/>
  <c r="L133" i="1"/>
  <c r="K133" i="1"/>
  <c r="M133" i="1" s="1"/>
  <c r="I133" i="1" s="1"/>
  <c r="L132" i="1"/>
  <c r="K132" i="1"/>
  <c r="M132" i="1" s="1"/>
  <c r="I132" i="1" s="1"/>
  <c r="L131" i="1"/>
  <c r="K131" i="1"/>
  <c r="M131" i="1" s="1"/>
  <c r="I131" i="1" s="1"/>
  <c r="L130" i="1"/>
  <c r="K130" i="1"/>
  <c r="M130" i="1" s="1"/>
  <c r="I130" i="1" s="1"/>
  <c r="L129" i="1"/>
  <c r="K129" i="1"/>
  <c r="M129" i="1" s="1"/>
  <c r="I129" i="1" s="1"/>
  <c r="L128" i="1"/>
  <c r="K128" i="1"/>
  <c r="M128" i="1" s="1"/>
  <c r="I128" i="1" s="1"/>
  <c r="L127" i="1"/>
  <c r="K127" i="1"/>
  <c r="L126" i="1"/>
  <c r="K126" i="1"/>
  <c r="M126" i="1" s="1"/>
  <c r="I126" i="1" s="1"/>
  <c r="L125" i="1"/>
  <c r="K125" i="1"/>
  <c r="L124" i="1"/>
  <c r="K124" i="1"/>
  <c r="M124" i="1" s="1"/>
  <c r="I124" i="1" s="1"/>
  <c r="L123" i="1"/>
  <c r="K123" i="1"/>
  <c r="L122" i="1"/>
  <c r="K122" i="1"/>
  <c r="M122" i="1" s="1"/>
  <c r="I122" i="1" s="1"/>
  <c r="L121" i="1"/>
  <c r="K121" i="1"/>
  <c r="L120" i="1"/>
  <c r="K120" i="1"/>
  <c r="M120" i="1" s="1"/>
  <c r="I120" i="1" s="1"/>
  <c r="L119" i="1"/>
  <c r="K119" i="1"/>
  <c r="L118" i="1"/>
  <c r="K118" i="1"/>
  <c r="M118" i="1" s="1"/>
  <c r="I118" i="1" s="1"/>
  <c r="L117" i="1"/>
  <c r="K117" i="1"/>
  <c r="L116" i="1"/>
  <c r="K116" i="1"/>
  <c r="M116" i="1" s="1"/>
  <c r="I116" i="1" s="1"/>
  <c r="L115" i="1"/>
  <c r="K115" i="1"/>
  <c r="L114" i="1"/>
  <c r="K114" i="1"/>
  <c r="M114" i="1" s="1"/>
  <c r="I114" i="1" s="1"/>
  <c r="L113" i="1"/>
  <c r="K113" i="1"/>
  <c r="L112" i="1"/>
  <c r="K112" i="1"/>
  <c r="M112" i="1" s="1"/>
  <c r="I112" i="1" s="1"/>
  <c r="L111" i="1"/>
  <c r="K111" i="1"/>
  <c r="L110" i="1"/>
  <c r="K110" i="1"/>
  <c r="M110" i="1" s="1"/>
  <c r="I110" i="1" s="1"/>
  <c r="L109" i="1"/>
  <c r="K109" i="1"/>
  <c r="L108" i="1"/>
  <c r="K108" i="1"/>
  <c r="M108" i="1" s="1"/>
  <c r="I108" i="1" s="1"/>
  <c r="L107" i="1"/>
  <c r="K107" i="1"/>
  <c r="L106" i="1"/>
  <c r="K106" i="1"/>
  <c r="M106" i="1" s="1"/>
  <c r="I106" i="1" s="1"/>
  <c r="L105" i="1"/>
  <c r="K105" i="1"/>
  <c r="L104" i="1"/>
  <c r="K104" i="1"/>
  <c r="M104" i="1" s="1"/>
  <c r="I104" i="1" s="1"/>
  <c r="L103" i="1"/>
  <c r="K103" i="1"/>
  <c r="L102" i="1"/>
  <c r="K102" i="1"/>
  <c r="M102" i="1" s="1"/>
  <c r="I102" i="1" s="1"/>
  <c r="L101" i="1"/>
  <c r="K101" i="1"/>
  <c r="L100" i="1"/>
  <c r="K100" i="1"/>
  <c r="M100" i="1" s="1"/>
  <c r="I100" i="1" s="1"/>
  <c r="L99" i="1"/>
  <c r="K99" i="1"/>
  <c r="L98" i="1"/>
  <c r="K98" i="1"/>
  <c r="M98" i="1" s="1"/>
  <c r="I98" i="1" s="1"/>
  <c r="L97" i="1"/>
  <c r="K97" i="1"/>
  <c r="L96" i="1"/>
  <c r="K96" i="1"/>
  <c r="M96" i="1" s="1"/>
  <c r="I96" i="1" s="1"/>
  <c r="L95" i="1"/>
  <c r="K95" i="1"/>
  <c r="L94" i="1"/>
  <c r="K94" i="1"/>
  <c r="M94" i="1" s="1"/>
  <c r="I94" i="1" s="1"/>
  <c r="L93" i="1"/>
  <c r="K93" i="1"/>
  <c r="L92" i="1"/>
  <c r="K92" i="1"/>
  <c r="L91" i="1"/>
  <c r="K91" i="1"/>
  <c r="M91" i="1" s="1"/>
  <c r="I91" i="1" s="1"/>
  <c r="L90" i="1"/>
  <c r="K90" i="1"/>
  <c r="M90" i="1" s="1"/>
  <c r="I90" i="1"/>
  <c r="L89" i="1"/>
  <c r="K89" i="1"/>
  <c r="L88" i="1"/>
  <c r="K88" i="1"/>
  <c r="L87" i="1"/>
  <c r="K87" i="1"/>
  <c r="M87" i="1" s="1"/>
  <c r="I87" i="1" s="1"/>
  <c r="L86" i="1"/>
  <c r="K86" i="1"/>
  <c r="M86" i="1" s="1"/>
  <c r="I86" i="1"/>
  <c r="L85" i="1"/>
  <c r="K85" i="1"/>
  <c r="L84" i="1"/>
  <c r="K84" i="1"/>
  <c r="L83" i="1"/>
  <c r="K83" i="1"/>
  <c r="M83" i="1" s="1"/>
  <c r="I83" i="1" s="1"/>
  <c r="L82" i="1"/>
  <c r="K82" i="1"/>
  <c r="M82" i="1" s="1"/>
  <c r="I82" i="1"/>
  <c r="L81" i="1"/>
  <c r="K81" i="1"/>
  <c r="L80" i="1"/>
  <c r="K80" i="1"/>
  <c r="L79" i="1"/>
  <c r="K79" i="1"/>
  <c r="M79" i="1" s="1"/>
  <c r="I79" i="1" s="1"/>
  <c r="L78" i="1"/>
  <c r="K78" i="1"/>
  <c r="M78" i="1" s="1"/>
  <c r="I78" i="1"/>
  <c r="L77" i="1"/>
  <c r="K77" i="1"/>
  <c r="L76" i="1"/>
  <c r="K76" i="1"/>
  <c r="L75" i="1"/>
  <c r="K75" i="1"/>
  <c r="M75" i="1" s="1"/>
  <c r="I75" i="1" s="1"/>
  <c r="L74" i="1"/>
  <c r="K74" i="1"/>
  <c r="M74" i="1" s="1"/>
  <c r="I74" i="1"/>
  <c r="L73" i="1"/>
  <c r="K73" i="1"/>
  <c r="L72" i="1"/>
  <c r="K72" i="1"/>
  <c r="L71" i="1"/>
  <c r="K71" i="1"/>
  <c r="M71" i="1" s="1"/>
  <c r="I71" i="1" s="1"/>
  <c r="L70" i="1"/>
  <c r="K70" i="1"/>
  <c r="M70" i="1" s="1"/>
  <c r="I70" i="1"/>
  <c r="L69" i="1"/>
  <c r="K69" i="1"/>
  <c r="L68" i="1"/>
  <c r="K68" i="1"/>
  <c r="L67" i="1"/>
  <c r="K67" i="1"/>
  <c r="M67" i="1" s="1"/>
  <c r="I67" i="1" s="1"/>
  <c r="L66" i="1"/>
  <c r="K66" i="1"/>
  <c r="M66" i="1" s="1"/>
  <c r="I66" i="1" s="1"/>
  <c r="L65" i="1"/>
  <c r="K65" i="1"/>
  <c r="L64" i="1"/>
  <c r="K64" i="1"/>
  <c r="L63" i="1"/>
  <c r="K63" i="1"/>
  <c r="M63" i="1" s="1"/>
  <c r="I63" i="1" s="1"/>
  <c r="L62" i="1"/>
  <c r="K62" i="1"/>
  <c r="M62" i="1" s="1"/>
  <c r="I62" i="1" s="1"/>
  <c r="L61" i="1"/>
  <c r="K61" i="1"/>
  <c r="L60" i="1"/>
  <c r="K60" i="1"/>
  <c r="L59" i="1"/>
  <c r="K59" i="1"/>
  <c r="M59" i="1" s="1"/>
  <c r="I59" i="1" s="1"/>
  <c r="L58" i="1"/>
  <c r="K58" i="1"/>
  <c r="M58" i="1" s="1"/>
  <c r="I58" i="1"/>
  <c r="L57" i="1"/>
  <c r="K57" i="1"/>
  <c r="L56" i="1"/>
  <c r="K56" i="1"/>
  <c r="L55" i="1"/>
  <c r="K55" i="1"/>
  <c r="M55" i="1" s="1"/>
  <c r="I55" i="1" s="1"/>
  <c r="L54" i="1"/>
  <c r="K54" i="1"/>
  <c r="M54" i="1" s="1"/>
  <c r="I54" i="1" s="1"/>
  <c r="L53" i="1"/>
  <c r="K53" i="1"/>
  <c r="L52" i="1"/>
  <c r="K52" i="1"/>
  <c r="M52" i="1" s="1"/>
  <c r="I52" i="1" s="1"/>
  <c r="L51" i="1"/>
  <c r="K51" i="1"/>
  <c r="M51" i="1" s="1"/>
  <c r="I51" i="1" s="1"/>
  <c r="L50" i="1"/>
  <c r="K50" i="1"/>
  <c r="M50" i="1" s="1"/>
  <c r="I50" i="1" s="1"/>
  <c r="L49" i="1"/>
  <c r="K49" i="1"/>
  <c r="L48" i="1"/>
  <c r="K48" i="1"/>
  <c r="M48" i="1" s="1"/>
  <c r="I48" i="1" s="1"/>
  <c r="L47" i="1"/>
  <c r="K47" i="1"/>
  <c r="M47" i="1" s="1"/>
  <c r="I47" i="1" s="1"/>
  <c r="L46" i="1"/>
  <c r="K46" i="1"/>
  <c r="M46" i="1" s="1"/>
  <c r="I46" i="1" s="1"/>
  <c r="L45" i="1"/>
  <c r="K45" i="1"/>
  <c r="L44" i="1"/>
  <c r="K44" i="1"/>
  <c r="M44" i="1" s="1"/>
  <c r="I44" i="1" s="1"/>
  <c r="L43" i="1"/>
  <c r="K43" i="1"/>
  <c r="M43" i="1" s="1"/>
  <c r="I43" i="1" s="1"/>
  <c r="L42" i="1"/>
  <c r="K42" i="1"/>
  <c r="M42" i="1" s="1"/>
  <c r="I42" i="1"/>
  <c r="L41" i="1"/>
  <c r="K41" i="1"/>
  <c r="L40" i="1"/>
  <c r="K40" i="1"/>
  <c r="L39" i="1"/>
  <c r="K39" i="1"/>
  <c r="M39" i="1" s="1"/>
  <c r="I39" i="1" s="1"/>
  <c r="L38" i="1"/>
  <c r="K38" i="1"/>
  <c r="M38" i="1" s="1"/>
  <c r="I38" i="1" s="1"/>
  <c r="L37" i="1"/>
  <c r="K37" i="1"/>
  <c r="L36" i="1"/>
  <c r="K36" i="1"/>
  <c r="L35" i="1"/>
  <c r="K35" i="1"/>
  <c r="M35" i="1" s="1"/>
  <c r="I35" i="1" s="1"/>
  <c r="L34" i="1"/>
  <c r="K34" i="1"/>
  <c r="M34" i="1" s="1"/>
  <c r="I34" i="1"/>
  <c r="L33" i="1"/>
  <c r="K33" i="1"/>
  <c r="L32" i="1"/>
  <c r="M32" i="1" s="1"/>
  <c r="I32" i="1" s="1"/>
  <c r="K32" i="1"/>
  <c r="L31" i="1"/>
  <c r="M31" i="1" s="1"/>
  <c r="I31" i="1" s="1"/>
  <c r="K31" i="1"/>
  <c r="L30" i="1"/>
  <c r="M30" i="1" s="1"/>
  <c r="I30" i="1" s="1"/>
  <c r="K30" i="1"/>
  <c r="L29" i="1"/>
  <c r="M29" i="1" s="1"/>
  <c r="I29" i="1" s="1"/>
  <c r="K29" i="1"/>
  <c r="L28" i="1"/>
  <c r="M28" i="1" s="1"/>
  <c r="I28" i="1" s="1"/>
  <c r="K28" i="1"/>
  <c r="L27" i="1"/>
  <c r="M27" i="1" s="1"/>
  <c r="I27" i="1" s="1"/>
  <c r="K27" i="1"/>
  <c r="L26" i="1"/>
  <c r="M26" i="1" s="1"/>
  <c r="I26" i="1" s="1"/>
  <c r="K26" i="1"/>
  <c r="L25" i="1"/>
  <c r="M25" i="1" s="1"/>
  <c r="I25" i="1" s="1"/>
  <c r="K25" i="1"/>
  <c r="L24" i="1"/>
  <c r="M24" i="1" s="1"/>
  <c r="I24" i="1" s="1"/>
  <c r="K24" i="1"/>
  <c r="L23" i="1"/>
  <c r="M23" i="1" s="1"/>
  <c r="I23" i="1" s="1"/>
  <c r="K23" i="1"/>
  <c r="L22" i="1"/>
  <c r="M22" i="1" s="1"/>
  <c r="I22" i="1" s="1"/>
  <c r="K22" i="1"/>
  <c r="L21" i="1"/>
  <c r="M21" i="1" s="1"/>
  <c r="I21" i="1" s="1"/>
  <c r="K21" i="1"/>
  <c r="L20" i="1"/>
  <c r="K20" i="1"/>
  <c r="M20" i="1" s="1"/>
  <c r="I20" i="1" s="1"/>
  <c r="L19" i="1"/>
  <c r="K19" i="1"/>
  <c r="M19" i="1" s="1"/>
  <c r="I19" i="1" s="1"/>
  <c r="L18" i="1"/>
  <c r="K18" i="1"/>
  <c r="M18" i="1" s="1"/>
  <c r="I18" i="1" s="1"/>
  <c r="L17" i="1"/>
  <c r="K17" i="1"/>
  <c r="M17" i="1" s="1"/>
  <c r="I17" i="1" s="1"/>
  <c r="L16" i="1"/>
  <c r="K16" i="1"/>
  <c r="M16" i="1" s="1"/>
  <c r="I16" i="1" s="1"/>
  <c r="L15" i="1"/>
  <c r="K15" i="1"/>
  <c r="M15" i="1" s="1"/>
  <c r="I15" i="1" s="1"/>
  <c r="L14" i="1"/>
  <c r="K14" i="1"/>
  <c r="M14" i="1" s="1"/>
  <c r="I14" i="1" s="1"/>
  <c r="L13" i="1"/>
  <c r="K13" i="1"/>
  <c r="M13" i="1" s="1"/>
  <c r="I13" i="1" s="1"/>
  <c r="L12" i="1"/>
  <c r="K12" i="1"/>
  <c r="M12" i="1" s="1"/>
  <c r="I12" i="1" s="1"/>
  <c r="L11" i="1"/>
  <c r="K11" i="1"/>
  <c r="M11" i="1" s="1"/>
  <c r="I11" i="1" s="1"/>
  <c r="L10" i="1"/>
  <c r="K10" i="1"/>
  <c r="M10" i="1" s="1"/>
  <c r="I10" i="1" s="1"/>
  <c r="L9" i="1"/>
  <c r="K9" i="1"/>
  <c r="M9" i="1" s="1"/>
  <c r="I9" i="1" s="1"/>
  <c r="L8" i="1"/>
  <c r="K8" i="1"/>
  <c r="M8" i="1" s="1"/>
  <c r="I8" i="1" s="1"/>
  <c r="L7" i="1"/>
  <c r="K7" i="1"/>
  <c r="M7" i="1" s="1"/>
  <c r="I7" i="1" s="1"/>
  <c r="L6" i="1"/>
  <c r="K6" i="1"/>
  <c r="M6" i="1" s="1"/>
  <c r="I6" i="1" s="1"/>
  <c r="M33" i="1" l="1"/>
  <c r="I33" i="1" s="1"/>
  <c r="I492" i="1" s="1"/>
  <c r="M37" i="1"/>
  <c r="I37" i="1" s="1"/>
  <c r="M41" i="1"/>
  <c r="I41" i="1" s="1"/>
  <c r="M45" i="1"/>
  <c r="I45" i="1" s="1"/>
  <c r="M49" i="1"/>
  <c r="I49" i="1" s="1"/>
  <c r="M53" i="1"/>
  <c r="I53" i="1" s="1"/>
  <c r="M57" i="1"/>
  <c r="I57" i="1" s="1"/>
  <c r="M61" i="1"/>
  <c r="I61" i="1" s="1"/>
  <c r="M65" i="1"/>
  <c r="I65" i="1" s="1"/>
  <c r="M69" i="1"/>
  <c r="I69" i="1" s="1"/>
  <c r="M73" i="1"/>
  <c r="I73" i="1" s="1"/>
  <c r="M77" i="1"/>
  <c r="I77" i="1" s="1"/>
  <c r="M81" i="1"/>
  <c r="I81" i="1" s="1"/>
  <c r="M85" i="1"/>
  <c r="I85" i="1" s="1"/>
  <c r="M89" i="1"/>
  <c r="I89" i="1" s="1"/>
  <c r="M36" i="1"/>
  <c r="I36" i="1" s="1"/>
  <c r="M40" i="1"/>
  <c r="I40" i="1" s="1"/>
  <c r="M56" i="1"/>
  <c r="I56" i="1" s="1"/>
  <c r="M60" i="1"/>
  <c r="I60" i="1" s="1"/>
  <c r="M64" i="1"/>
  <c r="I64" i="1" s="1"/>
  <c r="M68" i="1"/>
  <c r="I68" i="1" s="1"/>
  <c r="M72" i="1"/>
  <c r="I72" i="1" s="1"/>
  <c r="M76" i="1"/>
  <c r="I76" i="1" s="1"/>
  <c r="M80" i="1"/>
  <c r="I80" i="1" s="1"/>
  <c r="M84" i="1"/>
  <c r="I84" i="1" s="1"/>
  <c r="M88" i="1"/>
  <c r="I88" i="1" s="1"/>
  <c r="M92" i="1"/>
  <c r="I92" i="1" s="1"/>
  <c r="M95" i="1"/>
  <c r="I95" i="1" s="1"/>
  <c r="M99" i="1"/>
  <c r="I99" i="1" s="1"/>
  <c r="M103" i="1"/>
  <c r="I103" i="1" s="1"/>
  <c r="M107" i="1"/>
  <c r="I107" i="1" s="1"/>
  <c r="M111" i="1"/>
  <c r="I111" i="1" s="1"/>
  <c r="M115" i="1"/>
  <c r="I115" i="1" s="1"/>
  <c r="M119" i="1"/>
  <c r="I119" i="1" s="1"/>
  <c r="M123" i="1"/>
  <c r="I123" i="1" s="1"/>
  <c r="M127" i="1"/>
  <c r="I127" i="1" s="1"/>
  <c r="M229" i="1"/>
  <c r="I229" i="1" s="1"/>
  <c r="M231" i="1"/>
  <c r="I231" i="1" s="1"/>
  <c r="M233" i="1"/>
  <c r="I233" i="1" s="1"/>
  <c r="M235" i="1"/>
  <c r="I235" i="1" s="1"/>
  <c r="M237" i="1"/>
  <c r="I237" i="1" s="1"/>
  <c r="M239" i="1"/>
  <c r="I239" i="1" s="1"/>
  <c r="M241" i="1"/>
  <c r="I241" i="1" s="1"/>
  <c r="M93" i="1"/>
  <c r="I93" i="1" s="1"/>
  <c r="M97" i="1"/>
  <c r="I97" i="1" s="1"/>
  <c r="M101" i="1"/>
  <c r="I101" i="1" s="1"/>
  <c r="M105" i="1"/>
  <c r="I105" i="1" s="1"/>
  <c r="M109" i="1"/>
  <c r="I109" i="1" s="1"/>
  <c r="M113" i="1"/>
  <c r="I113" i="1" s="1"/>
  <c r="M117" i="1"/>
  <c r="I117" i="1" s="1"/>
  <c r="M121" i="1"/>
  <c r="I121" i="1" s="1"/>
  <c r="M125" i="1"/>
  <c r="I125" i="1" s="1"/>
  <c r="M228" i="1"/>
  <c r="I228" i="1" s="1"/>
  <c r="M230" i="1"/>
  <c r="I230" i="1" s="1"/>
  <c r="M232" i="1"/>
  <c r="I232" i="1" s="1"/>
  <c r="M234" i="1"/>
  <c r="I234" i="1" s="1"/>
  <c r="M236" i="1"/>
  <c r="I236" i="1" s="1"/>
  <c r="M238" i="1"/>
  <c r="I238" i="1" s="1"/>
  <c r="M240" i="1"/>
  <c r="I240" i="1" s="1"/>
  <c r="M272" i="1"/>
  <c r="I272" i="1" s="1"/>
  <c r="M274" i="1"/>
  <c r="I274" i="1" s="1"/>
  <c r="M276" i="1"/>
  <c r="I276" i="1" s="1"/>
  <c r="M278" i="1"/>
  <c r="I278" i="1" s="1"/>
  <c r="M280" i="1"/>
  <c r="I280" i="1" s="1"/>
  <c r="M282" i="1"/>
  <c r="I282" i="1" s="1"/>
  <c r="M284" i="1"/>
  <c r="I284" i="1" s="1"/>
  <c r="M286" i="1"/>
  <c r="I286" i="1" s="1"/>
  <c r="M288" i="1"/>
  <c r="I288" i="1" s="1"/>
  <c r="M290" i="1"/>
  <c r="I290" i="1" s="1"/>
  <c r="M292" i="1"/>
  <c r="I292" i="1" s="1"/>
  <c r="M294" i="1"/>
  <c r="I294" i="1" s="1"/>
  <c r="M296" i="1"/>
  <c r="I296" i="1" s="1"/>
  <c r="M298" i="1"/>
  <c r="I298" i="1" s="1"/>
  <c r="M300" i="1"/>
  <c r="I300" i="1" s="1"/>
  <c r="M302" i="1"/>
  <c r="I302" i="1" s="1"/>
  <c r="M304" i="1"/>
  <c r="I304" i="1" s="1"/>
  <c r="M306" i="1"/>
  <c r="I306" i="1" s="1"/>
  <c r="M308" i="1"/>
  <c r="I308" i="1" s="1"/>
  <c r="M310" i="1"/>
  <c r="I310" i="1" s="1"/>
  <c r="M312" i="1"/>
  <c r="I312" i="1" s="1"/>
  <c r="M314" i="1"/>
  <c r="I314" i="1" s="1"/>
  <c r="M316" i="1"/>
  <c r="I316" i="1" s="1"/>
  <c r="M318" i="1"/>
  <c r="I318" i="1" s="1"/>
  <c r="M320" i="1"/>
  <c r="I320" i="1" s="1"/>
  <c r="M322" i="1"/>
  <c r="I322" i="1" s="1"/>
  <c r="M324" i="1"/>
  <c r="I324" i="1" s="1"/>
  <c r="M326" i="1"/>
  <c r="I326" i="1" s="1"/>
  <c r="M328" i="1"/>
  <c r="I328" i="1" s="1"/>
  <c r="M330" i="1"/>
  <c r="I330" i="1" s="1"/>
  <c r="M332" i="1"/>
  <c r="I332" i="1" s="1"/>
  <c r="M334" i="1"/>
  <c r="I334" i="1" s="1"/>
  <c r="M336" i="1"/>
  <c r="I336" i="1" s="1"/>
  <c r="M338" i="1"/>
  <c r="I338" i="1" s="1"/>
  <c r="M340" i="1"/>
  <c r="I340" i="1" s="1"/>
  <c r="M342" i="1"/>
  <c r="I342" i="1" s="1"/>
  <c r="M344" i="1"/>
  <c r="I344" i="1" s="1"/>
  <c r="M346" i="1"/>
  <c r="I346" i="1" s="1"/>
  <c r="M271" i="1"/>
  <c r="I271" i="1" s="1"/>
  <c r="M273" i="1"/>
  <c r="I273" i="1" s="1"/>
  <c r="M275" i="1"/>
  <c r="I275" i="1" s="1"/>
  <c r="M277" i="1"/>
  <c r="I277" i="1" s="1"/>
  <c r="M279" i="1"/>
  <c r="I279" i="1" s="1"/>
  <c r="M281" i="1"/>
  <c r="I281" i="1" s="1"/>
  <c r="M283" i="1"/>
  <c r="I283" i="1" s="1"/>
  <c r="M285" i="1"/>
  <c r="I285" i="1" s="1"/>
  <c r="M287" i="1"/>
  <c r="I287" i="1" s="1"/>
  <c r="M289" i="1"/>
  <c r="I289" i="1" s="1"/>
  <c r="M291" i="1"/>
  <c r="I291" i="1" s="1"/>
  <c r="M293" i="1"/>
  <c r="I293" i="1" s="1"/>
  <c r="M295" i="1"/>
  <c r="I295" i="1" s="1"/>
  <c r="M297" i="1"/>
  <c r="I297" i="1" s="1"/>
  <c r="M299" i="1"/>
  <c r="I299" i="1" s="1"/>
  <c r="M301" i="1"/>
  <c r="I301" i="1" s="1"/>
  <c r="M303" i="1"/>
  <c r="I303" i="1" s="1"/>
  <c r="M305" i="1"/>
  <c r="I305" i="1" s="1"/>
  <c r="M307" i="1"/>
  <c r="I307" i="1" s="1"/>
  <c r="M309" i="1"/>
  <c r="I309" i="1" s="1"/>
  <c r="M311" i="1"/>
  <c r="I311" i="1" s="1"/>
  <c r="M313" i="1"/>
  <c r="I313" i="1" s="1"/>
  <c r="M315" i="1"/>
  <c r="I315" i="1" s="1"/>
  <c r="M317" i="1"/>
  <c r="I317" i="1" s="1"/>
  <c r="M319" i="1"/>
  <c r="I319" i="1" s="1"/>
  <c r="M321" i="1"/>
  <c r="I321" i="1" s="1"/>
  <c r="M323" i="1"/>
  <c r="I323" i="1" s="1"/>
  <c r="M325" i="1"/>
  <c r="I325" i="1" s="1"/>
  <c r="M327" i="1"/>
  <c r="I327" i="1" s="1"/>
  <c r="M329" i="1"/>
  <c r="I329" i="1" s="1"/>
  <c r="M331" i="1"/>
  <c r="I331" i="1" s="1"/>
  <c r="M333" i="1"/>
  <c r="I333" i="1" s="1"/>
  <c r="M335" i="1"/>
  <c r="I335" i="1" s="1"/>
  <c r="M337" i="1"/>
  <c r="I337" i="1" s="1"/>
  <c r="M341" i="1"/>
  <c r="I341" i="1" s="1"/>
  <c r="M418" i="1"/>
  <c r="I418" i="1" s="1"/>
  <c r="M420" i="1"/>
  <c r="I420" i="1" s="1"/>
  <c r="M422" i="1"/>
  <c r="I422" i="1" s="1"/>
  <c r="M424" i="1"/>
  <c r="I424" i="1" s="1"/>
  <c r="M426" i="1"/>
  <c r="I426" i="1" s="1"/>
  <c r="M428" i="1"/>
  <c r="I428" i="1" s="1"/>
  <c r="M430" i="1"/>
  <c r="I430" i="1" s="1"/>
  <c r="M432" i="1"/>
  <c r="I432" i="1" s="1"/>
  <c r="M434" i="1"/>
  <c r="I434" i="1" s="1"/>
  <c r="M436" i="1"/>
  <c r="I436" i="1" s="1"/>
  <c r="M438" i="1"/>
  <c r="I438" i="1" s="1"/>
  <c r="M440" i="1"/>
  <c r="I440" i="1" s="1"/>
  <c r="M442" i="1"/>
  <c r="I442" i="1" s="1"/>
  <c r="M444" i="1"/>
  <c r="I444" i="1" s="1"/>
  <c r="M446" i="1"/>
  <c r="I446" i="1" s="1"/>
  <c r="M448" i="1"/>
  <c r="I448" i="1" s="1"/>
  <c r="M450" i="1"/>
  <c r="I450" i="1" s="1"/>
  <c r="M452" i="1"/>
  <c r="I452" i="1" s="1"/>
  <c r="M454" i="1"/>
  <c r="I454" i="1" s="1"/>
  <c r="M456" i="1"/>
  <c r="I456" i="1" s="1"/>
  <c r="M458" i="1"/>
  <c r="I458" i="1" s="1"/>
  <c r="M460" i="1"/>
  <c r="I460" i="1" s="1"/>
  <c r="M462" i="1"/>
  <c r="I462" i="1" s="1"/>
  <c r="M464" i="1"/>
  <c r="I464" i="1" s="1"/>
  <c r="M466" i="1"/>
  <c r="I466" i="1" s="1"/>
  <c r="M468" i="1"/>
  <c r="I468" i="1" s="1"/>
  <c r="M470" i="1"/>
  <c r="I470" i="1" s="1"/>
  <c r="M472" i="1"/>
  <c r="I472" i="1" s="1"/>
  <c r="M474" i="1"/>
  <c r="I474" i="1" s="1"/>
  <c r="M476" i="1"/>
  <c r="I476" i="1" s="1"/>
  <c r="M478" i="1"/>
  <c r="I478" i="1" s="1"/>
  <c r="M480" i="1"/>
  <c r="I480" i="1" s="1"/>
  <c r="M482" i="1"/>
  <c r="I482" i="1" s="1"/>
  <c r="M484" i="1"/>
  <c r="I484" i="1" s="1"/>
  <c r="M486" i="1"/>
  <c r="I486" i="1" s="1"/>
  <c r="M419" i="1"/>
  <c r="I419" i="1" s="1"/>
  <c r="M421" i="1"/>
  <c r="I421" i="1" s="1"/>
  <c r="M423" i="1"/>
  <c r="I423" i="1" s="1"/>
  <c r="M425" i="1"/>
  <c r="I425" i="1" s="1"/>
  <c r="M427" i="1"/>
  <c r="I427" i="1" s="1"/>
  <c r="M429" i="1"/>
  <c r="I429" i="1" s="1"/>
  <c r="M431" i="1"/>
  <c r="I431" i="1" s="1"/>
  <c r="M433" i="1"/>
  <c r="I433" i="1" s="1"/>
  <c r="M435" i="1"/>
  <c r="I435" i="1" s="1"/>
  <c r="M437" i="1"/>
  <c r="I437" i="1" s="1"/>
  <c r="M439" i="1"/>
  <c r="I439" i="1" s="1"/>
  <c r="M441" i="1"/>
  <c r="I441" i="1" s="1"/>
  <c r="M443" i="1"/>
  <c r="I443" i="1" s="1"/>
  <c r="M445" i="1"/>
  <c r="I445" i="1" s="1"/>
  <c r="M447" i="1"/>
  <c r="I447" i="1" s="1"/>
  <c r="M449" i="1"/>
  <c r="I449" i="1" s="1"/>
  <c r="M451" i="1"/>
  <c r="I451" i="1" s="1"/>
  <c r="M453" i="1"/>
  <c r="I453" i="1" s="1"/>
  <c r="M455" i="1"/>
  <c r="I455" i="1" s="1"/>
  <c r="M457" i="1"/>
  <c r="I457" i="1" s="1"/>
  <c r="M459" i="1"/>
  <c r="I459" i="1" s="1"/>
  <c r="M461" i="1"/>
  <c r="I461" i="1" s="1"/>
  <c r="M463" i="1"/>
  <c r="I463" i="1" s="1"/>
  <c r="M465" i="1"/>
  <c r="I465" i="1" s="1"/>
  <c r="M467" i="1"/>
  <c r="I467" i="1" s="1"/>
  <c r="M469" i="1"/>
  <c r="I469" i="1" s="1"/>
  <c r="M471" i="1"/>
  <c r="I471" i="1" s="1"/>
  <c r="M473" i="1"/>
  <c r="I473" i="1" s="1"/>
  <c r="M475" i="1"/>
  <c r="I475" i="1" s="1"/>
  <c r="M477" i="1"/>
  <c r="I477" i="1" s="1"/>
  <c r="M479" i="1"/>
  <c r="I479" i="1" s="1"/>
  <c r="M481" i="1"/>
  <c r="I481" i="1" s="1"/>
  <c r="M483" i="1"/>
  <c r="I483" i="1" s="1"/>
  <c r="M485" i="1"/>
  <c r="I485" i="1" s="1"/>
  <c r="M487" i="1"/>
  <c r="I487" i="1" s="1"/>
</calcChain>
</file>

<file path=xl/sharedStrings.xml><?xml version="1.0" encoding="utf-8"?>
<sst xmlns="http://schemas.openxmlformats.org/spreadsheetml/2006/main" count="1970" uniqueCount="994">
  <si>
    <t>Programa de Medicamentos Esenciales/Central de Apoyo Logístico</t>
  </si>
  <si>
    <t>Relación de Inventario Almacén de Herramientas Ciudad Salud al 30/06/22</t>
  </si>
  <si>
    <t>Fecha de Entrada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</si>
  <si>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</si>
  <si>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</si>
  <si>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</si>
  <si>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</si>
  <si>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</si>
  <si>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</si>
  <si>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</si>
  <si>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a Marzo 2022 </t>
  </si>
  <si>
    <t>Entradas</t>
  </si>
  <si>
    <t>Salidas</t>
  </si>
  <si>
    <t>Existencia actual</t>
  </si>
  <si>
    <t>N/A</t>
  </si>
  <si>
    <t>M00490</t>
  </si>
  <si>
    <t>Escobilla L/V 19"</t>
  </si>
  <si>
    <t>UNIDAD</t>
  </si>
  <si>
    <t>M00517</t>
  </si>
  <si>
    <t>Adaptador PVC Hembra de 3/4</t>
  </si>
  <si>
    <t>M00518</t>
  </si>
  <si>
    <t>Llave de Paso PVC Bola 3/4¨</t>
  </si>
  <si>
    <t>M00519</t>
  </si>
  <si>
    <t>Llave de pvc de 1/2¨</t>
  </si>
  <si>
    <t>M00520</t>
  </si>
  <si>
    <t>Reducción Bushine de 3/8 x 1/4''</t>
  </si>
  <si>
    <t>M00530</t>
  </si>
  <si>
    <t>Varilla p/ Boya Flota</t>
  </si>
  <si>
    <t>M0088</t>
  </si>
  <si>
    <t>Masking Tape</t>
  </si>
  <si>
    <t>M02891</t>
  </si>
  <si>
    <t>Pintura Acrílica Superior Rojo Galón</t>
  </si>
  <si>
    <t>M0315</t>
  </si>
  <si>
    <t>Codo PVC 2" Drenaje</t>
  </si>
  <si>
    <t>M0332</t>
  </si>
  <si>
    <t xml:space="preserve">Codo Plástico Lavamanos Sifón Fregadero </t>
  </si>
  <si>
    <t>M0372</t>
  </si>
  <si>
    <t>Llave Mezcladoras P/ Lavamanos de 4"</t>
  </si>
  <si>
    <t>M0374</t>
  </si>
  <si>
    <t>Lonas en Vinil Azul 16 x 20 Pies</t>
  </si>
  <si>
    <t>M0378</t>
  </si>
  <si>
    <t>Martillo Grande</t>
  </si>
  <si>
    <t>M0398</t>
  </si>
  <si>
    <t>Pintura Esmalte Negro (1/4)</t>
  </si>
  <si>
    <t>M0405</t>
  </si>
  <si>
    <t>Porta Papel  Sanitarios</t>
  </si>
  <si>
    <t>M0411</t>
  </si>
  <si>
    <t>Rastrillo Pequeño</t>
  </si>
  <si>
    <t>M0414</t>
  </si>
  <si>
    <t>Serrucho P/ Carpinteria</t>
  </si>
  <si>
    <t>M0430</t>
  </si>
  <si>
    <t xml:space="preserve">Tapa de Inodoro Blanca </t>
  </si>
  <si>
    <t>M0437</t>
  </si>
  <si>
    <t>Valvula Salida de Inodoro</t>
  </si>
  <si>
    <t>M0454</t>
  </si>
  <si>
    <t xml:space="preserve">Clavos S/C de 1 1/2 (Libs.) </t>
  </si>
  <si>
    <t>M0459</t>
  </si>
  <si>
    <t xml:space="preserve">Tornillos de 5/8 x 5 </t>
  </si>
  <si>
    <t>M0460</t>
  </si>
  <si>
    <t xml:space="preserve">Estopa en Libra </t>
  </si>
  <si>
    <t>M0469</t>
  </si>
  <si>
    <t>Cinta Para Chirrot</t>
  </si>
  <si>
    <t>M0495</t>
  </si>
  <si>
    <t>Bujias F 501</t>
  </si>
  <si>
    <t>M0534</t>
  </si>
  <si>
    <t>Tarobón Galón</t>
  </si>
  <si>
    <t>M0583</t>
  </si>
  <si>
    <t>Tijera P/ Cortar Metal (Mango de Goma Amarillo)</t>
  </si>
  <si>
    <t>M0585</t>
  </si>
  <si>
    <t xml:space="preserve">Regletas Electricas </t>
  </si>
  <si>
    <t>M0602</t>
  </si>
  <si>
    <t>Alicate de presion no. 10 hsjpo 110</t>
  </si>
  <si>
    <t>M0618</t>
  </si>
  <si>
    <t xml:space="preserve">Caja de Breakers de 125Amps.  </t>
  </si>
  <si>
    <t>M0635</t>
  </si>
  <si>
    <t xml:space="preserve">Sostenedor P/Suaper </t>
  </si>
  <si>
    <t>M0699</t>
  </si>
  <si>
    <t>Bogie Wheel Complete</t>
  </si>
  <si>
    <t>M0702</t>
  </si>
  <si>
    <t>Bearing Ball</t>
  </si>
  <si>
    <t>M0704</t>
  </si>
  <si>
    <t>Gomas de Montacargas Delantera 18 x 7</t>
  </si>
  <si>
    <t>M0787</t>
  </si>
  <si>
    <t xml:space="preserve">Boya Plast. P/Inodoros </t>
  </si>
  <si>
    <t>M0788</t>
  </si>
  <si>
    <t xml:space="preserve">Junta de Cera P/Inodoro </t>
  </si>
  <si>
    <t>M0789</t>
  </si>
  <si>
    <t xml:space="preserve">Balancin P/Inodoro </t>
  </si>
  <si>
    <t>M0791</t>
  </si>
  <si>
    <t>Tee PVC de  4 x 4</t>
  </si>
  <si>
    <t>M0792</t>
  </si>
  <si>
    <t xml:space="preserve">Valvula Entrada de Inodoro </t>
  </si>
  <si>
    <t>M0795</t>
  </si>
  <si>
    <t>Maseta 10 Libra (mandarria)</t>
  </si>
  <si>
    <t>M0827</t>
  </si>
  <si>
    <t>Disco de Pulidora 100</t>
  </si>
  <si>
    <t>M0842</t>
  </si>
  <si>
    <t>Tubería de Cobre para A/C, 3/8 x 0.023 Rollo</t>
  </si>
  <si>
    <t>M08421</t>
  </si>
  <si>
    <t>Tubería EMT 1/2</t>
  </si>
  <si>
    <t>M0847</t>
  </si>
  <si>
    <t>Capacitador de Marcha 15x370</t>
  </si>
  <si>
    <t>M0849</t>
  </si>
  <si>
    <t xml:space="preserve">Cancamos 1/2 16 </t>
  </si>
  <si>
    <t>M0905</t>
  </si>
  <si>
    <t>Resbaladores plasticos</t>
  </si>
  <si>
    <t>M0930</t>
  </si>
  <si>
    <t>Reduccion de 1 1/2 x 3/4 Bushing HG</t>
  </si>
  <si>
    <t>M09971</t>
  </si>
  <si>
    <t xml:space="preserve">Varilla para soldar de plata </t>
  </si>
  <si>
    <t>M100083</t>
  </si>
  <si>
    <t xml:space="preserve">Aditivo P/Batería de 12 Onza </t>
  </si>
  <si>
    <t>M10026</t>
  </si>
  <si>
    <t>Barra roscada 1/2</t>
  </si>
  <si>
    <t>M10049</t>
  </si>
  <si>
    <t>Cerradura Caja de Dinero</t>
  </si>
  <si>
    <t>M10062</t>
  </si>
  <si>
    <t>Balastros (Transformador) de bajo consumo de 4 tubo 32 wat</t>
  </si>
  <si>
    <t>M10086</t>
  </si>
  <si>
    <t>Tubería de Cobre para A/C, 1/4 x 0.021 Rollo</t>
  </si>
  <si>
    <t>M1009</t>
  </si>
  <si>
    <t>Teflón  de 3/4</t>
  </si>
  <si>
    <t>M1010</t>
  </si>
  <si>
    <t>Codo PVC 3x45</t>
  </si>
  <si>
    <t>M10114</t>
  </si>
  <si>
    <t xml:space="preserve">Timer P/Aire </t>
  </si>
  <si>
    <t>M10115</t>
  </si>
  <si>
    <t>Swich de Presión P/Aire de Alta</t>
  </si>
  <si>
    <t>M10116</t>
  </si>
  <si>
    <t>Swich de Presión P/Aire de Baja</t>
  </si>
  <si>
    <t>M10133</t>
  </si>
  <si>
    <t>Juego de emboquillador</t>
  </si>
  <si>
    <t>M10135</t>
  </si>
  <si>
    <t xml:space="preserve">Corta Tubo de Bronce </t>
  </si>
  <si>
    <t>M10136</t>
  </si>
  <si>
    <t>Amperímetro 334/374, Marca Fluke</t>
  </si>
  <si>
    <t>M10150</t>
  </si>
  <si>
    <t>Rueda Poliuretano c/aluminio 200/50 Unidad</t>
  </si>
  <si>
    <t>M10155</t>
  </si>
  <si>
    <t xml:space="preserve">Marco de Segueta Amarillo </t>
  </si>
  <si>
    <t>M10163</t>
  </si>
  <si>
    <t>Juego de Llave Allen 10/1</t>
  </si>
  <si>
    <t>M101642</t>
  </si>
  <si>
    <t>Juego de llave hexagonale hhl 12091</t>
  </si>
  <si>
    <t>M101671</t>
  </si>
  <si>
    <t>Destornilladores no. 13 tipo cubo</t>
  </si>
  <si>
    <t>M10169</t>
  </si>
  <si>
    <t>Llave Allen Juego</t>
  </si>
  <si>
    <t>M1024</t>
  </si>
  <si>
    <t>Tiradores de Metal para Gavetas</t>
  </si>
  <si>
    <t>M1032</t>
  </si>
  <si>
    <t>Lima Grande</t>
  </si>
  <si>
    <t>M1033</t>
  </si>
  <si>
    <t>Control Universal</t>
  </si>
  <si>
    <t>M1039</t>
  </si>
  <si>
    <t>Cinta de Medir de 50mts.Comelon</t>
  </si>
  <si>
    <t>M1089</t>
  </si>
  <si>
    <t xml:space="preserve">Metal Hit 1/4 x 1 1/2 Anclajes Metálicos (Unid) </t>
  </si>
  <si>
    <t>M1098</t>
  </si>
  <si>
    <t xml:space="preserve">Coolant P/Radiadores de Vehículos </t>
  </si>
  <si>
    <t>M1101</t>
  </si>
  <si>
    <t>Breaker Grueso THQL 60 AMPS GE</t>
  </si>
  <si>
    <t>M1102</t>
  </si>
  <si>
    <t>Breaker Grueso 50 AMPS Doble</t>
  </si>
  <si>
    <t>M1159</t>
  </si>
  <si>
    <t>Capacitor Marcha 60/370 Volt</t>
  </si>
  <si>
    <t>M118</t>
  </si>
  <si>
    <t>Extractor de Estaño</t>
  </si>
  <si>
    <t>M1183</t>
  </si>
  <si>
    <t>Abrazadera de Presion de 4</t>
  </si>
  <si>
    <t>M120</t>
  </si>
  <si>
    <t>Lija de Agua No. 100</t>
  </si>
  <si>
    <t>M12041</t>
  </si>
  <si>
    <t>Pin de Seguridad en Acero</t>
  </si>
  <si>
    <t>M1209</t>
  </si>
  <si>
    <t>Pulsador P/Timbre Bticino</t>
  </si>
  <si>
    <t>M122</t>
  </si>
  <si>
    <t>Barrena de 1/4 mecanica</t>
  </si>
  <si>
    <t>M1225</t>
  </si>
  <si>
    <t>Brazo Hidraulico 19 cm largo, unidad</t>
  </si>
  <si>
    <t>M123</t>
  </si>
  <si>
    <t>Barrena T/Hilty 5/8x12</t>
  </si>
  <si>
    <t>M1241</t>
  </si>
  <si>
    <t>Cerradura Plana</t>
  </si>
  <si>
    <t>M127</t>
  </si>
  <si>
    <t>Disco de corte 7x1/4</t>
  </si>
  <si>
    <t>M128</t>
  </si>
  <si>
    <t>Remaches de aluminio 3/16x5/8</t>
  </si>
  <si>
    <t>M1307</t>
  </si>
  <si>
    <t>Cable Coaxial (pies)</t>
  </si>
  <si>
    <t>M1329</t>
  </si>
  <si>
    <t xml:space="preserve">Lija de Agua 360 </t>
  </si>
  <si>
    <t>M1330</t>
  </si>
  <si>
    <t xml:space="preserve">Pintura Esmalte Industrial Blanco 00 </t>
  </si>
  <si>
    <t>M1333</t>
  </si>
  <si>
    <t>Dispensador de Papel Toalla</t>
  </si>
  <si>
    <t>M135</t>
  </si>
  <si>
    <t>Filtro de Gasoil FF 3417</t>
  </si>
  <si>
    <t>M136</t>
  </si>
  <si>
    <t>Filtro de Gasoil FP 586 F</t>
  </si>
  <si>
    <t>M137</t>
  </si>
  <si>
    <t>Filtro p/ aceite BT259</t>
  </si>
  <si>
    <t>M138</t>
  </si>
  <si>
    <t>Filtro de Gasoil P 876 F</t>
  </si>
  <si>
    <t>M139</t>
  </si>
  <si>
    <t>Filtro</t>
  </si>
  <si>
    <t>M1395</t>
  </si>
  <si>
    <t xml:space="preserve">Silicon Transparente RTV </t>
  </si>
  <si>
    <t>M140</t>
  </si>
  <si>
    <t>Filtro de aire para planta CA6858/AH1107</t>
  </si>
  <si>
    <t>M141</t>
  </si>
  <si>
    <t>Vaso p/ filtro de agua  gasoil</t>
  </si>
  <si>
    <t>M146</t>
  </si>
  <si>
    <t>Felpa para puerta comercial</t>
  </si>
  <si>
    <t>M1462</t>
  </si>
  <si>
    <t>Destornillador de Cubo 5/8</t>
  </si>
  <si>
    <t>M1464</t>
  </si>
  <si>
    <t>Disco P/Pulir No. 100 10057970</t>
  </si>
  <si>
    <t>M147</t>
  </si>
  <si>
    <t>Terminal  para cable de teléfono</t>
  </si>
  <si>
    <t>M1472</t>
  </si>
  <si>
    <t>Union Universal PVC de 3/4</t>
  </si>
  <si>
    <t>M1473</t>
  </si>
  <si>
    <t>Union Universal PVC de 1/2</t>
  </si>
  <si>
    <t>M1478</t>
  </si>
  <si>
    <t>Reduccion PVC presion 1 x 1/2</t>
  </si>
  <si>
    <t>M1500</t>
  </si>
  <si>
    <t>Tapa Ciega 2 x 4 Plástica</t>
  </si>
  <si>
    <t>M1552</t>
  </si>
  <si>
    <t>Pintura Semigloss Blanco 00</t>
  </si>
  <si>
    <t>M1558</t>
  </si>
  <si>
    <t>Cheques P/Cisterna Europa V.de 3´´</t>
  </si>
  <si>
    <t>M1603</t>
  </si>
  <si>
    <t>Extensión Eléctrica de 25 Pies</t>
  </si>
  <si>
    <t>M1682</t>
  </si>
  <si>
    <t>Bomba de Vacio</t>
  </si>
  <si>
    <t>M1685</t>
  </si>
  <si>
    <t>Bomba de Vacio 5CFM93-000</t>
  </si>
  <si>
    <t>M1761</t>
  </si>
  <si>
    <t>Pistola P/ Masillar</t>
  </si>
  <si>
    <t>M1850</t>
  </si>
  <si>
    <t>Guante de Gomas negro (par)</t>
  </si>
  <si>
    <t>M1852</t>
  </si>
  <si>
    <t>Terminales de Acero P/ las Mangueras</t>
  </si>
  <si>
    <t>M1870</t>
  </si>
  <si>
    <t>Lija de Agua #80</t>
  </si>
  <si>
    <t>M1872</t>
  </si>
  <si>
    <t>Tornillo Diablito 2 x 6 unidad</t>
  </si>
  <si>
    <t>M20254</t>
  </si>
  <si>
    <t>Termostatos p/aire acondicionado th-57v</t>
  </si>
  <si>
    <t>M20269</t>
  </si>
  <si>
    <t>Control de presion de aire p/cisterna</t>
  </si>
  <si>
    <t>M20270</t>
  </si>
  <si>
    <t xml:space="preserve">Reloj de Presion P/Sisterna  </t>
  </si>
  <si>
    <t>M20271</t>
  </si>
  <si>
    <t xml:space="preserve">Adaptador PVC Macho de 3/4 </t>
  </si>
  <si>
    <t>M20319</t>
  </si>
  <si>
    <t>Metanol Galon</t>
  </si>
  <si>
    <t>M20365</t>
  </si>
  <si>
    <t>Pila AA</t>
  </si>
  <si>
    <t>M20422</t>
  </si>
  <si>
    <t>Caja de Registro 6x6x4 Reforzada</t>
  </si>
  <si>
    <t>M20431</t>
  </si>
  <si>
    <t>Capac marcha 5 x 370</t>
  </si>
  <si>
    <t>M20433</t>
  </si>
  <si>
    <t>Capacitor de Marcha 35 x 370</t>
  </si>
  <si>
    <t>M20434</t>
  </si>
  <si>
    <t>Capacitor de Marcha 25 x 370</t>
  </si>
  <si>
    <t>M20435</t>
  </si>
  <si>
    <t>Contactor P/Aires  de 50A 3P 24OV</t>
  </si>
  <si>
    <t>M20440</t>
  </si>
  <si>
    <t>Alambre p termostato en pie</t>
  </si>
  <si>
    <t>M20441</t>
  </si>
  <si>
    <t>Terminales Electricos Amarillo</t>
  </si>
  <si>
    <t>M20444</t>
  </si>
  <si>
    <t>Fan Relay 90-380</t>
  </si>
  <si>
    <t>M20445</t>
  </si>
  <si>
    <t>Contactor P/Aires   30A 2P 22OV</t>
  </si>
  <si>
    <t>M20458</t>
  </si>
  <si>
    <t xml:space="preserve">Lijas de Agua No. 220 </t>
  </si>
  <si>
    <t>M20467</t>
  </si>
  <si>
    <t xml:space="preserve">Tapon PVC de 1/2" </t>
  </si>
  <si>
    <t>M20476</t>
  </si>
  <si>
    <t xml:space="preserve">Termostatos Honiwel P/Aires 24V </t>
  </si>
  <si>
    <t>M20479</t>
  </si>
  <si>
    <t>Medidor de Cables Electricos</t>
  </si>
  <si>
    <t>M20510</t>
  </si>
  <si>
    <t>Escalera  aluminio de 4 Peldaños</t>
  </si>
  <si>
    <t>M20535</t>
  </si>
  <si>
    <t>Balastro bajo consumo de 2 tubos, 32 watt, 120 v</t>
  </si>
  <si>
    <t>M20538</t>
  </si>
  <si>
    <t xml:space="preserve">Disco Pulir Metal 7x1/4x7/8 </t>
  </si>
  <si>
    <t>M20684</t>
  </si>
  <si>
    <t>Filtro 083 Soldable</t>
  </si>
  <si>
    <t>M20691</t>
  </si>
  <si>
    <t xml:space="preserve">Pintura Relleno Gris </t>
  </si>
  <si>
    <t>M20693</t>
  </si>
  <si>
    <t xml:space="preserve">Juego de Sifon P/Lavamanos </t>
  </si>
  <si>
    <t>M20755</t>
  </si>
  <si>
    <t>Marco de Segueta Morado</t>
  </si>
  <si>
    <t>M208481</t>
  </si>
  <si>
    <t>Soprte Giratorio 200</t>
  </si>
  <si>
    <t>M20904</t>
  </si>
  <si>
    <t>Pintura Rojo Chino Galón</t>
  </si>
  <si>
    <t>M20916</t>
  </si>
  <si>
    <t>Alambre thhn #10 Rojo (pie)</t>
  </si>
  <si>
    <t>M20917</t>
  </si>
  <si>
    <t>Adaptador pvc macho 1/2¨</t>
  </si>
  <si>
    <t>M20919</t>
  </si>
  <si>
    <t xml:space="preserve">Codos de 2x90"Pvc Drenaje </t>
  </si>
  <si>
    <t>M20935</t>
  </si>
  <si>
    <t>Perita de Inodoro Unidad</t>
  </si>
  <si>
    <t>M20963</t>
  </si>
  <si>
    <t>Tornillo Diablito 2x6 unidad</t>
  </si>
  <si>
    <t>M20983</t>
  </si>
  <si>
    <t xml:space="preserve">Barrena 7/8 </t>
  </si>
  <si>
    <t>M21017</t>
  </si>
  <si>
    <t>Fundente 4 onza tarro</t>
  </si>
  <si>
    <t>M21074</t>
  </si>
  <si>
    <t xml:space="preserve">Vaso de Filtro </t>
  </si>
  <si>
    <t>M21080</t>
  </si>
  <si>
    <t xml:space="preserve">Codo PVC 3x90 Drenaje </t>
  </si>
  <si>
    <t>M21855</t>
  </si>
  <si>
    <t xml:space="preserve">Barniz Trafico Semimate Lata de 4.5 Lit. </t>
  </si>
  <si>
    <t>M21856</t>
  </si>
  <si>
    <t xml:space="preserve">Prime Clossin de 5 Litros </t>
  </si>
  <si>
    <t>M21866</t>
  </si>
  <si>
    <t>Tornillos 5 /16 x 5/8</t>
  </si>
  <si>
    <t>M2187</t>
  </si>
  <si>
    <t>Cinta de Aluminio P/Aire</t>
  </si>
  <si>
    <t>M21900</t>
  </si>
  <si>
    <t xml:space="preserve">Capacitor de 7.5 x 370 </t>
  </si>
  <si>
    <t>M219421</t>
  </si>
  <si>
    <t>Conector EMT 1´</t>
  </si>
  <si>
    <t>M22892</t>
  </si>
  <si>
    <t>Tanque de Gas de 25 Libras</t>
  </si>
  <si>
    <t>M22936</t>
  </si>
  <si>
    <t>Toma Corriente Doble 220</t>
  </si>
  <si>
    <t>M22937</t>
  </si>
  <si>
    <t>Enchufe  220</t>
  </si>
  <si>
    <t>M2296</t>
  </si>
  <si>
    <t>Taladro Roto-Martillo</t>
  </si>
  <si>
    <t>M23000</t>
  </si>
  <si>
    <t>Tornillo Diablito 8 x 2</t>
  </si>
  <si>
    <t>M23017</t>
  </si>
  <si>
    <t>P/Acrilico Blanco /H en (Galon)</t>
  </si>
  <si>
    <t>M23031</t>
  </si>
  <si>
    <t>Escobilla p/jardin metalica reforzada tipo araña (24) dientes</t>
  </si>
  <si>
    <t>M23041</t>
  </si>
  <si>
    <t>Curva EMT de 1/2¨</t>
  </si>
  <si>
    <t>M230431</t>
  </si>
  <si>
    <t>Tope /Puerta</t>
  </si>
  <si>
    <t>M23102</t>
  </si>
  <si>
    <t>P/Acrílica Azul Cielo en (Galon)</t>
  </si>
  <si>
    <t>M23144</t>
  </si>
  <si>
    <t>Chumacera</t>
  </si>
  <si>
    <t>M23151</t>
  </si>
  <si>
    <t>Bombillos Tipo Globos de 18W</t>
  </si>
  <si>
    <t>M23152</t>
  </si>
  <si>
    <t>Tornillo carruaje con tuerca 5/16 x 3/4</t>
  </si>
  <si>
    <t>M23156</t>
  </si>
  <si>
    <t>Estaño p/soldar rollo</t>
  </si>
  <si>
    <t>M2317</t>
  </si>
  <si>
    <t>Coopling EMT 2´</t>
  </si>
  <si>
    <t>M23179</t>
  </si>
  <si>
    <t>Conectores EMT de 2</t>
  </si>
  <si>
    <t>M2318</t>
  </si>
  <si>
    <t>Coopling EMT 1´</t>
  </si>
  <si>
    <t>M23180</t>
  </si>
  <si>
    <t>Coupling EMT de 2</t>
  </si>
  <si>
    <t>M231801</t>
  </si>
  <si>
    <t>Copling EMT 1/2¨</t>
  </si>
  <si>
    <t>M23183</t>
  </si>
  <si>
    <t>Adaptador PVC Macho de 1</t>
  </si>
  <si>
    <t>M23184</t>
  </si>
  <si>
    <t>Adaptadores Macho PVC de 3´´</t>
  </si>
  <si>
    <t>Adaptador PVC Macho 2"</t>
  </si>
  <si>
    <t>M23185</t>
  </si>
  <si>
    <t>Adaptador Hembra de 1/2"</t>
  </si>
  <si>
    <t>M23186</t>
  </si>
  <si>
    <t>Adaptador Hembra PVC de 1</t>
  </si>
  <si>
    <t>M23189</t>
  </si>
  <si>
    <t>Cheque Vertical 1/2" Italia</t>
  </si>
  <si>
    <t>M23190</t>
  </si>
  <si>
    <t>Cheque Horizontal 1/2" Bronce</t>
  </si>
  <si>
    <t>M23191</t>
  </si>
  <si>
    <t>Cheque Vertical 3/4" Italia</t>
  </si>
  <si>
    <t>M23194</t>
  </si>
  <si>
    <t xml:space="preserve">Codos de 1"  PVC </t>
  </si>
  <si>
    <t>M23195</t>
  </si>
  <si>
    <t xml:space="preserve">Codos de 1 1/2" Drenaje PVC </t>
  </si>
  <si>
    <t>M23197</t>
  </si>
  <si>
    <t>Codo pvc 2 x 90" dr</t>
  </si>
  <si>
    <t>M23198</t>
  </si>
  <si>
    <t>Codo PVC 4x45</t>
  </si>
  <si>
    <t>M23200</t>
  </si>
  <si>
    <t>Cola Boquilla pvc P/Fregadero</t>
  </si>
  <si>
    <t>M23201</t>
  </si>
  <si>
    <t xml:space="preserve">Boquilla Completa p/ Lavamanos </t>
  </si>
  <si>
    <t>M23202</t>
  </si>
  <si>
    <t xml:space="preserve">Sifón de 2"  PVC </t>
  </si>
  <si>
    <t>M23203</t>
  </si>
  <si>
    <t>Llave Angular 3/8</t>
  </si>
  <si>
    <t>M23204</t>
  </si>
  <si>
    <t xml:space="preserve">Llaves de Paso 1/2 Angular x 3/8 </t>
  </si>
  <si>
    <t>M23208</t>
  </si>
  <si>
    <t xml:space="preserve">Manguera P/Inodoro </t>
  </si>
  <si>
    <t>M23209</t>
  </si>
  <si>
    <t>Reducción PVC de 1 x  3/4</t>
  </si>
  <si>
    <t>M23210</t>
  </si>
  <si>
    <t>Reducción PVC de 1 1/2 x  3/4</t>
  </si>
  <si>
    <t>M23211</t>
  </si>
  <si>
    <t>Reducción PVC de 1 1/2 x 1</t>
  </si>
  <si>
    <t>M23213</t>
  </si>
  <si>
    <t>Reducción PVC 3 X 2 dr</t>
  </si>
  <si>
    <t>M23214</t>
  </si>
  <si>
    <t>Reducción PVC de 4'' X 3''</t>
  </si>
  <si>
    <t>M23216</t>
  </si>
  <si>
    <t xml:space="preserve">Tapon PVC 1 1/2" </t>
  </si>
  <si>
    <t>M23217</t>
  </si>
  <si>
    <t>Tee PVC 1/2¨</t>
  </si>
  <si>
    <t>M23218</t>
  </si>
  <si>
    <t>Tee PVC 3/4"</t>
  </si>
  <si>
    <t>M23219</t>
  </si>
  <si>
    <t>Tee PVC 1"</t>
  </si>
  <si>
    <t>M23220</t>
  </si>
  <si>
    <t>Tee PVC 2"</t>
  </si>
  <si>
    <t>M23223</t>
  </si>
  <si>
    <t>M23224</t>
  </si>
  <si>
    <t>Union PVC de 1</t>
  </si>
  <si>
    <t>M23225</t>
  </si>
  <si>
    <t>M23226</t>
  </si>
  <si>
    <t>Union PVC de 2</t>
  </si>
  <si>
    <t>M23227</t>
  </si>
  <si>
    <t>Union PVC de 3</t>
  </si>
  <si>
    <t>M23228</t>
  </si>
  <si>
    <t>Union PVC  4''</t>
  </si>
  <si>
    <t>M23255</t>
  </si>
  <si>
    <t xml:space="preserve">Tapon de 3/4¨ Ciego </t>
  </si>
  <si>
    <t>M23267</t>
  </si>
  <si>
    <t>Alambre Electrico #10 (2.5mm) Negro</t>
  </si>
  <si>
    <t>M23270</t>
  </si>
  <si>
    <t>Alambre Duplo #12</t>
  </si>
  <si>
    <t>M23271</t>
  </si>
  <si>
    <t>Breaker  GE 15 Amp. (grueso)</t>
  </si>
  <si>
    <t>M23273</t>
  </si>
  <si>
    <t>Breaker  GE 40 Amp. (doble)</t>
  </si>
  <si>
    <t>M23276</t>
  </si>
  <si>
    <t>Tarugo de plomo de 1/2</t>
  </si>
  <si>
    <t>M23277</t>
  </si>
  <si>
    <t xml:space="preserve">Varilla Bronce P/Tierra de 5/8 x 6 </t>
  </si>
  <si>
    <t>M23278</t>
  </si>
  <si>
    <t xml:space="preserve">Conectores P/Varillas de Tierra </t>
  </si>
  <si>
    <t>M23279</t>
  </si>
  <si>
    <t>Tapa Plastica para Interruptor Sencillo</t>
  </si>
  <si>
    <t>21/02/214</t>
  </si>
  <si>
    <t>M23281</t>
  </si>
  <si>
    <t xml:space="preserve">Tapa Plastica para Tomacorriente Doble </t>
  </si>
  <si>
    <t>M23284</t>
  </si>
  <si>
    <t>Aceite P/Motor de Nevera de 1/2 Bot</t>
  </si>
  <si>
    <t>M23285</t>
  </si>
  <si>
    <t>Boquilla Para Aire (Valvula Serv. 1/4)</t>
  </si>
  <si>
    <t>M23291</t>
  </si>
  <si>
    <t>Cajas Plasticas Prot. Control de Aire</t>
  </si>
  <si>
    <t>M23292</t>
  </si>
  <si>
    <t>Capacitor de 35 + 5 x 370 -440</t>
  </si>
  <si>
    <t>M23293</t>
  </si>
  <si>
    <t>Capacitor de 45 + 5 x 370</t>
  </si>
  <si>
    <t>M23294</t>
  </si>
  <si>
    <t>Capacitor de 55 x 440 + 5</t>
  </si>
  <si>
    <t>M23295</t>
  </si>
  <si>
    <t>Capacitor de 50 x 5 + 5 x 370</t>
  </si>
  <si>
    <t>M23296</t>
  </si>
  <si>
    <t>Capacitor de 10 x 370</t>
  </si>
  <si>
    <t>M23297</t>
  </si>
  <si>
    <t>Capacitores 35+5+5x370</t>
  </si>
  <si>
    <t>M23298</t>
  </si>
  <si>
    <t>Capacitor de 40 + 5 x 370</t>
  </si>
  <si>
    <t>M23299</t>
  </si>
  <si>
    <t xml:space="preserve">Capacitor de 40 x 370 </t>
  </si>
  <si>
    <t>M23300</t>
  </si>
  <si>
    <t>Capacitor 7.5 x 370</t>
  </si>
  <si>
    <t>M23301</t>
  </si>
  <si>
    <t>Capacitores 35+5x370</t>
  </si>
  <si>
    <t>M23303</t>
  </si>
  <si>
    <t>Capacitor de 45 + 5 x 370 - 440</t>
  </si>
  <si>
    <t>M23304</t>
  </si>
  <si>
    <t xml:space="preserve">Capacitores 55 x 5 + 370 </t>
  </si>
  <si>
    <t>M23305</t>
  </si>
  <si>
    <t>Capacitor de 55 + 10</t>
  </si>
  <si>
    <t>M23306</t>
  </si>
  <si>
    <t>Cinta para Ducto de Aire (Gris)</t>
  </si>
  <si>
    <t>M23307</t>
  </si>
  <si>
    <t>Contactor P/Aire Acondicionado 20amp 24v</t>
  </si>
  <si>
    <t>M23308</t>
  </si>
  <si>
    <t xml:space="preserve">Filtro P/Aire PA 163 soldable </t>
  </si>
  <si>
    <t>M23309</t>
  </si>
  <si>
    <t xml:space="preserve">Filtro P/Aire Acond. </t>
  </si>
  <si>
    <t>M23311</t>
  </si>
  <si>
    <t>Tarjeta Universal para Aire Acondicionado</t>
  </si>
  <si>
    <t>M23312</t>
  </si>
  <si>
    <t>M23349</t>
  </si>
  <si>
    <t xml:space="preserve">Methanol de 1/2 Litro Limpiador </t>
  </si>
  <si>
    <t>M23420</t>
  </si>
  <si>
    <t>Pintura Esmalte Industrial Blanco 1/4 Galón</t>
  </si>
  <si>
    <t>M2345</t>
  </si>
  <si>
    <t>Curva EMT 1¨</t>
  </si>
  <si>
    <t>M23459</t>
  </si>
  <si>
    <t>Curva EMT 2"</t>
  </si>
  <si>
    <t>M23491</t>
  </si>
  <si>
    <t>Motor P/Condensador Mini Split de 24,000BTU</t>
  </si>
  <si>
    <t>M23492</t>
  </si>
  <si>
    <t>Tubería de Cobre para A/C, 3/4 x 0.029 Rollo</t>
  </si>
  <si>
    <t>M23529</t>
  </si>
  <si>
    <t>Extensión para Telefono 25´</t>
  </si>
  <si>
    <t>M23530</t>
  </si>
  <si>
    <t>Bombillo 40W</t>
  </si>
  <si>
    <t>M23571</t>
  </si>
  <si>
    <t>Teflon 1/2</t>
  </si>
  <si>
    <t>M23580</t>
  </si>
  <si>
    <t>Rueda Tipo Dainer P/Carritos 16.160</t>
  </si>
  <si>
    <t>M23604</t>
  </si>
  <si>
    <t xml:space="preserve">Pintura Esmalte Verde Oscuro P/Metal (Galon) </t>
  </si>
  <si>
    <t>M23606</t>
  </si>
  <si>
    <t xml:space="preserve">Tapa Ciega Redonda Metal </t>
  </si>
  <si>
    <t>M23841</t>
  </si>
  <si>
    <t>Alicate de Corte Diagonal 8 hcpo 8188</t>
  </si>
  <si>
    <t>M23883</t>
  </si>
  <si>
    <t xml:space="preserve">Caja Portacontador de 200 AMP de metal </t>
  </si>
  <si>
    <t>M23895</t>
  </si>
  <si>
    <t xml:space="preserve">Correas de Polea </t>
  </si>
  <si>
    <t>M23902</t>
  </si>
  <si>
    <t>Abrazadera EMT de 2"</t>
  </si>
  <si>
    <t>M239021</t>
  </si>
  <si>
    <t>Abrazadera EMT de 1"</t>
  </si>
  <si>
    <t>M23914</t>
  </si>
  <si>
    <t>Focos Rayovac de 2 pilas</t>
  </si>
  <si>
    <t>M23917</t>
  </si>
  <si>
    <t>Curvas plastica de 1/2</t>
  </si>
  <si>
    <t>M23939</t>
  </si>
  <si>
    <t>Escalera  aluminio de 12 Peldaños</t>
  </si>
  <si>
    <t>M23986</t>
  </si>
  <si>
    <t>Rueda Pulio p/85 x 70</t>
  </si>
  <si>
    <t>M24011</t>
  </si>
  <si>
    <t>Barra Roscada 3/8x6</t>
  </si>
  <si>
    <t>M24201</t>
  </si>
  <si>
    <t>Abrazadera de Presion de 3"</t>
  </si>
  <si>
    <t>M24202</t>
  </si>
  <si>
    <t>Abrazadera P/Tubería de Motobomba</t>
  </si>
  <si>
    <t>M24203</t>
  </si>
  <si>
    <t>Abrazadera Unicro de 2" (Pares)</t>
  </si>
  <si>
    <t>M24205</t>
  </si>
  <si>
    <t>Adaptador Hembra de 3"</t>
  </si>
  <si>
    <t>M24209</t>
  </si>
  <si>
    <t>Argollas de 1/4x2 (Unid)</t>
  </si>
  <si>
    <t>M24211</t>
  </si>
  <si>
    <t>Balas Fulminantes (Unid)</t>
  </si>
  <si>
    <t>M24213</t>
  </si>
  <si>
    <t>Base P/ Inodoro en pvc</t>
  </si>
  <si>
    <t>M24214</t>
  </si>
  <si>
    <t>Bisagra Corriente de 11/2 (Par)</t>
  </si>
  <si>
    <t>M24216</t>
  </si>
  <si>
    <t>Bisagra Tipo libro Dorada 1 1/2 (Par)</t>
  </si>
  <si>
    <t>M24217</t>
  </si>
  <si>
    <t>Bisagras Invisibles Niquel</t>
  </si>
  <si>
    <t>M24218</t>
  </si>
  <si>
    <t>Bisagras Porta Candado Med.</t>
  </si>
  <si>
    <t>M24219</t>
  </si>
  <si>
    <t>Bisagras Tipo Libro de 4 x 4</t>
  </si>
  <si>
    <t>M24221</t>
  </si>
  <si>
    <t>Bombillo Coral de 100W</t>
  </si>
  <si>
    <t>M24222</t>
  </si>
  <si>
    <t>Bombillo Tipo Reflector de 60 W.</t>
  </si>
  <si>
    <t>M24226</t>
  </si>
  <si>
    <t>Capacitor de  10 x 440</t>
  </si>
  <si>
    <t>M24227</t>
  </si>
  <si>
    <t>M24229</t>
  </si>
  <si>
    <t>Capacitores 5x370</t>
  </si>
  <si>
    <t>M24236</t>
  </si>
  <si>
    <t>Cinceles Negro y Mamey</t>
  </si>
  <si>
    <t>M24237</t>
  </si>
  <si>
    <t>Cinta P/Alambre Electrico de  125P</t>
  </si>
  <si>
    <t>M24238</t>
  </si>
  <si>
    <t>Cinta P/Alambre Electrico de 100P</t>
  </si>
  <si>
    <t>M24241</t>
  </si>
  <si>
    <t>Codo Cobre 5/8</t>
  </si>
  <si>
    <t>M24243</t>
  </si>
  <si>
    <t xml:space="preserve">Conectores de 3/4" </t>
  </si>
  <si>
    <t>M24248</t>
  </si>
  <si>
    <t>Corta Vidrio</t>
  </si>
  <si>
    <t>M24252</t>
  </si>
  <si>
    <t>Coupling H G de 4</t>
  </si>
  <si>
    <t>M24253</t>
  </si>
  <si>
    <t>Crostil de 24 Pulg.</t>
  </si>
  <si>
    <t>M24254</t>
  </si>
  <si>
    <t>Cubos plasticos Negro</t>
  </si>
  <si>
    <t>M24255</t>
  </si>
  <si>
    <t>Cubre falta Niq P/Lavamano</t>
  </si>
  <si>
    <t>M24256</t>
  </si>
  <si>
    <t>Cubre falta P/Lavamano de 3/8</t>
  </si>
  <si>
    <t>M24258</t>
  </si>
  <si>
    <t>Disco de Corte 350 x 3.5 x 32´´ 3 Stars</t>
  </si>
  <si>
    <t>M24259</t>
  </si>
  <si>
    <t xml:space="preserve">Disco de Corte P/Sierra de 7x 1/4 unidad </t>
  </si>
  <si>
    <t>M24260</t>
  </si>
  <si>
    <t>Disco Pulir Metal 178x7x22.2</t>
  </si>
  <si>
    <t>M24261</t>
  </si>
  <si>
    <t>Disco Pulir Metal 27-178x8x22.2</t>
  </si>
  <si>
    <t>M24262</t>
  </si>
  <si>
    <t>Antorcha de Soldar (Acetileno)</t>
  </si>
  <si>
    <t>M24264</t>
  </si>
  <si>
    <t>Filtaro P/Aire Acond. 164.8 Gris</t>
  </si>
  <si>
    <t>M24265</t>
  </si>
  <si>
    <t>FILTRO LFP 3000</t>
  </si>
  <si>
    <t>M24266</t>
  </si>
  <si>
    <t>Filtro de Aceite Pequeño LFP 780</t>
  </si>
  <si>
    <t>M24267</t>
  </si>
  <si>
    <t>Filtro de Aire 117552-37B-0</t>
  </si>
  <si>
    <t>M24268</t>
  </si>
  <si>
    <t>Filtro de Gasolina P/las Plantas</t>
  </si>
  <si>
    <t>M24270</t>
  </si>
  <si>
    <t>Foco Amarillo</t>
  </si>
  <si>
    <t>M24271</t>
  </si>
  <si>
    <t>Formón de 3 1/4´´</t>
  </si>
  <si>
    <t>M24272</t>
  </si>
  <si>
    <t>Fusible 200 AMPS a 250  Volts</t>
  </si>
  <si>
    <t>M24273</t>
  </si>
  <si>
    <t>Fusible 600 AMPS a 250  Volts</t>
  </si>
  <si>
    <t>M24274</t>
  </si>
  <si>
    <t>Gafas Protectora P/Soldar Verdes</t>
  </si>
  <si>
    <t>M24277</t>
  </si>
  <si>
    <t>Guayo P/ Chirrot</t>
  </si>
  <si>
    <t>M24279</t>
  </si>
  <si>
    <t>Hilo de Marcador Stanley</t>
  </si>
  <si>
    <t>M24281</t>
  </si>
  <si>
    <t>Kit para Neumáticos</t>
  </si>
  <si>
    <t>M24282</t>
  </si>
  <si>
    <t>Juego de Boquilla P/ Manguera</t>
  </si>
  <si>
    <t>M24283</t>
  </si>
  <si>
    <t>Kit Para hueco de Puerta</t>
  </si>
  <si>
    <t>M24284</t>
  </si>
  <si>
    <t>Kit Para Tubería de Cobre</t>
  </si>
  <si>
    <t>M24285</t>
  </si>
  <si>
    <t>Llanas Bellontas</t>
  </si>
  <si>
    <t>M24286</t>
  </si>
  <si>
    <t>Llave No.17"</t>
  </si>
  <si>
    <t>M24287</t>
  </si>
  <si>
    <t>Llaves Mecánicas 16´´</t>
  </si>
  <si>
    <t>M24288</t>
  </si>
  <si>
    <t>Llaves Mecánicas 22´´</t>
  </si>
  <si>
    <t>M24294</t>
  </si>
  <si>
    <t>Martillo Mediano</t>
  </si>
  <si>
    <t>M24304</t>
  </si>
  <si>
    <t>Operadores P/ Ventana</t>
  </si>
  <si>
    <t>M24306</t>
  </si>
  <si>
    <t>Pintura Esmalte Ind. 09</t>
  </si>
  <si>
    <t>M24309</t>
  </si>
  <si>
    <t>P/Relleno Gris Claro</t>
  </si>
  <si>
    <t>M24310</t>
  </si>
  <si>
    <t>Pala Con su Palo (Und.)</t>
  </si>
  <si>
    <t>M24311</t>
  </si>
  <si>
    <t>Palometas 4 x 7/8 x 2.5</t>
  </si>
  <si>
    <t>M24317</t>
  </si>
  <si>
    <t>Pestillo Dorado</t>
  </si>
  <si>
    <t>M24320</t>
  </si>
  <si>
    <t>Pintura Barniz Marino de 16 Galon</t>
  </si>
  <si>
    <t>M24322</t>
  </si>
  <si>
    <t>Pintura Esmalte Amarillo 62 (Galon)</t>
  </si>
  <si>
    <t>M24324</t>
  </si>
  <si>
    <t>Plagax Insecticida 120cc (Dursban Insect.2E de 1/4</t>
  </si>
  <si>
    <t>M24325</t>
  </si>
  <si>
    <t>Plana 9" Tramontina</t>
  </si>
  <si>
    <t>M24326</t>
  </si>
  <si>
    <t>Plana Tramontina 10</t>
  </si>
  <si>
    <t>M24330</t>
  </si>
  <si>
    <t>Planta Honda Pequeña 2.2Kilo</t>
  </si>
  <si>
    <t>M24331</t>
  </si>
  <si>
    <t>Polea P/ Motores de 2 x 1/2"</t>
  </si>
  <si>
    <t>M24332</t>
  </si>
  <si>
    <t>Polea P/ Motores de 5/8</t>
  </si>
  <si>
    <t>M24335</t>
  </si>
  <si>
    <t>Pulidora McCulloch Pequeña</t>
  </si>
  <si>
    <t>M24337</t>
  </si>
  <si>
    <t xml:space="preserve">Raticida P/Ratones </t>
  </si>
  <si>
    <t>M24338</t>
  </si>
  <si>
    <t>Reduccion de 1 1/4x3/4 Bushing HG</t>
  </si>
  <si>
    <t>M24339</t>
  </si>
  <si>
    <t>Reducción HG Gav. De 1 x 3/4</t>
  </si>
  <si>
    <t>M24340</t>
  </si>
  <si>
    <t>Reduccion PVC de 6x4</t>
  </si>
  <si>
    <t>M24342</t>
  </si>
  <si>
    <t>Remachadora Roja de Metal</t>
  </si>
  <si>
    <t>M24343</t>
  </si>
  <si>
    <t xml:space="preserve">Remachadora </t>
  </si>
  <si>
    <t>M24344</t>
  </si>
  <si>
    <t xml:space="preserve">Restrictor </t>
  </si>
  <si>
    <t>M24345</t>
  </si>
  <si>
    <t>Riley Para Bebedero</t>
  </si>
  <si>
    <t>M24357</t>
  </si>
  <si>
    <t>Spray de Pintura Mamey</t>
  </si>
  <si>
    <t>M24371</t>
  </si>
  <si>
    <t>Tapon de 1¨ Ciego</t>
  </si>
  <si>
    <t>M24373</t>
  </si>
  <si>
    <t>Tapón de 3" Ciega</t>
  </si>
  <si>
    <t>M24376</t>
  </si>
  <si>
    <t>Tee PVC de Presion de 6</t>
  </si>
  <si>
    <t>M24377</t>
  </si>
  <si>
    <t xml:space="preserve">Tela de fibra de Vidrio (Yarda) </t>
  </si>
  <si>
    <t>M24378</t>
  </si>
  <si>
    <t>Terminal de Bronce y Aluminio</t>
  </si>
  <si>
    <t>M24379</t>
  </si>
  <si>
    <t xml:space="preserve">Terminales Grde.o Clavijas P/Cable de Tel. </t>
  </si>
  <si>
    <t>M24381</t>
  </si>
  <si>
    <t>Time Delay</t>
  </si>
  <si>
    <t>M24382</t>
  </si>
  <si>
    <t>Tiradores de Gabinete de Metal Unidad</t>
  </si>
  <si>
    <t>M24383</t>
  </si>
  <si>
    <t>Pivot o Tope de Presión para Puertas Unidad</t>
  </si>
  <si>
    <t>M24384</t>
  </si>
  <si>
    <t>Tornillos de 10 x 3/4 Cabeza de Estria</t>
  </si>
  <si>
    <t>M24385</t>
  </si>
  <si>
    <t>Tornillos de 1x10 TF</t>
  </si>
  <si>
    <t>M24386</t>
  </si>
  <si>
    <t>Tubo Aislamiento 1/2x3/8 P/Aire Acond.</t>
  </si>
  <si>
    <t>M24387</t>
  </si>
  <si>
    <t>Tubo de 4x2 Drenaje</t>
  </si>
  <si>
    <t>M24388</t>
  </si>
  <si>
    <t>Tubo en T de 1/2" PVC</t>
  </si>
  <si>
    <t>M24389</t>
  </si>
  <si>
    <t>Tubo PVC Y 3x3</t>
  </si>
  <si>
    <t>M24390</t>
  </si>
  <si>
    <t>Tubo Reducción de 2 x 11/2 unidad</t>
  </si>
  <si>
    <t>M24391</t>
  </si>
  <si>
    <t>Tubo Reducción de 3 x 2 Drenaje</t>
  </si>
  <si>
    <t>M24392</t>
  </si>
  <si>
    <t>Tubo Unión de 3/4"</t>
  </si>
  <si>
    <t>M24393</t>
  </si>
  <si>
    <t>Tubo Y de 3"x2</t>
  </si>
  <si>
    <t>M24397</t>
  </si>
  <si>
    <t>Tuerca Compana de 1/4</t>
  </si>
  <si>
    <t>M24398</t>
  </si>
  <si>
    <t>Tuerca Octagonal (Bronce P/aire)</t>
  </si>
  <si>
    <t>M24401</t>
  </si>
  <si>
    <t>Válvula de Aire Acond.</t>
  </si>
  <si>
    <t>M24403</t>
  </si>
  <si>
    <t>Violin P/ Albañileria</t>
  </si>
  <si>
    <t>M24405</t>
  </si>
  <si>
    <t>Y PVC de 4x3</t>
  </si>
  <si>
    <t>M24407</t>
  </si>
  <si>
    <t xml:space="preserve">Aditivo para Batería 32 onza </t>
  </si>
  <si>
    <t>M24437</t>
  </si>
  <si>
    <t>Filtro P/Cooland C8 WF113</t>
  </si>
  <si>
    <t>M24442</t>
  </si>
  <si>
    <t>P/Esmalte Rojo Chino de 1/4</t>
  </si>
  <si>
    <t>M24559</t>
  </si>
  <si>
    <t>Toallero en acero inoxidable, 10 x 15 cm</t>
  </si>
  <si>
    <t>M24560</t>
  </si>
  <si>
    <t xml:space="preserve">Breaker de 60 GE </t>
  </si>
  <si>
    <t>M24571</t>
  </si>
  <si>
    <t>Capacitor 50 x 5+ -5x370</t>
  </si>
  <si>
    <t>M24577</t>
  </si>
  <si>
    <t>Alambre Electrico #4 (16mm) Blanco</t>
  </si>
  <si>
    <t>M24665</t>
  </si>
  <si>
    <t>Llave para Bebedero Hembra</t>
  </si>
  <si>
    <t>M24668</t>
  </si>
  <si>
    <t>Junta de Entroque</t>
  </si>
  <si>
    <t>M24683</t>
  </si>
  <si>
    <t>Pintura base semi gloss dry coat blanco antihumedad galon</t>
  </si>
  <si>
    <t>M24720</t>
  </si>
  <si>
    <t>Tornillo Expansible 1/2</t>
  </si>
  <si>
    <t>M24748</t>
  </si>
  <si>
    <t>Abrazadera EMT 1/2</t>
  </si>
  <si>
    <t>M24771</t>
  </si>
  <si>
    <t>Soporte giratorio 125 unidad</t>
  </si>
  <si>
    <t>M24772</t>
  </si>
  <si>
    <t>Soporte giratorio 200 unidad</t>
  </si>
  <si>
    <t>M24783</t>
  </si>
  <si>
    <t>Barrena Tipo Hilty de 1/2 x 10</t>
  </si>
  <si>
    <t>M24785</t>
  </si>
  <si>
    <t>Mecha de 1/4 x 6 1/2 de pared unidad</t>
  </si>
  <si>
    <t>M24786</t>
  </si>
  <si>
    <t>Barrena Tipo Hilty 1/4 x 10</t>
  </si>
  <si>
    <t>M24792</t>
  </si>
  <si>
    <t>Tape electrico 3600 rollo</t>
  </si>
  <si>
    <t>M24793</t>
  </si>
  <si>
    <t>Contactor p/aire acondicionado 40A 240V unidad</t>
  </si>
  <si>
    <t>M24797</t>
  </si>
  <si>
    <t>Filtro para aire de 3/8 1648 soldable</t>
  </si>
  <si>
    <t>M24829</t>
  </si>
  <si>
    <t>Contactor P/Aire Acondicionado 40 a 24v</t>
  </si>
  <si>
    <t>M24830</t>
  </si>
  <si>
    <t>Power Pack para Aire Acondicionado Grande</t>
  </si>
  <si>
    <t>M24834</t>
  </si>
  <si>
    <t>Tarugo de plomo 3/4 unidad</t>
  </si>
  <si>
    <t>M24839</t>
  </si>
  <si>
    <t>Pinsa Pico Sigueña hbnp 28168</t>
  </si>
  <si>
    <t>M24842</t>
  </si>
  <si>
    <t>Pintura Amarillo Tráfico 101 Galón</t>
  </si>
  <si>
    <t>M24861</t>
  </si>
  <si>
    <t>Juego de Pinzas</t>
  </si>
  <si>
    <t>M25069</t>
  </si>
  <si>
    <t>Arandela Libra</t>
  </si>
  <si>
    <t>M25092</t>
  </si>
  <si>
    <t>Lámpara de 2 Tubos</t>
  </si>
  <si>
    <t>M25093</t>
  </si>
  <si>
    <t>Abrazadera Galvanizada de 1/2</t>
  </si>
  <si>
    <t>M25105</t>
  </si>
  <si>
    <t>Brazo Hidráulico Pequeño Plateado</t>
  </si>
  <si>
    <t>M25539</t>
  </si>
  <si>
    <t>Bombillos P/Nevera 40 w</t>
  </si>
  <si>
    <t>M25558</t>
  </si>
  <si>
    <t>Engrasadora en Metal</t>
  </si>
  <si>
    <t>M25559</t>
  </si>
  <si>
    <t xml:space="preserve">Guantes Ind. De Goma Negra </t>
  </si>
  <si>
    <t>M26044</t>
  </si>
  <si>
    <t xml:space="preserve">Letrero Seña.lador de Extintores </t>
  </si>
  <si>
    <t>M30702</t>
  </si>
  <si>
    <t>Doblador de Tubo de 1</t>
  </si>
  <si>
    <t>M30703</t>
  </si>
  <si>
    <t>Doblador de Tubo de 1/2</t>
  </si>
  <si>
    <t>M3661</t>
  </si>
  <si>
    <t>Transformador 120/277 v</t>
  </si>
  <si>
    <t>M3662</t>
  </si>
  <si>
    <t>Transformador de 42 W</t>
  </si>
  <si>
    <t>M40333</t>
  </si>
  <si>
    <t>Breaker de 60 Amp. Doble</t>
  </si>
  <si>
    <t>M50333</t>
  </si>
  <si>
    <t>Taladro de Impacto Prescot1/2 Verde</t>
  </si>
  <si>
    <t>M5046</t>
  </si>
  <si>
    <t>Caja de Bolas 2R5C3</t>
  </si>
  <si>
    <t>M5058</t>
  </si>
  <si>
    <t xml:space="preserve">Silicon Negro </t>
  </si>
  <si>
    <t>M6003</t>
  </si>
  <si>
    <t>Tubería de Cobre para A/C, 7/8 x 0.033 Rollo</t>
  </si>
  <si>
    <t>M60031</t>
  </si>
  <si>
    <t>Tubería EMT de 1"</t>
  </si>
  <si>
    <t>M60211</t>
  </si>
  <si>
    <t>Refrigerante 410</t>
  </si>
  <si>
    <t>M6038</t>
  </si>
  <si>
    <t>Tubos Fluorescente de Luz Negra 4W</t>
  </si>
  <si>
    <t>M6042</t>
  </si>
  <si>
    <t xml:space="preserve">Brochas de 1 1/2 </t>
  </si>
  <si>
    <t>M6044</t>
  </si>
  <si>
    <t>Punta estria # 2</t>
  </si>
  <si>
    <t>M7069</t>
  </si>
  <si>
    <t>Interruptores  Sencillos 15A</t>
  </si>
  <si>
    <t>M7071</t>
  </si>
  <si>
    <t>Tarugo 7/16x1 Azul (Unidad)</t>
  </si>
  <si>
    <t>M7081</t>
  </si>
  <si>
    <t>Abrazadera de  3 Unicros</t>
  </si>
  <si>
    <t>M8033</t>
  </si>
  <si>
    <t>Agua Destilada</t>
  </si>
  <si>
    <t>M8055</t>
  </si>
  <si>
    <t>Desgrazante</t>
  </si>
  <si>
    <t>M8060</t>
  </si>
  <si>
    <t>Candado Globe Md</t>
  </si>
  <si>
    <t>M8062</t>
  </si>
  <si>
    <t>Pistola de Pintar</t>
  </si>
  <si>
    <t>M8067</t>
  </si>
  <si>
    <t>Tablero Moldeado P/Thunder Motosoldadora</t>
  </si>
  <si>
    <t>M8070</t>
  </si>
  <si>
    <t>Nivel de Aluminio hsl 18030</t>
  </si>
  <si>
    <t>M8073</t>
  </si>
  <si>
    <t>Formón de Famástil 1/2</t>
  </si>
  <si>
    <t>M9027</t>
  </si>
  <si>
    <t>Reduccion PVC presion 2 x  1 1/2</t>
  </si>
  <si>
    <t>M9030</t>
  </si>
  <si>
    <t>Adaptadores PVC P/ Sifon 11/2</t>
  </si>
  <si>
    <t>M9100</t>
  </si>
  <si>
    <t>Tapa Plástica para Tomacorriente Doble 2x4</t>
  </si>
  <si>
    <t>M9112</t>
  </si>
  <si>
    <t>Disco de Corte P/Cierra de 10´´</t>
  </si>
  <si>
    <t>M9196</t>
  </si>
  <si>
    <t>Gafas Protectora P650A Azul (Ebanisteria)</t>
  </si>
  <si>
    <t>M9262</t>
  </si>
  <si>
    <t>Martillo Grande Palo Amarillo</t>
  </si>
  <si>
    <t>M9265</t>
  </si>
  <si>
    <t>Llaves Irimo N0.12</t>
  </si>
  <si>
    <t>M9293</t>
  </si>
  <si>
    <t>Cerradura de Puño</t>
  </si>
  <si>
    <t>M9304</t>
  </si>
  <si>
    <t xml:space="preserve">Pintura amarillo trafico </t>
  </si>
  <si>
    <t>M9313</t>
  </si>
  <si>
    <t>Enchunfe de Goma</t>
  </si>
  <si>
    <t>M9314</t>
  </si>
  <si>
    <t>Capacitor RR-40g 370 VAC</t>
  </si>
  <si>
    <t>M9317</t>
  </si>
  <si>
    <t>Rollo Tape Bond  Negro (electrico)</t>
  </si>
  <si>
    <t>M9335</t>
  </si>
  <si>
    <t>Pila AAA</t>
  </si>
  <si>
    <t>M9339</t>
  </si>
  <si>
    <t>Nivel Grande</t>
  </si>
  <si>
    <t>M9361</t>
  </si>
  <si>
    <t>Tinner 1/2 Galón</t>
  </si>
  <si>
    <t>M9372</t>
  </si>
  <si>
    <t>Tarugo de Plomo</t>
  </si>
  <si>
    <t>M9398</t>
  </si>
  <si>
    <t>Organizador Para Baños</t>
  </si>
  <si>
    <t>M9404</t>
  </si>
  <si>
    <t>Conector de Bronce</t>
  </si>
  <si>
    <t>M9419</t>
  </si>
  <si>
    <t>Coplin PVC presion de 1/2</t>
  </si>
  <si>
    <t>M9450</t>
  </si>
  <si>
    <t>Brazo Hidraulico Mediano</t>
  </si>
  <si>
    <t>M9483</t>
  </si>
  <si>
    <t>Aguarras de 1 Litros</t>
  </si>
  <si>
    <t>M9625</t>
  </si>
  <si>
    <t>Maquina de Lavado a Presión Mod. 3000 de 2.6 PM</t>
  </si>
  <si>
    <t>M96631</t>
  </si>
  <si>
    <t>Alicate Liniero Hicpo 1200</t>
  </si>
  <si>
    <t>M96633</t>
  </si>
  <si>
    <t>Pinza Pela Cable 7 hccbo 208</t>
  </si>
  <si>
    <t>M96634</t>
  </si>
  <si>
    <t xml:space="preserve">Pinza Ampimetrica 334/374 </t>
  </si>
  <si>
    <t>M9672</t>
  </si>
  <si>
    <t>Porta Brochus</t>
  </si>
  <si>
    <t>M9689</t>
  </si>
  <si>
    <t>Agua de Batería Galón</t>
  </si>
  <si>
    <t>M9764</t>
  </si>
  <si>
    <t>Cordon para Teléfono (Espirales)</t>
  </si>
  <si>
    <t>M9797</t>
  </si>
  <si>
    <t>Martillo Pequeño</t>
  </si>
  <si>
    <t>M9817</t>
  </si>
  <si>
    <t xml:space="preserve">Llave para bebedero </t>
  </si>
  <si>
    <t>M9823</t>
  </si>
  <si>
    <t>Cincel Redondo</t>
  </si>
  <si>
    <t>M9836</t>
  </si>
  <si>
    <t>Reguladores de Voltage Urano 5,000</t>
  </si>
  <si>
    <t>M9938</t>
  </si>
  <si>
    <t xml:space="preserve">Alambre de Goma 10/4 </t>
  </si>
  <si>
    <t>M9976</t>
  </si>
  <si>
    <t>Adaptador Hembra PVC 1</t>
  </si>
  <si>
    <t>S/C1</t>
  </si>
  <si>
    <t>Fusible 350 AMPs, 250 Volt.</t>
  </si>
  <si>
    <t>S/C2</t>
  </si>
  <si>
    <t>Abrazadera Unitrón 1"</t>
  </si>
  <si>
    <t>S/C3</t>
  </si>
  <si>
    <t>Disco Diamante 7" Diámetro (Corte Húmedo)</t>
  </si>
  <si>
    <t>M793</t>
  </si>
  <si>
    <t>Pintura Esmalte Industrial oxido rojo galor</t>
  </si>
  <si>
    <t>Galon</t>
  </si>
  <si>
    <t>M20918</t>
  </si>
  <si>
    <t>Codos de 1 1/2x90"Pvc SCH 40</t>
  </si>
  <si>
    <t>M23274</t>
  </si>
  <si>
    <t xml:space="preserve">Caja de Breaker   40 Amp. </t>
  </si>
  <si>
    <t>Coopling HG ´</t>
  </si>
  <si>
    <t>M23906</t>
  </si>
  <si>
    <t>Letra i EMT</t>
  </si>
  <si>
    <t>M24319</t>
  </si>
  <si>
    <t>Pintura Agrlica gris No.59</t>
  </si>
  <si>
    <t>M24798</t>
  </si>
  <si>
    <t>Transformador GTR 403 E</t>
  </si>
  <si>
    <t>M4014</t>
  </si>
  <si>
    <t>Pintura esmalte industrial blanco</t>
  </si>
  <si>
    <t>S/C4</t>
  </si>
  <si>
    <t>Adaptador de macho 1 1/2 EMT</t>
  </si>
  <si>
    <t>S/C5</t>
  </si>
  <si>
    <t>Alicate de cadena</t>
  </si>
  <si>
    <t>S/C6</t>
  </si>
  <si>
    <t>Breaker  20 Amp. (fino doble)</t>
  </si>
  <si>
    <t>S/C7</t>
  </si>
  <si>
    <t>Breaker  30 Amp. (fino doble)</t>
  </si>
  <si>
    <t>S/C8</t>
  </si>
  <si>
    <t xml:space="preserve">Codo de bronce 1 1/4 </t>
  </si>
  <si>
    <t>S/C9</t>
  </si>
  <si>
    <t>Llave mecanica de 13</t>
  </si>
  <si>
    <t>M24860</t>
  </si>
  <si>
    <t>Taladro hilti color rojo</t>
  </si>
  <si>
    <t>S/C10</t>
  </si>
  <si>
    <t>Tornillo decorativos</t>
  </si>
  <si>
    <t>S/C11</t>
  </si>
  <si>
    <t>Curva PVC 3/4</t>
  </si>
  <si>
    <t>S/C12</t>
  </si>
  <si>
    <t>Codo PVC 1 1/2x45 drenaje</t>
  </si>
  <si>
    <t>S/C13</t>
  </si>
  <si>
    <t>Adaptador pvc macho 1 1/2¨</t>
  </si>
  <si>
    <t>S/C14</t>
  </si>
  <si>
    <t>Abrazadera de metal 3/4</t>
  </si>
  <si>
    <t>M23927</t>
  </si>
  <si>
    <t>Letras LB 2 MT</t>
  </si>
  <si>
    <t>M20915</t>
  </si>
  <si>
    <t>Alambre Elect. No. 12 rojo</t>
  </si>
  <si>
    <t>M24301</t>
  </si>
  <si>
    <t>Niples galvanizado 1/4x3</t>
  </si>
  <si>
    <t>Total Gral.</t>
  </si>
  <si>
    <t>ING. LUIS GAMBORENA</t>
  </si>
  <si>
    <t>LIC. RUBERT ALCANTARA</t>
  </si>
  <si>
    <t>SERVICIOS GENERALES</t>
  </si>
  <si>
    <t>DEPARTAMENTO ADMINISTRATIVO</t>
  </si>
  <si>
    <t>PREPARADO POR</t>
  </si>
  <si>
    <t>REVISADO POR</t>
  </si>
  <si>
    <t>LIC. GEORGINA VICTORIANO MORENO</t>
  </si>
  <si>
    <t>DIRECTORA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</si>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</sst>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name val="Monotype Corsiva"/>
      <family val="4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000000"/>
      <name val="Gill Sans MT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0" fillId="0" borderId="0" xfId="1" applyNumberFormat="1" applyFont="1"/>
    <xf numFmtId="0" fontId="3" fillId="0" borderId="0" xfId="0" applyFont="1" applyFill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 applyProtection="1">
      <alignment horizontal="left"/>
      <protection locked="0"/>
    </xf>
    <xf numFmtId="3" fontId="6" fillId="3" borderId="4" xfId="0" applyNumberFormat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43" fontId="6" fillId="0" borderId="4" xfId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6" fillId="3" borderId="4" xfId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4" xfId="0" applyFont="1" applyFill="1" applyBorder="1"/>
    <xf numFmtId="3" fontId="8" fillId="3" borderId="5" xfId="1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vertical="center" wrapText="1"/>
    </xf>
    <xf numFmtId="14" fontId="6" fillId="0" borderId="4" xfId="0" applyNumberFormat="1" applyFont="1" applyFill="1" applyBorder="1" applyAlignment="1">
      <alignment horizontal="center"/>
    </xf>
    <xf numFmtId="3" fontId="6" fillId="3" borderId="5" xfId="1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quotePrefix="1" applyFont="1" applyFill="1" applyBorder="1"/>
    <xf numFmtId="3" fontId="11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4" fontId="6" fillId="0" borderId="4" xfId="0" applyNumberFormat="1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left" vertical="center"/>
    </xf>
    <xf numFmtId="43" fontId="6" fillId="3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right" vertical="center" wrapText="1"/>
    </xf>
    <xf numFmtId="43" fontId="6" fillId="0" borderId="4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43" fontId="6" fillId="0" borderId="7" xfId="1" applyFont="1" applyFill="1" applyBorder="1" applyAlignment="1">
      <alignment horizontal="right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vertical="center" wrapText="1"/>
    </xf>
    <xf numFmtId="0" fontId="10" fillId="3" borderId="7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7" xfId="0" quotePrefix="1" applyNumberFormat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7" fillId="0" borderId="10" xfId="0" quotePrefix="1" applyNumberFormat="1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right" vertical="center" wrapText="1"/>
    </xf>
    <xf numFmtId="3" fontId="6" fillId="3" borderId="11" xfId="1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3" borderId="0" xfId="0" quotePrefix="1" applyNumberFormat="1" applyFont="1" applyFill="1" applyBorder="1" applyAlignment="1">
      <alignment horizontal="center" vertical="center" wrapText="1"/>
    </xf>
    <xf numFmtId="0" fontId="12" fillId="3" borderId="0" xfId="0" quotePrefix="1" applyFont="1" applyFill="1" applyBorder="1" applyAlignment="1">
      <alignment vertical="center" wrapText="1"/>
    </xf>
    <xf numFmtId="43" fontId="6" fillId="0" borderId="0" xfId="1" applyFont="1" applyFill="1" applyBorder="1" applyAlignment="1">
      <alignment vertical="center" wrapText="1"/>
    </xf>
    <xf numFmtId="43" fontId="12" fillId="0" borderId="0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vertical="center" wrapText="1"/>
    </xf>
    <xf numFmtId="0" fontId="10" fillId="3" borderId="0" xfId="0" applyNumberFormat="1" applyFont="1" applyFill="1" applyBorder="1" applyAlignment="1">
      <alignment vertical="center" wrapText="1"/>
    </xf>
    <xf numFmtId="0" fontId="10" fillId="0" borderId="0" xfId="0" applyFont="1"/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3" fontId="10" fillId="0" borderId="0" xfId="1" applyNumberFormat="1" applyFont="1" applyAlignment="1">
      <alignment horizontal="center"/>
    </xf>
    <xf numFmtId="0" fontId="13" fillId="0" borderId="0" xfId="0" applyFont="1"/>
    <xf numFmtId="0" fontId="14" fillId="0" borderId="13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3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43" fontId="10" fillId="0" borderId="0" xfId="1" applyFont="1"/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wrapText="1"/>
    </xf>
    <xf numFmtId="164" fontId="10" fillId="0" borderId="0" xfId="1" applyNumberFormat="1" applyFont="1"/>
  </cellXfs>
  <cellStyles count="2">
    <cellStyle name="Millares" xfId="1" builtinId="3"/>
    <cellStyle name="Normal" xfId="0" builtinId="0"/>
  </cellStyles>
  <dxfs count="125">
    <dxf>
      <font>
        <b val="0"/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164" formatCode="_-* #,##0_-;\-* #,##0_-;_-* &quot;-&quot;??_-;_-@_-"/>
      <fill>
        <patternFill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268853</xdr:colOff>
      <xdr:row>0</xdr:row>
      <xdr:rowOff>205644</xdr:rowOff>
    </xdr:from>
    <xdr:to>
      <xdr:col>12</xdr:col>
      <xdr:colOff>614517</xdr:colOff>
      <xdr:row>3</xdr:row>
      <xdr:rowOff>43895</xdr:rowOff>
    </xdr:to>
    <xdr:pic>
      <xdr:nvPicPr>
        <xdr:cNvPr id="2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878" y="205644"/>
          <a:ext cx="1622014" cy="552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vicios%20Generales\Suministros\Inventarios\2022%20-%20Q2\Inventario%20T2%20-%20Sometido%20a%20OAI\Inventario%20Almac&#233;n%20Herramientas%20Ciudad%20Salud%20-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er de Herran"/>
      <sheetName val="Entradas"/>
      <sheetName val="Salida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">
          <cell r="A2" t="str">
            <v>M00490</v>
          </cell>
          <cell r="C2">
            <v>0</v>
          </cell>
        </row>
        <row r="3">
          <cell r="A3" t="str">
            <v>M00517</v>
          </cell>
          <cell r="C3">
            <v>0</v>
          </cell>
        </row>
        <row r="4">
          <cell r="A4" t="str">
            <v>M00518</v>
          </cell>
          <cell r="C4">
            <v>0</v>
          </cell>
        </row>
        <row r="5">
          <cell r="A5" t="str">
            <v>M00519</v>
          </cell>
          <cell r="C5">
            <v>0</v>
          </cell>
        </row>
        <row r="6">
          <cell r="A6" t="str">
            <v>M00520</v>
          </cell>
          <cell r="C6">
            <v>0</v>
          </cell>
        </row>
        <row r="7">
          <cell r="A7" t="str">
            <v>M00530</v>
          </cell>
          <cell r="C7">
            <v>0</v>
          </cell>
        </row>
        <row r="8">
          <cell r="A8" t="str">
            <v>M0088</v>
          </cell>
          <cell r="C8">
            <v>0</v>
          </cell>
        </row>
        <row r="9">
          <cell r="A9" t="str">
            <v>M02891</v>
          </cell>
          <cell r="C9">
            <v>0</v>
          </cell>
        </row>
        <row r="10">
          <cell r="A10" t="str">
            <v>M0315</v>
          </cell>
          <cell r="C10">
            <v>0</v>
          </cell>
        </row>
        <row r="11">
          <cell r="A11" t="str">
            <v>M0332</v>
          </cell>
          <cell r="C11">
            <v>0</v>
          </cell>
        </row>
        <row r="12">
          <cell r="A12" t="str">
            <v>M0372</v>
          </cell>
          <cell r="C12">
            <v>0</v>
          </cell>
        </row>
        <row r="13">
          <cell r="A13" t="str">
            <v>M0374</v>
          </cell>
          <cell r="C13">
            <v>0</v>
          </cell>
        </row>
        <row r="14">
          <cell r="A14" t="str">
            <v>M0378</v>
          </cell>
          <cell r="C14">
            <v>0</v>
          </cell>
        </row>
        <row r="15">
          <cell r="A15" t="str">
            <v>M0398</v>
          </cell>
          <cell r="C15">
            <v>0</v>
          </cell>
        </row>
        <row r="16">
          <cell r="A16" t="str">
            <v>M0405</v>
          </cell>
          <cell r="C16">
            <v>0</v>
          </cell>
        </row>
        <row r="17">
          <cell r="A17" t="str">
            <v>M0411</v>
          </cell>
          <cell r="C17">
            <v>0</v>
          </cell>
        </row>
        <row r="18">
          <cell r="A18" t="str">
            <v>M0414</v>
          </cell>
          <cell r="C18">
            <v>0</v>
          </cell>
        </row>
        <row r="19">
          <cell r="A19" t="str">
            <v>M0430</v>
          </cell>
          <cell r="C19">
            <v>1</v>
          </cell>
        </row>
        <row r="20">
          <cell r="A20" t="str">
            <v>M0437</v>
          </cell>
          <cell r="C20">
            <v>0</v>
          </cell>
        </row>
        <row r="21">
          <cell r="A21" t="str">
            <v>M0454</v>
          </cell>
          <cell r="C21">
            <v>0</v>
          </cell>
        </row>
        <row r="22">
          <cell r="A22" t="str">
            <v>M0459</v>
          </cell>
          <cell r="C22">
            <v>0</v>
          </cell>
        </row>
        <row r="23">
          <cell r="A23" t="str">
            <v>M0460</v>
          </cell>
          <cell r="C23">
            <v>11</v>
          </cell>
        </row>
        <row r="24">
          <cell r="A24" t="str">
            <v>M0469</v>
          </cell>
          <cell r="C24">
            <v>0</v>
          </cell>
        </row>
        <row r="25">
          <cell r="A25" t="str">
            <v>M0495</v>
          </cell>
          <cell r="C25">
            <v>0</v>
          </cell>
        </row>
        <row r="26">
          <cell r="A26" t="str">
            <v>M0534</v>
          </cell>
          <cell r="C26">
            <v>0</v>
          </cell>
        </row>
        <row r="27">
          <cell r="A27" t="str">
            <v>M0583</v>
          </cell>
          <cell r="C27">
            <v>0</v>
          </cell>
        </row>
        <row r="28">
          <cell r="A28" t="str">
            <v>M0585</v>
          </cell>
          <cell r="C28">
            <v>0</v>
          </cell>
        </row>
        <row r="29">
          <cell r="A29" t="str">
            <v>M0602</v>
          </cell>
          <cell r="C29">
            <v>0</v>
          </cell>
        </row>
        <row r="30">
          <cell r="A30" t="str">
            <v>M0618</v>
          </cell>
          <cell r="C30">
            <v>0</v>
          </cell>
        </row>
        <row r="31">
          <cell r="A31" t="str">
            <v>M0635</v>
          </cell>
          <cell r="C31">
            <v>0</v>
          </cell>
        </row>
        <row r="32">
          <cell r="A32" t="str">
            <v>M0699</v>
          </cell>
          <cell r="C32">
            <v>0</v>
          </cell>
        </row>
        <row r="33">
          <cell r="A33" t="str">
            <v>M0702</v>
          </cell>
          <cell r="C33">
            <v>0</v>
          </cell>
        </row>
        <row r="34">
          <cell r="A34" t="str">
            <v>M0704</v>
          </cell>
          <cell r="C34">
            <v>0</v>
          </cell>
        </row>
        <row r="35">
          <cell r="A35" t="str">
            <v>M0787</v>
          </cell>
          <cell r="C35">
            <v>0</v>
          </cell>
        </row>
        <row r="36">
          <cell r="A36" t="str">
            <v>M0788</v>
          </cell>
          <cell r="C36">
            <v>0</v>
          </cell>
        </row>
        <row r="37">
          <cell r="A37" t="str">
            <v>M0789</v>
          </cell>
          <cell r="C37">
            <v>0</v>
          </cell>
        </row>
        <row r="38">
          <cell r="A38" t="str">
            <v>M0791</v>
          </cell>
          <cell r="C38">
            <v>0</v>
          </cell>
        </row>
        <row r="39">
          <cell r="A39" t="str">
            <v>M0792</v>
          </cell>
          <cell r="C39">
            <v>0</v>
          </cell>
        </row>
        <row r="40">
          <cell r="A40" t="str">
            <v>M0795</v>
          </cell>
          <cell r="C40">
            <v>0</v>
          </cell>
        </row>
        <row r="41">
          <cell r="A41" t="str">
            <v>M0827</v>
          </cell>
          <cell r="C41">
            <v>0</v>
          </cell>
        </row>
        <row r="42">
          <cell r="A42" t="str">
            <v>M0842</v>
          </cell>
          <cell r="C42">
            <v>0</v>
          </cell>
        </row>
        <row r="43">
          <cell r="A43" t="str">
            <v>M08421</v>
          </cell>
          <cell r="C43">
            <v>0</v>
          </cell>
        </row>
        <row r="44">
          <cell r="A44" t="str">
            <v>M0847</v>
          </cell>
          <cell r="C44">
            <v>0</v>
          </cell>
        </row>
        <row r="45">
          <cell r="A45" t="str">
            <v>M0849</v>
          </cell>
          <cell r="C45">
            <v>0</v>
          </cell>
        </row>
        <row r="46">
          <cell r="A46" t="str">
            <v>M0905</v>
          </cell>
          <cell r="C46">
            <v>0</v>
          </cell>
        </row>
        <row r="47">
          <cell r="A47" t="str">
            <v>M0930</v>
          </cell>
          <cell r="C47">
            <v>0</v>
          </cell>
        </row>
        <row r="48">
          <cell r="A48" t="str">
            <v>M09971</v>
          </cell>
          <cell r="C48">
            <v>0</v>
          </cell>
        </row>
        <row r="49">
          <cell r="A49" t="str">
            <v>M100083</v>
          </cell>
          <cell r="C49">
            <v>0</v>
          </cell>
        </row>
        <row r="50">
          <cell r="A50" t="str">
            <v>M10026</v>
          </cell>
          <cell r="C50">
            <v>0</v>
          </cell>
        </row>
        <row r="51">
          <cell r="A51" t="str">
            <v>M10049</v>
          </cell>
          <cell r="C51">
            <v>0</v>
          </cell>
        </row>
        <row r="52">
          <cell r="A52" t="str">
            <v>M10062</v>
          </cell>
          <cell r="C52">
            <v>0</v>
          </cell>
        </row>
        <row r="53">
          <cell r="A53" t="str">
            <v>M10086</v>
          </cell>
          <cell r="C53">
            <v>0</v>
          </cell>
        </row>
        <row r="54">
          <cell r="A54" t="str">
            <v>M1009</v>
          </cell>
          <cell r="C54">
            <v>0</v>
          </cell>
        </row>
        <row r="55">
          <cell r="A55" t="str">
            <v>M1010</v>
          </cell>
          <cell r="C55">
            <v>0</v>
          </cell>
        </row>
        <row r="56">
          <cell r="A56" t="str">
            <v>M10114</v>
          </cell>
          <cell r="C56">
            <v>0</v>
          </cell>
        </row>
        <row r="57">
          <cell r="A57" t="str">
            <v>M10115</v>
          </cell>
          <cell r="C57">
            <v>0</v>
          </cell>
        </row>
        <row r="58">
          <cell r="A58" t="str">
            <v>M10116</v>
          </cell>
          <cell r="C58">
            <v>0</v>
          </cell>
        </row>
        <row r="59">
          <cell r="A59" t="str">
            <v>M10133</v>
          </cell>
          <cell r="C59">
            <v>0</v>
          </cell>
        </row>
        <row r="60">
          <cell r="A60" t="str">
            <v>M10135</v>
          </cell>
          <cell r="C60">
            <v>0</v>
          </cell>
        </row>
        <row r="61">
          <cell r="A61" t="str">
            <v>M10136</v>
          </cell>
          <cell r="C61">
            <v>0</v>
          </cell>
        </row>
        <row r="62">
          <cell r="A62" t="str">
            <v>M10150</v>
          </cell>
          <cell r="C62">
            <v>0</v>
          </cell>
        </row>
        <row r="63">
          <cell r="A63" t="str">
            <v>M10155</v>
          </cell>
          <cell r="C63">
            <v>0</v>
          </cell>
        </row>
        <row r="64">
          <cell r="A64" t="str">
            <v>M10163</v>
          </cell>
          <cell r="C64">
            <v>0</v>
          </cell>
        </row>
        <row r="65">
          <cell r="A65" t="str">
            <v>M101642</v>
          </cell>
          <cell r="C65">
            <v>0</v>
          </cell>
        </row>
        <row r="66">
          <cell r="A66" t="str">
            <v>M101671</v>
          </cell>
          <cell r="C66">
            <v>0</v>
          </cell>
        </row>
        <row r="67">
          <cell r="A67" t="str">
            <v>M10169</v>
          </cell>
          <cell r="C67">
            <v>0</v>
          </cell>
        </row>
        <row r="68">
          <cell r="A68" t="str">
            <v>M1024</v>
          </cell>
          <cell r="C68">
            <v>0</v>
          </cell>
        </row>
        <row r="69">
          <cell r="A69" t="str">
            <v>M1032</v>
          </cell>
          <cell r="C69">
            <v>0</v>
          </cell>
        </row>
        <row r="70">
          <cell r="A70" t="str">
            <v>M1033</v>
          </cell>
          <cell r="C70">
            <v>0</v>
          </cell>
        </row>
        <row r="71">
          <cell r="A71" t="str">
            <v>M1039</v>
          </cell>
          <cell r="C71">
            <v>0</v>
          </cell>
        </row>
        <row r="72">
          <cell r="A72" t="str">
            <v>M1089</v>
          </cell>
          <cell r="C72">
            <v>0</v>
          </cell>
        </row>
        <row r="73">
          <cell r="A73" t="str">
            <v>M1098</v>
          </cell>
          <cell r="C73">
            <v>0</v>
          </cell>
        </row>
        <row r="74">
          <cell r="A74" t="str">
            <v>M1101</v>
          </cell>
          <cell r="C74">
            <v>0</v>
          </cell>
        </row>
        <row r="75">
          <cell r="A75" t="str">
            <v>M1102</v>
          </cell>
          <cell r="C75">
            <v>0</v>
          </cell>
        </row>
        <row r="76">
          <cell r="A76" t="str">
            <v>M1159</v>
          </cell>
          <cell r="C76">
            <v>0</v>
          </cell>
        </row>
        <row r="77">
          <cell r="A77" t="str">
            <v>M118</v>
          </cell>
          <cell r="C77">
            <v>0</v>
          </cell>
        </row>
        <row r="78">
          <cell r="A78" t="str">
            <v>M1183</v>
          </cell>
          <cell r="C78">
            <v>0</v>
          </cell>
        </row>
        <row r="79">
          <cell r="A79" t="str">
            <v>M120</v>
          </cell>
          <cell r="C79">
            <v>0</v>
          </cell>
        </row>
        <row r="80">
          <cell r="A80" t="str">
            <v>M12041</v>
          </cell>
          <cell r="C80">
            <v>0</v>
          </cell>
        </row>
        <row r="81">
          <cell r="A81" t="str">
            <v>M1209</v>
          </cell>
          <cell r="C81">
            <v>0</v>
          </cell>
        </row>
        <row r="82">
          <cell r="A82" t="str">
            <v>M122</v>
          </cell>
          <cell r="C82">
            <v>0</v>
          </cell>
        </row>
        <row r="83">
          <cell r="A83" t="str">
            <v>M1225</v>
          </cell>
          <cell r="C83">
            <v>0</v>
          </cell>
        </row>
        <row r="84">
          <cell r="A84" t="str">
            <v>M123</v>
          </cell>
          <cell r="C84">
            <v>0</v>
          </cell>
        </row>
        <row r="85">
          <cell r="A85" t="str">
            <v>M1241</v>
          </cell>
          <cell r="C85">
            <v>0</v>
          </cell>
        </row>
        <row r="86">
          <cell r="A86" t="str">
            <v>M127</v>
          </cell>
          <cell r="C86">
            <v>0</v>
          </cell>
        </row>
        <row r="87">
          <cell r="A87" t="str">
            <v>M128</v>
          </cell>
          <cell r="C87">
            <v>0</v>
          </cell>
        </row>
        <row r="88">
          <cell r="A88" t="str">
            <v>M1307</v>
          </cell>
          <cell r="C88">
            <v>0</v>
          </cell>
        </row>
        <row r="89">
          <cell r="A89" t="str">
            <v>M1329</v>
          </cell>
          <cell r="C89">
            <v>0</v>
          </cell>
        </row>
        <row r="90">
          <cell r="A90" t="str">
            <v>M1330</v>
          </cell>
          <cell r="C90">
            <v>0</v>
          </cell>
        </row>
        <row r="91">
          <cell r="A91" t="str">
            <v>M1333</v>
          </cell>
          <cell r="C91">
            <v>0</v>
          </cell>
        </row>
        <row r="92">
          <cell r="A92" t="str">
            <v>M135</v>
          </cell>
          <cell r="C92">
            <v>0</v>
          </cell>
        </row>
        <row r="93">
          <cell r="A93" t="str">
            <v>M136</v>
          </cell>
          <cell r="C93">
            <v>0</v>
          </cell>
        </row>
        <row r="94">
          <cell r="A94" t="str">
            <v>M137</v>
          </cell>
          <cell r="C94">
            <v>0</v>
          </cell>
        </row>
        <row r="95">
          <cell r="A95" t="str">
            <v>M138</v>
          </cell>
          <cell r="C95">
            <v>0</v>
          </cell>
        </row>
        <row r="96">
          <cell r="A96" t="str">
            <v>M139</v>
          </cell>
          <cell r="C96">
            <v>0</v>
          </cell>
        </row>
        <row r="97">
          <cell r="A97" t="str">
            <v>M1395</v>
          </cell>
          <cell r="C97">
            <v>0</v>
          </cell>
        </row>
        <row r="98">
          <cell r="A98" t="str">
            <v>M140</v>
          </cell>
          <cell r="C98">
            <v>0</v>
          </cell>
        </row>
        <row r="99">
          <cell r="A99" t="str">
            <v>M141</v>
          </cell>
          <cell r="C99">
            <v>0</v>
          </cell>
        </row>
        <row r="100">
          <cell r="A100" t="str">
            <v>M146</v>
          </cell>
          <cell r="C100">
            <v>0</v>
          </cell>
        </row>
        <row r="101">
          <cell r="A101" t="str">
            <v>M1462</v>
          </cell>
          <cell r="C101">
            <v>0</v>
          </cell>
        </row>
        <row r="102">
          <cell r="A102" t="str">
            <v>M1464</v>
          </cell>
          <cell r="C102">
            <v>0</v>
          </cell>
        </row>
        <row r="103">
          <cell r="A103" t="str">
            <v>M147</v>
          </cell>
          <cell r="C103">
            <v>0</v>
          </cell>
        </row>
        <row r="104">
          <cell r="A104" t="str">
            <v>M1472</v>
          </cell>
          <cell r="C104">
            <v>0</v>
          </cell>
        </row>
        <row r="105">
          <cell r="A105" t="str">
            <v>M1473</v>
          </cell>
          <cell r="C105">
            <v>0</v>
          </cell>
        </row>
        <row r="106">
          <cell r="A106" t="str">
            <v>M1478</v>
          </cell>
          <cell r="C106">
            <v>0</v>
          </cell>
        </row>
        <row r="107">
          <cell r="A107" t="str">
            <v>M1500</v>
          </cell>
          <cell r="C107">
            <v>0</v>
          </cell>
        </row>
        <row r="108">
          <cell r="A108" t="str">
            <v>M1552</v>
          </cell>
          <cell r="C108">
            <v>0</v>
          </cell>
        </row>
        <row r="109">
          <cell r="A109" t="str">
            <v>M1558</v>
          </cell>
          <cell r="C109">
            <v>0</v>
          </cell>
        </row>
        <row r="110">
          <cell r="A110" t="str">
            <v>M1603</v>
          </cell>
          <cell r="C110">
            <v>0</v>
          </cell>
        </row>
        <row r="111">
          <cell r="A111" t="str">
            <v>M1682</v>
          </cell>
          <cell r="C111">
            <v>0</v>
          </cell>
        </row>
        <row r="112">
          <cell r="A112" t="str">
            <v>M1685</v>
          </cell>
          <cell r="C112">
            <v>0</v>
          </cell>
        </row>
        <row r="113">
          <cell r="A113" t="str">
            <v>M1761</v>
          </cell>
          <cell r="C113">
            <v>0</v>
          </cell>
        </row>
        <row r="114">
          <cell r="A114" t="str">
            <v>M1850</v>
          </cell>
          <cell r="C114">
            <v>0</v>
          </cell>
        </row>
        <row r="115">
          <cell r="A115" t="str">
            <v>M1852</v>
          </cell>
          <cell r="C115">
            <v>0</v>
          </cell>
        </row>
        <row r="116">
          <cell r="A116" t="str">
            <v>M1870</v>
          </cell>
          <cell r="C116">
            <v>0</v>
          </cell>
        </row>
        <row r="117">
          <cell r="A117" t="str">
            <v>M1872</v>
          </cell>
          <cell r="C117">
            <v>0</v>
          </cell>
        </row>
        <row r="118">
          <cell r="A118" t="str">
            <v>M20254</v>
          </cell>
          <cell r="C118">
            <v>0</v>
          </cell>
        </row>
        <row r="119">
          <cell r="A119" t="str">
            <v>M20269</v>
          </cell>
          <cell r="C119">
            <v>0</v>
          </cell>
        </row>
        <row r="120">
          <cell r="A120" t="str">
            <v>M20270</v>
          </cell>
          <cell r="C120">
            <v>0</v>
          </cell>
        </row>
        <row r="121">
          <cell r="A121" t="str">
            <v>M20271</v>
          </cell>
          <cell r="C121">
            <v>0</v>
          </cell>
        </row>
        <row r="122">
          <cell r="A122" t="str">
            <v>M20319</v>
          </cell>
          <cell r="C122">
            <v>0</v>
          </cell>
        </row>
        <row r="123">
          <cell r="A123" t="str">
            <v>M20365</v>
          </cell>
          <cell r="C123">
            <v>0</v>
          </cell>
        </row>
        <row r="124">
          <cell r="A124" t="str">
            <v>M20422</v>
          </cell>
          <cell r="C124">
            <v>0</v>
          </cell>
        </row>
        <row r="125">
          <cell r="A125" t="str">
            <v>M20431</v>
          </cell>
          <cell r="C125">
            <v>0</v>
          </cell>
        </row>
        <row r="126">
          <cell r="A126" t="str">
            <v>M20433</v>
          </cell>
          <cell r="C126">
            <v>0</v>
          </cell>
        </row>
        <row r="127">
          <cell r="A127" t="str">
            <v>M20434</v>
          </cell>
          <cell r="C127">
            <v>0</v>
          </cell>
        </row>
        <row r="128">
          <cell r="A128" t="str">
            <v>M20435</v>
          </cell>
          <cell r="C128">
            <v>0</v>
          </cell>
        </row>
        <row r="129">
          <cell r="A129" t="str">
            <v>M20440</v>
          </cell>
          <cell r="C129">
            <v>0</v>
          </cell>
        </row>
        <row r="130">
          <cell r="A130" t="str">
            <v>M20441</v>
          </cell>
          <cell r="C130">
            <v>0</v>
          </cell>
        </row>
        <row r="131">
          <cell r="A131" t="str">
            <v>M20444</v>
          </cell>
          <cell r="C131">
            <v>0</v>
          </cell>
        </row>
        <row r="132">
          <cell r="A132" t="str">
            <v>M20445</v>
          </cell>
          <cell r="C132">
            <v>0</v>
          </cell>
        </row>
        <row r="133">
          <cell r="A133" t="str">
            <v>M20458</v>
          </cell>
          <cell r="C133">
            <v>0</v>
          </cell>
        </row>
        <row r="134">
          <cell r="A134" t="str">
            <v>M20467</v>
          </cell>
          <cell r="C134">
            <v>0</v>
          </cell>
        </row>
        <row r="135">
          <cell r="A135" t="str">
            <v>M20476</v>
          </cell>
          <cell r="C135">
            <v>0</v>
          </cell>
        </row>
        <row r="136">
          <cell r="A136" t="str">
            <v>M20479</v>
          </cell>
          <cell r="C136">
            <v>0</v>
          </cell>
        </row>
        <row r="137">
          <cell r="A137" t="str">
            <v>M20510</v>
          </cell>
          <cell r="C137">
            <v>0</v>
          </cell>
        </row>
        <row r="138">
          <cell r="A138" t="str">
            <v>M20535</v>
          </cell>
          <cell r="C138">
            <v>0</v>
          </cell>
        </row>
        <row r="139">
          <cell r="A139" t="str">
            <v>M20538</v>
          </cell>
          <cell r="C139">
            <v>0</v>
          </cell>
        </row>
        <row r="140">
          <cell r="A140" t="str">
            <v>M20684</v>
          </cell>
          <cell r="C140">
            <v>0</v>
          </cell>
        </row>
        <row r="141">
          <cell r="A141" t="str">
            <v>M20691</v>
          </cell>
          <cell r="C141">
            <v>0</v>
          </cell>
        </row>
        <row r="142">
          <cell r="A142" t="str">
            <v>M20693</v>
          </cell>
          <cell r="C142">
            <v>0</v>
          </cell>
        </row>
        <row r="143">
          <cell r="A143" t="str">
            <v>M20755</v>
          </cell>
          <cell r="C143">
            <v>0</v>
          </cell>
        </row>
        <row r="144">
          <cell r="A144" t="str">
            <v>M208481</v>
          </cell>
          <cell r="C144">
            <v>0</v>
          </cell>
        </row>
        <row r="145">
          <cell r="A145" t="str">
            <v>M20904</v>
          </cell>
          <cell r="C145">
            <v>0</v>
          </cell>
        </row>
        <row r="146">
          <cell r="A146" t="str">
            <v>M20915</v>
          </cell>
          <cell r="C146">
            <v>0</v>
          </cell>
        </row>
        <row r="147">
          <cell r="A147" t="str">
            <v>M20916</v>
          </cell>
          <cell r="C147">
            <v>0</v>
          </cell>
        </row>
        <row r="148">
          <cell r="A148" t="str">
            <v>M20917</v>
          </cell>
          <cell r="C148">
            <v>0</v>
          </cell>
        </row>
        <row r="149">
          <cell r="A149" t="str">
            <v>M20918</v>
          </cell>
          <cell r="C149">
            <v>0</v>
          </cell>
        </row>
        <row r="150">
          <cell r="A150" t="str">
            <v>M20919</v>
          </cell>
          <cell r="C150">
            <v>0</v>
          </cell>
        </row>
        <row r="151">
          <cell r="A151" t="str">
            <v>M20935</v>
          </cell>
          <cell r="C151">
            <v>0</v>
          </cell>
        </row>
        <row r="152">
          <cell r="A152" t="str">
            <v>M20963</v>
          </cell>
          <cell r="C152">
            <v>0</v>
          </cell>
        </row>
        <row r="153">
          <cell r="A153" t="str">
            <v>M20983</v>
          </cell>
          <cell r="C153">
            <v>0</v>
          </cell>
        </row>
        <row r="154">
          <cell r="A154" t="str">
            <v>M21017</v>
          </cell>
          <cell r="C154">
            <v>0</v>
          </cell>
        </row>
        <row r="155">
          <cell r="A155" t="str">
            <v>M21074</v>
          </cell>
          <cell r="C155">
            <v>0</v>
          </cell>
        </row>
        <row r="156">
          <cell r="A156" t="str">
            <v>M21080</v>
          </cell>
          <cell r="C156">
            <v>0</v>
          </cell>
        </row>
        <row r="157">
          <cell r="A157" t="str">
            <v>M21855</v>
          </cell>
          <cell r="C157">
            <v>0</v>
          </cell>
        </row>
        <row r="158">
          <cell r="A158" t="str">
            <v>M21856</v>
          </cell>
          <cell r="C158">
            <v>0</v>
          </cell>
        </row>
        <row r="159">
          <cell r="A159" t="str">
            <v>M21866</v>
          </cell>
          <cell r="C159">
            <v>0</v>
          </cell>
        </row>
        <row r="160">
          <cell r="A160" t="str">
            <v>M2187</v>
          </cell>
          <cell r="C160">
            <v>0</v>
          </cell>
        </row>
        <row r="161">
          <cell r="A161" t="str">
            <v>M21900</v>
          </cell>
          <cell r="C161">
            <v>0</v>
          </cell>
        </row>
        <row r="162">
          <cell r="A162" t="str">
            <v>M219421</v>
          </cell>
          <cell r="C162">
            <v>0</v>
          </cell>
        </row>
        <row r="163">
          <cell r="A163" t="str">
            <v>M22892</v>
          </cell>
          <cell r="C163">
            <v>0</v>
          </cell>
        </row>
        <row r="164">
          <cell r="A164" t="str">
            <v>M22936</v>
          </cell>
          <cell r="C164">
            <v>0</v>
          </cell>
        </row>
        <row r="165">
          <cell r="A165" t="str">
            <v>M22937</v>
          </cell>
          <cell r="C165">
            <v>0</v>
          </cell>
        </row>
        <row r="166">
          <cell r="A166" t="str">
            <v>M2296</v>
          </cell>
          <cell r="C166">
            <v>0</v>
          </cell>
        </row>
        <row r="167">
          <cell r="A167" t="str">
            <v>M23000</v>
          </cell>
          <cell r="C167">
            <v>0</v>
          </cell>
        </row>
        <row r="168">
          <cell r="A168" t="str">
            <v>M23017</v>
          </cell>
          <cell r="C168">
            <v>0</v>
          </cell>
        </row>
        <row r="169">
          <cell r="A169" t="str">
            <v>M23031</v>
          </cell>
          <cell r="C169">
            <v>0</v>
          </cell>
        </row>
        <row r="170">
          <cell r="A170" t="str">
            <v>M23041</v>
          </cell>
          <cell r="C170">
            <v>0</v>
          </cell>
        </row>
        <row r="171">
          <cell r="A171" t="str">
            <v>M230431</v>
          </cell>
          <cell r="C171">
            <v>0</v>
          </cell>
        </row>
        <row r="172">
          <cell r="A172" t="str">
            <v>M23102</v>
          </cell>
          <cell r="C172">
            <v>0</v>
          </cell>
        </row>
        <row r="173">
          <cell r="A173" t="str">
            <v>M23144</v>
          </cell>
          <cell r="C173">
            <v>0</v>
          </cell>
        </row>
        <row r="174">
          <cell r="A174" t="str">
            <v>M23151</v>
          </cell>
          <cell r="C174">
            <v>0</v>
          </cell>
        </row>
        <row r="175">
          <cell r="A175" t="str">
            <v>M23152</v>
          </cell>
          <cell r="C175">
            <v>0</v>
          </cell>
        </row>
        <row r="176">
          <cell r="A176" t="str">
            <v>M23156</v>
          </cell>
          <cell r="C176">
            <v>0</v>
          </cell>
        </row>
        <row r="177">
          <cell r="A177" t="str">
            <v>M2317</v>
          </cell>
          <cell r="C177">
            <v>0</v>
          </cell>
        </row>
        <row r="178">
          <cell r="A178" t="str">
            <v>M23179</v>
          </cell>
          <cell r="C178">
            <v>0</v>
          </cell>
        </row>
        <row r="179">
          <cell r="A179" t="str">
            <v>M2318</v>
          </cell>
          <cell r="C179">
            <v>0</v>
          </cell>
        </row>
        <row r="180">
          <cell r="A180" t="str">
            <v>M2318</v>
          </cell>
          <cell r="C180">
            <v>0</v>
          </cell>
        </row>
        <row r="181">
          <cell r="A181" t="str">
            <v>M23180</v>
          </cell>
          <cell r="C181">
            <v>0</v>
          </cell>
        </row>
        <row r="182">
          <cell r="A182" t="str">
            <v>M231801</v>
          </cell>
          <cell r="C182">
            <v>0</v>
          </cell>
        </row>
        <row r="183">
          <cell r="A183" t="str">
            <v>M23183</v>
          </cell>
          <cell r="C183">
            <v>0</v>
          </cell>
        </row>
        <row r="184">
          <cell r="A184" t="str">
            <v>M23184</v>
          </cell>
          <cell r="C184">
            <v>0</v>
          </cell>
        </row>
        <row r="185">
          <cell r="A185" t="str">
            <v>M23184</v>
          </cell>
          <cell r="C185">
            <v>0</v>
          </cell>
        </row>
        <row r="186">
          <cell r="A186" t="str">
            <v>M23185</v>
          </cell>
          <cell r="C186">
            <v>0</v>
          </cell>
        </row>
        <row r="187">
          <cell r="A187" t="str">
            <v>M23186</v>
          </cell>
          <cell r="C187">
            <v>0</v>
          </cell>
        </row>
        <row r="188">
          <cell r="A188" t="str">
            <v>M23189</v>
          </cell>
          <cell r="C188">
            <v>0</v>
          </cell>
        </row>
        <row r="189">
          <cell r="A189" t="str">
            <v>M23190</v>
          </cell>
          <cell r="C189">
            <v>0</v>
          </cell>
        </row>
        <row r="190">
          <cell r="A190" t="str">
            <v>M23191</v>
          </cell>
          <cell r="C190">
            <v>0</v>
          </cell>
        </row>
        <row r="191">
          <cell r="A191" t="str">
            <v>M23194</v>
          </cell>
          <cell r="C191">
            <v>0</v>
          </cell>
        </row>
        <row r="192">
          <cell r="A192" t="str">
            <v>M23195</v>
          </cell>
          <cell r="C192">
            <v>0</v>
          </cell>
        </row>
        <row r="193">
          <cell r="A193" t="str">
            <v>M23197</v>
          </cell>
          <cell r="C193">
            <v>0</v>
          </cell>
        </row>
        <row r="194">
          <cell r="A194" t="str">
            <v>M23198</v>
          </cell>
          <cell r="C194">
            <v>0</v>
          </cell>
        </row>
        <row r="195">
          <cell r="A195" t="str">
            <v>M23200</v>
          </cell>
          <cell r="C195">
            <v>0</v>
          </cell>
        </row>
        <row r="196">
          <cell r="A196" t="str">
            <v>M23201</v>
          </cell>
          <cell r="C196">
            <v>0</v>
          </cell>
        </row>
        <row r="197">
          <cell r="A197" t="str">
            <v>M23202</v>
          </cell>
          <cell r="C197">
            <v>0</v>
          </cell>
        </row>
        <row r="198">
          <cell r="A198" t="str">
            <v>M23203</v>
          </cell>
          <cell r="C198">
            <v>0</v>
          </cell>
        </row>
        <row r="199">
          <cell r="A199" t="str">
            <v>M23204</v>
          </cell>
          <cell r="C199">
            <v>0</v>
          </cell>
        </row>
        <row r="200">
          <cell r="A200" t="str">
            <v>M23208</v>
          </cell>
          <cell r="C200">
            <v>0</v>
          </cell>
        </row>
        <row r="201">
          <cell r="A201" t="str">
            <v>M23209</v>
          </cell>
          <cell r="C201">
            <v>0</v>
          </cell>
        </row>
        <row r="202">
          <cell r="A202" t="str">
            <v>M23210</v>
          </cell>
          <cell r="C202">
            <v>0</v>
          </cell>
        </row>
        <row r="203">
          <cell r="A203" t="str">
            <v>M23211</v>
          </cell>
          <cell r="C203">
            <v>0</v>
          </cell>
        </row>
        <row r="204">
          <cell r="A204" t="str">
            <v>M23213</v>
          </cell>
          <cell r="C204">
            <v>0</v>
          </cell>
        </row>
        <row r="205">
          <cell r="A205" t="str">
            <v>M23214</v>
          </cell>
          <cell r="C205">
            <v>0</v>
          </cell>
        </row>
        <row r="206">
          <cell r="A206" t="str">
            <v>M23216</v>
          </cell>
          <cell r="C206">
            <v>0</v>
          </cell>
        </row>
        <row r="207">
          <cell r="A207" t="str">
            <v>M23217</v>
          </cell>
          <cell r="C207">
            <v>0</v>
          </cell>
        </row>
        <row r="208">
          <cell r="A208" t="str">
            <v>M23218</v>
          </cell>
          <cell r="C208">
            <v>0</v>
          </cell>
        </row>
        <row r="209">
          <cell r="A209" t="str">
            <v>M23219</v>
          </cell>
          <cell r="C209">
            <v>0</v>
          </cell>
        </row>
        <row r="210">
          <cell r="A210" t="str">
            <v>M23220</v>
          </cell>
          <cell r="C210">
            <v>0</v>
          </cell>
        </row>
        <row r="211">
          <cell r="A211" t="str">
            <v>M23223</v>
          </cell>
          <cell r="C211">
            <v>0</v>
          </cell>
        </row>
        <row r="212">
          <cell r="A212" t="str">
            <v>M23224</v>
          </cell>
          <cell r="C212">
            <v>0</v>
          </cell>
        </row>
        <row r="213">
          <cell r="A213" t="str">
            <v>M23225</v>
          </cell>
          <cell r="C213">
            <v>0</v>
          </cell>
        </row>
        <row r="214">
          <cell r="A214" t="str">
            <v>M23226</v>
          </cell>
          <cell r="C214">
            <v>0</v>
          </cell>
        </row>
        <row r="215">
          <cell r="A215" t="str">
            <v>M23227</v>
          </cell>
          <cell r="C215">
            <v>0</v>
          </cell>
        </row>
        <row r="216">
          <cell r="A216" t="str">
            <v>M23228</v>
          </cell>
          <cell r="C216">
            <v>0</v>
          </cell>
        </row>
        <row r="217">
          <cell r="A217" t="str">
            <v>M23255</v>
          </cell>
          <cell r="C217">
            <v>0</v>
          </cell>
        </row>
        <row r="218">
          <cell r="A218" t="str">
            <v>M23267</v>
          </cell>
          <cell r="C218">
            <v>0</v>
          </cell>
        </row>
        <row r="219">
          <cell r="A219" t="str">
            <v>M23270</v>
          </cell>
          <cell r="C219">
            <v>0</v>
          </cell>
        </row>
        <row r="220">
          <cell r="A220" t="str">
            <v>M23271</v>
          </cell>
          <cell r="C220">
            <v>0</v>
          </cell>
        </row>
        <row r="221">
          <cell r="A221" t="str">
            <v>M23273</v>
          </cell>
          <cell r="C221">
            <v>0</v>
          </cell>
        </row>
        <row r="222">
          <cell r="A222" t="str">
            <v>M23274</v>
          </cell>
          <cell r="C222">
            <v>0</v>
          </cell>
        </row>
        <row r="223">
          <cell r="A223" t="str">
            <v>M23276</v>
          </cell>
          <cell r="C223">
            <v>0</v>
          </cell>
        </row>
        <row r="224">
          <cell r="A224" t="str">
            <v>M23277</v>
          </cell>
          <cell r="C224">
            <v>0</v>
          </cell>
        </row>
        <row r="225">
          <cell r="A225" t="str">
            <v>M23278</v>
          </cell>
          <cell r="C225">
            <v>0</v>
          </cell>
        </row>
        <row r="226">
          <cell r="A226" t="str">
            <v>M23279</v>
          </cell>
          <cell r="C226">
            <v>0</v>
          </cell>
        </row>
        <row r="227">
          <cell r="A227" t="str">
            <v>M23281</v>
          </cell>
          <cell r="C227">
            <v>0</v>
          </cell>
        </row>
        <row r="228">
          <cell r="A228" t="str">
            <v>M23284</v>
          </cell>
          <cell r="C228">
            <v>0</v>
          </cell>
        </row>
        <row r="229">
          <cell r="A229" t="str">
            <v>M23285</v>
          </cell>
          <cell r="C229">
            <v>0</v>
          </cell>
        </row>
        <row r="230">
          <cell r="A230" t="str">
            <v>M23291</v>
          </cell>
          <cell r="C230">
            <v>0</v>
          </cell>
        </row>
        <row r="231">
          <cell r="A231" t="str">
            <v>M23292</v>
          </cell>
          <cell r="C231">
            <v>0</v>
          </cell>
        </row>
        <row r="232">
          <cell r="A232" t="str">
            <v>M23293</v>
          </cell>
          <cell r="C232">
            <v>0</v>
          </cell>
        </row>
        <row r="233">
          <cell r="A233" t="str">
            <v>M23294</v>
          </cell>
          <cell r="C233">
            <v>0</v>
          </cell>
        </row>
        <row r="234">
          <cell r="A234" t="str">
            <v>M23295</v>
          </cell>
          <cell r="C234">
            <v>0</v>
          </cell>
        </row>
        <row r="235">
          <cell r="A235" t="str">
            <v>M23296</v>
          </cell>
          <cell r="C235">
            <v>0</v>
          </cell>
        </row>
        <row r="236">
          <cell r="A236" t="str">
            <v>M23297</v>
          </cell>
          <cell r="C236">
            <v>0</v>
          </cell>
        </row>
        <row r="237">
          <cell r="A237" t="str">
            <v>M23298</v>
          </cell>
          <cell r="C237">
            <v>0</v>
          </cell>
        </row>
        <row r="238">
          <cell r="A238" t="str">
            <v>M23299</v>
          </cell>
          <cell r="C238">
            <v>0</v>
          </cell>
        </row>
        <row r="239">
          <cell r="A239" t="str">
            <v>M23300</v>
          </cell>
          <cell r="C239">
            <v>0</v>
          </cell>
        </row>
        <row r="240">
          <cell r="A240" t="str">
            <v>M23301</v>
          </cell>
          <cell r="C240">
            <v>0</v>
          </cell>
        </row>
        <row r="241">
          <cell r="A241" t="str">
            <v>M23303</v>
          </cell>
          <cell r="C241">
            <v>0</v>
          </cell>
        </row>
        <row r="242">
          <cell r="A242" t="str">
            <v>M23304</v>
          </cell>
          <cell r="C242">
            <v>0</v>
          </cell>
        </row>
        <row r="243">
          <cell r="A243" t="str">
            <v>M23305</v>
          </cell>
          <cell r="C243">
            <v>0</v>
          </cell>
        </row>
        <row r="244">
          <cell r="A244" t="str">
            <v>M23306</v>
          </cell>
          <cell r="C244">
            <v>0</v>
          </cell>
        </row>
        <row r="245">
          <cell r="A245" t="str">
            <v>M23307</v>
          </cell>
          <cell r="C245">
            <v>0</v>
          </cell>
        </row>
        <row r="246">
          <cell r="A246" t="str">
            <v>M23308</v>
          </cell>
          <cell r="C246">
            <v>0</v>
          </cell>
        </row>
        <row r="247">
          <cell r="A247" t="str">
            <v>M23309</v>
          </cell>
          <cell r="C247">
            <v>0</v>
          </cell>
        </row>
        <row r="248">
          <cell r="A248" t="str">
            <v>M23311</v>
          </cell>
          <cell r="C248">
            <v>0</v>
          </cell>
        </row>
        <row r="249">
          <cell r="A249" t="str">
            <v>M23312</v>
          </cell>
          <cell r="C249">
            <v>0</v>
          </cell>
        </row>
        <row r="250">
          <cell r="A250" t="str">
            <v>M23349</v>
          </cell>
          <cell r="C250">
            <v>0</v>
          </cell>
        </row>
        <row r="251">
          <cell r="A251" t="str">
            <v>M23420</v>
          </cell>
          <cell r="C251">
            <v>0</v>
          </cell>
        </row>
        <row r="252">
          <cell r="A252" t="str">
            <v>M2345</v>
          </cell>
          <cell r="C252">
            <v>0</v>
          </cell>
        </row>
        <row r="253">
          <cell r="A253" t="str">
            <v>M23459</v>
          </cell>
          <cell r="C253">
            <v>0</v>
          </cell>
        </row>
        <row r="254">
          <cell r="A254" t="str">
            <v>M23491</v>
          </cell>
          <cell r="C254">
            <v>0</v>
          </cell>
        </row>
        <row r="255">
          <cell r="A255" t="str">
            <v>M23492</v>
          </cell>
          <cell r="C255">
            <v>0</v>
          </cell>
        </row>
        <row r="256">
          <cell r="A256" t="str">
            <v>M23529</v>
          </cell>
          <cell r="C256">
            <v>0</v>
          </cell>
        </row>
        <row r="257">
          <cell r="A257" t="str">
            <v>M23530</v>
          </cell>
          <cell r="C257">
            <v>0</v>
          </cell>
        </row>
        <row r="258">
          <cell r="A258" t="str">
            <v>M23571</v>
          </cell>
          <cell r="C258">
            <v>0</v>
          </cell>
        </row>
        <row r="259">
          <cell r="A259" t="str">
            <v>M23580</v>
          </cell>
          <cell r="C259">
            <v>0</v>
          </cell>
        </row>
        <row r="260">
          <cell r="A260" t="str">
            <v>M23604</v>
          </cell>
          <cell r="C260">
            <v>0</v>
          </cell>
        </row>
        <row r="261">
          <cell r="A261" t="str">
            <v>M23606</v>
          </cell>
          <cell r="C261">
            <v>0</v>
          </cell>
        </row>
        <row r="262">
          <cell r="A262" t="str">
            <v>M23841</v>
          </cell>
          <cell r="C262">
            <v>0</v>
          </cell>
        </row>
        <row r="263">
          <cell r="A263" t="str">
            <v>M23883</v>
          </cell>
          <cell r="C263">
            <v>0</v>
          </cell>
        </row>
        <row r="264">
          <cell r="A264" t="str">
            <v>M23895</v>
          </cell>
          <cell r="C264">
            <v>0</v>
          </cell>
        </row>
        <row r="265">
          <cell r="A265" t="str">
            <v>M23902</v>
          </cell>
          <cell r="C265">
            <v>0</v>
          </cell>
        </row>
        <row r="266">
          <cell r="A266" t="str">
            <v>M239021</v>
          </cell>
          <cell r="C266">
            <v>0</v>
          </cell>
        </row>
        <row r="267">
          <cell r="A267" t="str">
            <v>M23906</v>
          </cell>
          <cell r="C267">
            <v>0</v>
          </cell>
        </row>
        <row r="268">
          <cell r="A268" t="str">
            <v>M23914</v>
          </cell>
          <cell r="C268">
            <v>0</v>
          </cell>
        </row>
        <row r="269">
          <cell r="A269" t="str">
            <v>M23917</v>
          </cell>
          <cell r="C269">
            <v>0</v>
          </cell>
        </row>
        <row r="270">
          <cell r="A270" t="str">
            <v>M23927</v>
          </cell>
          <cell r="C270">
            <v>0</v>
          </cell>
        </row>
        <row r="271">
          <cell r="A271" t="str">
            <v>M23939</v>
          </cell>
          <cell r="C271">
            <v>0</v>
          </cell>
        </row>
        <row r="272">
          <cell r="A272" t="str">
            <v>M23986</v>
          </cell>
          <cell r="C272">
            <v>0</v>
          </cell>
        </row>
        <row r="273">
          <cell r="A273" t="str">
            <v>M24011</v>
          </cell>
          <cell r="C273">
            <v>0</v>
          </cell>
        </row>
        <row r="274">
          <cell r="A274" t="str">
            <v>M24201</v>
          </cell>
          <cell r="C274">
            <v>0</v>
          </cell>
        </row>
        <row r="275">
          <cell r="A275" t="str">
            <v>M24202</v>
          </cell>
          <cell r="C275">
            <v>0</v>
          </cell>
        </row>
        <row r="276">
          <cell r="A276" t="str">
            <v>M24203</v>
          </cell>
          <cell r="C276">
            <v>0</v>
          </cell>
        </row>
        <row r="277">
          <cell r="A277" t="str">
            <v>M24205</v>
          </cell>
          <cell r="C277">
            <v>0</v>
          </cell>
        </row>
        <row r="278">
          <cell r="A278" t="str">
            <v>M24209</v>
          </cell>
          <cell r="C278">
            <v>0</v>
          </cell>
        </row>
        <row r="279">
          <cell r="A279" t="str">
            <v>M24211</v>
          </cell>
          <cell r="C279">
            <v>0</v>
          </cell>
        </row>
        <row r="280">
          <cell r="A280" t="str">
            <v>M24213</v>
          </cell>
          <cell r="C280">
            <v>0</v>
          </cell>
        </row>
        <row r="281">
          <cell r="A281" t="str">
            <v>M24214</v>
          </cell>
          <cell r="C281">
            <v>0</v>
          </cell>
        </row>
        <row r="282">
          <cell r="A282" t="str">
            <v>M24216</v>
          </cell>
          <cell r="C282">
            <v>0</v>
          </cell>
        </row>
        <row r="283">
          <cell r="A283" t="str">
            <v>M24217</v>
          </cell>
          <cell r="C283">
            <v>0</v>
          </cell>
        </row>
        <row r="284">
          <cell r="A284" t="str">
            <v>M24218</v>
          </cell>
          <cell r="C284">
            <v>0</v>
          </cell>
        </row>
        <row r="285">
          <cell r="A285" t="str">
            <v>M24219</v>
          </cell>
          <cell r="C285">
            <v>0</v>
          </cell>
        </row>
        <row r="286">
          <cell r="A286" t="str">
            <v>M24221</v>
          </cell>
          <cell r="C286">
            <v>0</v>
          </cell>
        </row>
        <row r="287">
          <cell r="A287" t="str">
            <v>M24222</v>
          </cell>
          <cell r="C287">
            <v>0</v>
          </cell>
        </row>
        <row r="288">
          <cell r="A288" t="str">
            <v>M24226</v>
          </cell>
          <cell r="C288">
            <v>0</v>
          </cell>
        </row>
        <row r="289">
          <cell r="A289" t="str">
            <v>M24227</v>
          </cell>
          <cell r="C289">
            <v>0</v>
          </cell>
        </row>
        <row r="290">
          <cell r="A290" t="str">
            <v>M24229</v>
          </cell>
          <cell r="C290">
            <v>0</v>
          </cell>
        </row>
        <row r="291">
          <cell r="A291" t="str">
            <v>M24236</v>
          </cell>
          <cell r="C291">
            <v>0</v>
          </cell>
        </row>
        <row r="292">
          <cell r="A292" t="str">
            <v>M24237</v>
          </cell>
          <cell r="C292">
            <v>0</v>
          </cell>
        </row>
        <row r="293">
          <cell r="A293" t="str">
            <v>M24238</v>
          </cell>
          <cell r="C293">
            <v>0</v>
          </cell>
        </row>
        <row r="294">
          <cell r="A294" t="str">
            <v>M24241</v>
          </cell>
          <cell r="C294">
            <v>0</v>
          </cell>
        </row>
        <row r="295">
          <cell r="A295" t="str">
            <v>M24243</v>
          </cell>
          <cell r="C295">
            <v>0</v>
          </cell>
        </row>
        <row r="296">
          <cell r="A296" t="str">
            <v>M24248</v>
          </cell>
          <cell r="C296">
            <v>0</v>
          </cell>
        </row>
        <row r="297">
          <cell r="A297" t="str">
            <v>M24252</v>
          </cell>
          <cell r="C297">
            <v>0</v>
          </cell>
        </row>
        <row r="298">
          <cell r="A298" t="str">
            <v>M24253</v>
          </cell>
          <cell r="C298">
            <v>0</v>
          </cell>
        </row>
        <row r="299">
          <cell r="A299" t="str">
            <v>M24254</v>
          </cell>
          <cell r="C299">
            <v>0</v>
          </cell>
        </row>
        <row r="300">
          <cell r="A300" t="str">
            <v>M24255</v>
          </cell>
          <cell r="C300">
            <v>0</v>
          </cell>
        </row>
        <row r="301">
          <cell r="A301" t="str">
            <v>M24256</v>
          </cell>
          <cell r="C301">
            <v>0</v>
          </cell>
        </row>
        <row r="302">
          <cell r="A302" t="str">
            <v>M24258</v>
          </cell>
          <cell r="C302">
            <v>0</v>
          </cell>
        </row>
        <row r="303">
          <cell r="A303" t="str">
            <v>M24259</v>
          </cell>
          <cell r="C303">
            <v>0</v>
          </cell>
        </row>
        <row r="304">
          <cell r="A304" t="str">
            <v>M24260</v>
          </cell>
          <cell r="C304">
            <v>0</v>
          </cell>
        </row>
        <row r="305">
          <cell r="A305" t="str">
            <v>M24261</v>
          </cell>
          <cell r="C305">
            <v>0</v>
          </cell>
        </row>
        <row r="306">
          <cell r="A306" t="str">
            <v>M24262</v>
          </cell>
          <cell r="C306">
            <v>0</v>
          </cell>
        </row>
        <row r="307">
          <cell r="A307" t="str">
            <v>M24264</v>
          </cell>
          <cell r="C307">
            <v>0</v>
          </cell>
        </row>
        <row r="308">
          <cell r="A308" t="str">
            <v>M24265</v>
          </cell>
          <cell r="C308">
            <v>0</v>
          </cell>
        </row>
        <row r="309">
          <cell r="A309" t="str">
            <v>M24266</v>
          </cell>
          <cell r="C309">
            <v>0</v>
          </cell>
        </row>
        <row r="310">
          <cell r="A310" t="str">
            <v>M24267</v>
          </cell>
          <cell r="C310">
            <v>0</v>
          </cell>
        </row>
        <row r="311">
          <cell r="A311" t="str">
            <v>M24268</v>
          </cell>
          <cell r="C311">
            <v>0</v>
          </cell>
        </row>
        <row r="312">
          <cell r="A312" t="str">
            <v>M24270</v>
          </cell>
          <cell r="C312">
            <v>0</v>
          </cell>
        </row>
        <row r="313">
          <cell r="A313" t="str">
            <v>M24271</v>
          </cell>
          <cell r="C313">
            <v>0</v>
          </cell>
        </row>
        <row r="314">
          <cell r="A314" t="str">
            <v>M24272</v>
          </cell>
          <cell r="C314">
            <v>0</v>
          </cell>
        </row>
        <row r="315">
          <cell r="A315" t="str">
            <v>M24273</v>
          </cell>
          <cell r="C315">
            <v>0</v>
          </cell>
        </row>
        <row r="316">
          <cell r="A316" t="str">
            <v>M24274</v>
          </cell>
          <cell r="C316">
            <v>0</v>
          </cell>
        </row>
        <row r="317">
          <cell r="A317" t="str">
            <v>M24277</v>
          </cell>
          <cell r="C317">
            <v>0</v>
          </cell>
        </row>
        <row r="318">
          <cell r="A318" t="str">
            <v>M24279</v>
          </cell>
          <cell r="C318">
            <v>0</v>
          </cell>
        </row>
        <row r="319">
          <cell r="A319" t="str">
            <v>M24281</v>
          </cell>
          <cell r="C319">
            <v>0</v>
          </cell>
        </row>
        <row r="320">
          <cell r="A320" t="str">
            <v>M24282</v>
          </cell>
          <cell r="C320">
            <v>0</v>
          </cell>
        </row>
        <row r="321">
          <cell r="A321" t="str">
            <v>M24283</v>
          </cell>
          <cell r="C321">
            <v>0</v>
          </cell>
        </row>
        <row r="322">
          <cell r="A322" t="str">
            <v>M24284</v>
          </cell>
          <cell r="C322">
            <v>0</v>
          </cell>
        </row>
        <row r="323">
          <cell r="A323" t="str">
            <v>M24285</v>
          </cell>
          <cell r="C323">
            <v>0</v>
          </cell>
        </row>
        <row r="324">
          <cell r="A324" t="str">
            <v>M24286</v>
          </cell>
          <cell r="C324">
            <v>0</v>
          </cell>
        </row>
        <row r="325">
          <cell r="A325" t="str">
            <v>M24287</v>
          </cell>
          <cell r="C325">
            <v>0</v>
          </cell>
        </row>
        <row r="326">
          <cell r="A326" t="str">
            <v>M24288</v>
          </cell>
          <cell r="C326">
            <v>0</v>
          </cell>
        </row>
        <row r="327">
          <cell r="A327" t="str">
            <v>M24294</v>
          </cell>
          <cell r="C327">
            <v>0</v>
          </cell>
        </row>
        <row r="328">
          <cell r="A328" t="str">
            <v>M24301</v>
          </cell>
          <cell r="C328">
            <v>0</v>
          </cell>
        </row>
        <row r="329">
          <cell r="A329" t="str">
            <v>M24304</v>
          </cell>
          <cell r="C329">
            <v>0</v>
          </cell>
        </row>
        <row r="330">
          <cell r="A330" t="str">
            <v>M24306</v>
          </cell>
          <cell r="C330">
            <v>0</v>
          </cell>
        </row>
        <row r="331">
          <cell r="A331" t="str">
            <v>M24309</v>
          </cell>
          <cell r="C331">
            <v>0</v>
          </cell>
        </row>
        <row r="332">
          <cell r="A332" t="str">
            <v>M24310</v>
          </cell>
          <cell r="C332">
            <v>0</v>
          </cell>
        </row>
        <row r="333">
          <cell r="A333" t="str">
            <v>M24311</v>
          </cell>
          <cell r="C333">
            <v>0</v>
          </cell>
        </row>
        <row r="334">
          <cell r="A334" t="str">
            <v>M24317</v>
          </cell>
          <cell r="C334">
            <v>0</v>
          </cell>
        </row>
        <row r="335">
          <cell r="A335" t="str">
            <v>M24319</v>
          </cell>
          <cell r="C335">
            <v>0</v>
          </cell>
        </row>
        <row r="336">
          <cell r="A336" t="str">
            <v>M24320</v>
          </cell>
          <cell r="C336">
            <v>0</v>
          </cell>
        </row>
        <row r="337">
          <cell r="A337" t="str">
            <v>M24322</v>
          </cell>
          <cell r="C337">
            <v>0</v>
          </cell>
        </row>
        <row r="338">
          <cell r="A338" t="str">
            <v>M24324</v>
          </cell>
          <cell r="C338">
            <v>0</v>
          </cell>
        </row>
        <row r="339">
          <cell r="A339" t="str">
            <v>M24325</v>
          </cell>
          <cell r="C339">
            <v>0</v>
          </cell>
        </row>
        <row r="340">
          <cell r="A340" t="str">
            <v>M24326</v>
          </cell>
          <cell r="C340">
            <v>0</v>
          </cell>
        </row>
        <row r="341">
          <cell r="A341" t="str">
            <v>M24330</v>
          </cell>
          <cell r="C341">
            <v>0</v>
          </cell>
        </row>
        <row r="342">
          <cell r="A342" t="str">
            <v>M24331</v>
          </cell>
          <cell r="C342">
            <v>0</v>
          </cell>
        </row>
        <row r="343">
          <cell r="A343" t="str">
            <v>M24332</v>
          </cell>
          <cell r="C343">
            <v>0</v>
          </cell>
        </row>
        <row r="344">
          <cell r="A344" t="str">
            <v>M24335</v>
          </cell>
          <cell r="C344">
            <v>0</v>
          </cell>
        </row>
        <row r="345">
          <cell r="A345" t="str">
            <v>M24337</v>
          </cell>
          <cell r="C345">
            <v>0</v>
          </cell>
        </row>
        <row r="346">
          <cell r="A346" t="str">
            <v>M24338</v>
          </cell>
          <cell r="C346">
            <v>0</v>
          </cell>
        </row>
        <row r="347">
          <cell r="A347" t="str">
            <v>M24339</v>
          </cell>
          <cell r="C347">
            <v>0</v>
          </cell>
        </row>
        <row r="348">
          <cell r="A348" t="str">
            <v>M24340</v>
          </cell>
          <cell r="C348">
            <v>0</v>
          </cell>
        </row>
        <row r="349">
          <cell r="A349" t="str">
            <v>M24342</v>
          </cell>
          <cell r="C349">
            <v>0</v>
          </cell>
        </row>
        <row r="350">
          <cell r="A350" t="str">
            <v>M24343</v>
          </cell>
          <cell r="C350">
            <v>0</v>
          </cell>
        </row>
        <row r="351">
          <cell r="A351" t="str">
            <v>M24344</v>
          </cell>
          <cell r="C351">
            <v>0</v>
          </cell>
        </row>
        <row r="352">
          <cell r="A352" t="str">
            <v>M24345</v>
          </cell>
          <cell r="C352">
            <v>0</v>
          </cell>
        </row>
        <row r="353">
          <cell r="A353" t="str">
            <v>M24357</v>
          </cell>
          <cell r="C353">
            <v>0</v>
          </cell>
        </row>
        <row r="354">
          <cell r="A354" t="str">
            <v>M24371</v>
          </cell>
          <cell r="C354">
            <v>0</v>
          </cell>
        </row>
        <row r="355">
          <cell r="A355" t="str">
            <v>M24373</v>
          </cell>
          <cell r="C355">
            <v>0</v>
          </cell>
        </row>
        <row r="356">
          <cell r="A356" t="str">
            <v>M24376</v>
          </cell>
          <cell r="C356">
            <v>0</v>
          </cell>
        </row>
        <row r="357">
          <cell r="A357" t="str">
            <v>M24377</v>
          </cell>
          <cell r="C357">
            <v>0</v>
          </cell>
        </row>
        <row r="358">
          <cell r="A358" t="str">
            <v>M24378</v>
          </cell>
          <cell r="C358">
            <v>0</v>
          </cell>
        </row>
        <row r="359">
          <cell r="A359" t="str">
            <v>M24379</v>
          </cell>
          <cell r="C359">
            <v>0</v>
          </cell>
        </row>
        <row r="360">
          <cell r="A360" t="str">
            <v>M24381</v>
          </cell>
          <cell r="C360">
            <v>0</v>
          </cell>
        </row>
        <row r="361">
          <cell r="A361" t="str">
            <v>M24382</v>
          </cell>
          <cell r="C361">
            <v>0</v>
          </cell>
        </row>
        <row r="362">
          <cell r="A362" t="str">
            <v>M24383</v>
          </cell>
          <cell r="C362">
            <v>0</v>
          </cell>
        </row>
        <row r="363">
          <cell r="A363" t="str">
            <v>M24384</v>
          </cell>
          <cell r="C363">
            <v>0</v>
          </cell>
        </row>
        <row r="364">
          <cell r="A364" t="str">
            <v>M24385</v>
          </cell>
          <cell r="C364">
            <v>0</v>
          </cell>
        </row>
        <row r="365">
          <cell r="A365" t="str">
            <v>M24386</v>
          </cell>
          <cell r="C365">
            <v>0</v>
          </cell>
        </row>
        <row r="366">
          <cell r="A366" t="str">
            <v>M24387</v>
          </cell>
          <cell r="C366">
            <v>0</v>
          </cell>
        </row>
        <row r="367">
          <cell r="A367" t="str">
            <v>M24388</v>
          </cell>
          <cell r="C367">
            <v>0</v>
          </cell>
        </row>
        <row r="368">
          <cell r="A368" t="str">
            <v>M24389</v>
          </cell>
          <cell r="C368">
            <v>0</v>
          </cell>
        </row>
        <row r="369">
          <cell r="A369" t="str">
            <v>M24390</v>
          </cell>
          <cell r="C369">
            <v>0</v>
          </cell>
        </row>
        <row r="370">
          <cell r="A370" t="str">
            <v>M24391</v>
          </cell>
          <cell r="C370">
            <v>0</v>
          </cell>
        </row>
        <row r="371">
          <cell r="A371" t="str">
            <v>M24392</v>
          </cell>
          <cell r="C371">
            <v>0</v>
          </cell>
        </row>
        <row r="372">
          <cell r="A372" t="str">
            <v>M24393</v>
          </cell>
          <cell r="C372">
            <v>0</v>
          </cell>
        </row>
        <row r="373">
          <cell r="A373" t="str">
            <v>M24397</v>
          </cell>
          <cell r="C373">
            <v>0</v>
          </cell>
        </row>
        <row r="374">
          <cell r="A374" t="str">
            <v>M24398</v>
          </cell>
          <cell r="C374">
            <v>0</v>
          </cell>
        </row>
        <row r="375">
          <cell r="A375" t="str">
            <v>M24401</v>
          </cell>
          <cell r="C375">
            <v>0</v>
          </cell>
        </row>
        <row r="376">
          <cell r="A376" t="str">
            <v>M24403</v>
          </cell>
          <cell r="C376">
            <v>0</v>
          </cell>
        </row>
        <row r="377">
          <cell r="A377" t="str">
            <v>M24405</v>
          </cell>
          <cell r="C377">
            <v>0</v>
          </cell>
        </row>
        <row r="378">
          <cell r="A378" t="str">
            <v>M24407</v>
          </cell>
          <cell r="C378">
            <v>0</v>
          </cell>
        </row>
        <row r="379">
          <cell r="A379" t="str">
            <v>M24437</v>
          </cell>
          <cell r="C379">
            <v>0</v>
          </cell>
        </row>
        <row r="380">
          <cell r="A380" t="str">
            <v>M24442</v>
          </cell>
          <cell r="C380">
            <v>0</v>
          </cell>
        </row>
        <row r="381">
          <cell r="A381" t="str">
            <v>M24559</v>
          </cell>
          <cell r="C381">
            <v>0</v>
          </cell>
        </row>
        <row r="382">
          <cell r="A382" t="str">
            <v>M24560</v>
          </cell>
          <cell r="C382">
            <v>0</v>
          </cell>
        </row>
        <row r="383">
          <cell r="A383" t="str">
            <v>M24571</v>
          </cell>
          <cell r="C383">
            <v>0</v>
          </cell>
        </row>
        <row r="384">
          <cell r="A384" t="str">
            <v>M24577</v>
          </cell>
          <cell r="C384">
            <v>0</v>
          </cell>
        </row>
        <row r="385">
          <cell r="A385" t="str">
            <v>M24665</v>
          </cell>
          <cell r="C385">
            <v>0</v>
          </cell>
        </row>
        <row r="386">
          <cell r="A386" t="str">
            <v>M24668</v>
          </cell>
          <cell r="C386">
            <v>0</v>
          </cell>
        </row>
        <row r="387">
          <cell r="A387" t="str">
            <v>M24683</v>
          </cell>
          <cell r="C387">
            <v>0</v>
          </cell>
        </row>
        <row r="388">
          <cell r="A388" t="str">
            <v>M24720</v>
          </cell>
          <cell r="C388">
            <v>0</v>
          </cell>
        </row>
        <row r="389">
          <cell r="A389" t="str">
            <v>M24748</v>
          </cell>
          <cell r="C389">
            <v>0</v>
          </cell>
        </row>
        <row r="390">
          <cell r="A390" t="str">
            <v>M24771</v>
          </cell>
          <cell r="C390">
            <v>0</v>
          </cell>
        </row>
        <row r="391">
          <cell r="A391" t="str">
            <v>M24772</v>
          </cell>
          <cell r="C391">
            <v>0</v>
          </cell>
        </row>
        <row r="392">
          <cell r="A392" t="str">
            <v>M24783</v>
          </cell>
          <cell r="C392">
            <v>0</v>
          </cell>
        </row>
        <row r="393">
          <cell r="A393" t="str">
            <v>M24785</v>
          </cell>
          <cell r="C393">
            <v>0</v>
          </cell>
        </row>
        <row r="394">
          <cell r="A394" t="str">
            <v>M24786</v>
          </cell>
          <cell r="C394">
            <v>0</v>
          </cell>
        </row>
        <row r="395">
          <cell r="A395" t="str">
            <v>M24792</v>
          </cell>
          <cell r="C395">
            <v>0</v>
          </cell>
        </row>
        <row r="396">
          <cell r="A396" t="str">
            <v>M24793</v>
          </cell>
          <cell r="C396">
            <v>0</v>
          </cell>
        </row>
        <row r="397">
          <cell r="A397" t="str">
            <v>M24797</v>
          </cell>
          <cell r="C397">
            <v>0</v>
          </cell>
        </row>
        <row r="398">
          <cell r="A398" t="str">
            <v>M24798</v>
          </cell>
          <cell r="C398">
            <v>0</v>
          </cell>
        </row>
        <row r="399">
          <cell r="A399" t="str">
            <v>M24829</v>
          </cell>
          <cell r="C399">
            <v>0</v>
          </cell>
        </row>
        <row r="400">
          <cell r="A400" t="str">
            <v>M24830</v>
          </cell>
          <cell r="C400">
            <v>0</v>
          </cell>
        </row>
        <row r="401">
          <cell r="A401" t="str">
            <v>M24834</v>
          </cell>
          <cell r="C401">
            <v>0</v>
          </cell>
        </row>
        <row r="402">
          <cell r="A402" t="str">
            <v>M24839</v>
          </cell>
          <cell r="C402">
            <v>0</v>
          </cell>
        </row>
        <row r="403">
          <cell r="A403" t="str">
            <v>M24842</v>
          </cell>
          <cell r="C403">
            <v>0</v>
          </cell>
        </row>
        <row r="404">
          <cell r="A404" t="str">
            <v>M24860</v>
          </cell>
          <cell r="C404">
            <v>0</v>
          </cell>
        </row>
        <row r="405">
          <cell r="A405" t="str">
            <v>M24861</v>
          </cell>
          <cell r="C405">
            <v>0</v>
          </cell>
        </row>
        <row r="406">
          <cell r="A406" t="str">
            <v>M25069</v>
          </cell>
          <cell r="C406">
            <v>0</v>
          </cell>
        </row>
        <row r="407">
          <cell r="A407" t="str">
            <v>M25092</v>
          </cell>
          <cell r="C407">
            <v>0</v>
          </cell>
        </row>
        <row r="408">
          <cell r="A408" t="str">
            <v>M25093</v>
          </cell>
          <cell r="C408">
            <v>0</v>
          </cell>
        </row>
        <row r="409">
          <cell r="A409" t="str">
            <v>M25105</v>
          </cell>
          <cell r="C409">
            <v>0</v>
          </cell>
        </row>
        <row r="410">
          <cell r="A410" t="str">
            <v>M25539</v>
          </cell>
          <cell r="C410">
            <v>0</v>
          </cell>
        </row>
        <row r="411">
          <cell r="A411" t="str">
            <v>M25558</v>
          </cell>
          <cell r="C411">
            <v>0</v>
          </cell>
        </row>
        <row r="412">
          <cell r="A412" t="str">
            <v>M25559</v>
          </cell>
          <cell r="C412">
            <v>0</v>
          </cell>
        </row>
        <row r="413">
          <cell r="A413" t="str">
            <v>M26044</v>
          </cell>
          <cell r="C413">
            <v>0</v>
          </cell>
        </row>
        <row r="414">
          <cell r="A414" t="str">
            <v>M30702</v>
          </cell>
          <cell r="C414">
            <v>0</v>
          </cell>
        </row>
        <row r="415">
          <cell r="A415" t="str">
            <v>M30703</v>
          </cell>
          <cell r="C415">
            <v>0</v>
          </cell>
        </row>
        <row r="416">
          <cell r="A416" t="str">
            <v>M3661</v>
          </cell>
          <cell r="C416">
            <v>0</v>
          </cell>
        </row>
        <row r="417">
          <cell r="A417" t="str">
            <v>M3662</v>
          </cell>
          <cell r="C417">
            <v>0</v>
          </cell>
        </row>
        <row r="418">
          <cell r="A418" t="str">
            <v>M4014</v>
          </cell>
          <cell r="C418">
            <v>0</v>
          </cell>
        </row>
        <row r="419">
          <cell r="A419" t="str">
            <v>M40333</v>
          </cell>
          <cell r="C419">
            <v>0</v>
          </cell>
        </row>
        <row r="420">
          <cell r="A420" t="str">
            <v>M50333</v>
          </cell>
          <cell r="C420">
            <v>0</v>
          </cell>
        </row>
        <row r="421">
          <cell r="A421" t="str">
            <v>M5046</v>
          </cell>
          <cell r="C421">
            <v>0</v>
          </cell>
        </row>
        <row r="422">
          <cell r="A422" t="str">
            <v>M5058</v>
          </cell>
          <cell r="C422">
            <v>0</v>
          </cell>
        </row>
        <row r="423">
          <cell r="A423" t="str">
            <v>M6003</v>
          </cell>
          <cell r="C423">
            <v>0</v>
          </cell>
        </row>
        <row r="424">
          <cell r="A424" t="str">
            <v>M60031</v>
          </cell>
          <cell r="C424">
            <v>0</v>
          </cell>
        </row>
        <row r="425">
          <cell r="A425" t="str">
            <v>M60211</v>
          </cell>
          <cell r="C425">
            <v>0</v>
          </cell>
        </row>
        <row r="426">
          <cell r="A426" t="str">
            <v>M6038</v>
          </cell>
          <cell r="C426">
            <v>0</v>
          </cell>
        </row>
        <row r="427">
          <cell r="A427" t="str">
            <v>M6042</v>
          </cell>
          <cell r="C427">
            <v>0</v>
          </cell>
        </row>
        <row r="428">
          <cell r="A428" t="str">
            <v>M6044</v>
          </cell>
          <cell r="C428">
            <v>0</v>
          </cell>
        </row>
        <row r="429">
          <cell r="A429" t="str">
            <v>M7069</v>
          </cell>
          <cell r="C429">
            <v>0</v>
          </cell>
        </row>
        <row r="430">
          <cell r="A430" t="str">
            <v>M7071</v>
          </cell>
          <cell r="C430">
            <v>0</v>
          </cell>
        </row>
        <row r="431">
          <cell r="A431" t="str">
            <v>M7081</v>
          </cell>
          <cell r="C431">
            <v>0</v>
          </cell>
        </row>
        <row r="432">
          <cell r="A432" t="str">
            <v>M793</v>
          </cell>
          <cell r="C432">
            <v>0</v>
          </cell>
        </row>
        <row r="433">
          <cell r="A433" t="str">
            <v>M8033</v>
          </cell>
          <cell r="C433">
            <v>0</v>
          </cell>
        </row>
        <row r="434">
          <cell r="A434" t="str">
            <v>M8055</v>
          </cell>
          <cell r="C434">
            <v>0</v>
          </cell>
        </row>
        <row r="435">
          <cell r="A435" t="str">
            <v>M8060</v>
          </cell>
          <cell r="C435">
            <v>0</v>
          </cell>
        </row>
        <row r="436">
          <cell r="A436" t="str">
            <v>M8062</v>
          </cell>
          <cell r="C436">
            <v>0</v>
          </cell>
        </row>
        <row r="437">
          <cell r="A437" t="str">
            <v>M8067</v>
          </cell>
          <cell r="C437">
            <v>0</v>
          </cell>
        </row>
        <row r="438">
          <cell r="A438" t="str">
            <v>M8070</v>
          </cell>
          <cell r="C438">
            <v>0</v>
          </cell>
        </row>
        <row r="439">
          <cell r="A439" t="str">
            <v>M8073</v>
          </cell>
          <cell r="C439">
            <v>0</v>
          </cell>
        </row>
        <row r="440">
          <cell r="A440" t="str">
            <v>M9027</v>
          </cell>
          <cell r="C440">
            <v>0</v>
          </cell>
        </row>
        <row r="441">
          <cell r="A441" t="str">
            <v>M9030</v>
          </cell>
          <cell r="C441">
            <v>0</v>
          </cell>
        </row>
        <row r="442">
          <cell r="A442" t="str">
            <v>M9100</v>
          </cell>
          <cell r="C442">
            <v>0</v>
          </cell>
        </row>
        <row r="443">
          <cell r="A443" t="str">
            <v>M9112</v>
          </cell>
          <cell r="C443">
            <v>0</v>
          </cell>
        </row>
        <row r="444">
          <cell r="A444" t="str">
            <v>M9196</v>
          </cell>
          <cell r="C444">
            <v>0</v>
          </cell>
        </row>
        <row r="445">
          <cell r="A445" t="str">
            <v>M9262</v>
          </cell>
          <cell r="C445">
            <v>0</v>
          </cell>
        </row>
        <row r="446">
          <cell r="A446" t="str">
            <v>M9265</v>
          </cell>
          <cell r="C446">
            <v>0</v>
          </cell>
        </row>
        <row r="447">
          <cell r="A447" t="str">
            <v>M9293</v>
          </cell>
          <cell r="C447">
            <v>0</v>
          </cell>
        </row>
        <row r="448">
          <cell r="A448" t="str">
            <v>M9304</v>
          </cell>
          <cell r="C448">
            <v>0</v>
          </cell>
        </row>
        <row r="449">
          <cell r="A449" t="str">
            <v>M9313</v>
          </cell>
          <cell r="C449">
            <v>0</v>
          </cell>
        </row>
        <row r="450">
          <cell r="A450" t="str">
            <v>M9314</v>
          </cell>
          <cell r="C450">
            <v>0</v>
          </cell>
        </row>
        <row r="451">
          <cell r="A451" t="str">
            <v>M9317</v>
          </cell>
          <cell r="C451">
            <v>0</v>
          </cell>
        </row>
        <row r="452">
          <cell r="A452" t="str">
            <v>M9335</v>
          </cell>
          <cell r="C452">
            <v>0</v>
          </cell>
        </row>
        <row r="453">
          <cell r="A453" t="str">
            <v>M9339</v>
          </cell>
          <cell r="C453">
            <v>0</v>
          </cell>
        </row>
        <row r="454">
          <cell r="A454" t="str">
            <v>M9361</v>
          </cell>
          <cell r="C454">
            <v>0</v>
          </cell>
        </row>
        <row r="455">
          <cell r="A455" t="str">
            <v>M9372</v>
          </cell>
          <cell r="C455">
            <v>0</v>
          </cell>
        </row>
        <row r="456">
          <cell r="A456" t="str">
            <v>M9398</v>
          </cell>
          <cell r="C456">
            <v>0</v>
          </cell>
        </row>
        <row r="457">
          <cell r="A457" t="str">
            <v>M9404</v>
          </cell>
          <cell r="C457">
            <v>0</v>
          </cell>
        </row>
        <row r="458">
          <cell r="A458" t="str">
            <v>M9419</v>
          </cell>
          <cell r="C458">
            <v>0</v>
          </cell>
        </row>
        <row r="459">
          <cell r="A459" t="str">
            <v>M9450</v>
          </cell>
          <cell r="C459">
            <v>0</v>
          </cell>
        </row>
        <row r="460">
          <cell r="A460" t="str">
            <v>M9483</v>
          </cell>
          <cell r="C460">
            <v>0</v>
          </cell>
        </row>
        <row r="461">
          <cell r="A461" t="str">
            <v>M9625</v>
          </cell>
          <cell r="C461">
            <v>0</v>
          </cell>
        </row>
        <row r="462">
          <cell r="A462" t="str">
            <v>M96631</v>
          </cell>
          <cell r="C462">
            <v>0</v>
          </cell>
        </row>
        <row r="463">
          <cell r="A463" t="str">
            <v>M96633</v>
          </cell>
          <cell r="C463">
            <v>0</v>
          </cell>
        </row>
        <row r="464">
          <cell r="A464" t="str">
            <v>M96634</v>
          </cell>
          <cell r="C464">
            <v>0</v>
          </cell>
        </row>
        <row r="465">
          <cell r="A465" t="str">
            <v>M9672</v>
          </cell>
          <cell r="C465">
            <v>0</v>
          </cell>
        </row>
        <row r="466">
          <cell r="A466" t="str">
            <v>M9689</v>
          </cell>
          <cell r="C466">
            <v>0</v>
          </cell>
        </row>
        <row r="467">
          <cell r="A467" t="str">
            <v>M9764</v>
          </cell>
          <cell r="C467">
            <v>0</v>
          </cell>
        </row>
        <row r="468">
          <cell r="A468" t="str">
            <v>M9797</v>
          </cell>
          <cell r="C468">
            <v>0</v>
          </cell>
        </row>
        <row r="469">
          <cell r="A469" t="str">
            <v>M9817</v>
          </cell>
          <cell r="C469">
            <v>0</v>
          </cell>
        </row>
        <row r="470">
          <cell r="A470" t="str">
            <v>M9823</v>
          </cell>
          <cell r="C470">
            <v>0</v>
          </cell>
        </row>
        <row r="471">
          <cell r="A471" t="str">
            <v>M9836</v>
          </cell>
          <cell r="C471">
            <v>0</v>
          </cell>
        </row>
        <row r="472">
          <cell r="A472" t="str">
            <v>M9938</v>
          </cell>
          <cell r="C472">
            <v>0</v>
          </cell>
        </row>
        <row r="473">
          <cell r="A473" t="str">
            <v>M9976</v>
          </cell>
          <cell r="C473">
            <v>0</v>
          </cell>
        </row>
        <row r="474">
          <cell r="A474" t="str">
            <v>S/C1</v>
          </cell>
          <cell r="C474">
            <v>0</v>
          </cell>
        </row>
        <row r="475">
          <cell r="A475" t="str">
            <v>S/C10</v>
          </cell>
          <cell r="C475">
            <v>0</v>
          </cell>
        </row>
        <row r="476">
          <cell r="A476" t="str">
            <v>S/C11</v>
          </cell>
          <cell r="C476">
            <v>0</v>
          </cell>
        </row>
        <row r="477">
          <cell r="A477" t="str">
            <v>S/C12</v>
          </cell>
          <cell r="C477">
            <v>0</v>
          </cell>
        </row>
        <row r="478">
          <cell r="A478" t="str">
            <v>S/C13</v>
          </cell>
          <cell r="C478">
            <v>0</v>
          </cell>
        </row>
        <row r="479">
          <cell r="A479" t="str">
            <v>S/C14</v>
          </cell>
          <cell r="C479">
            <v>0</v>
          </cell>
        </row>
        <row r="480">
          <cell r="A480" t="str">
            <v>S/C2</v>
          </cell>
          <cell r="C480">
            <v>0</v>
          </cell>
        </row>
        <row r="481">
          <cell r="A481" t="str">
            <v>S/C3</v>
          </cell>
          <cell r="C481">
            <v>0</v>
          </cell>
        </row>
        <row r="482">
          <cell r="A482" t="str">
            <v>S/C4</v>
          </cell>
          <cell r="C482">
            <v>0</v>
          </cell>
        </row>
        <row r="483">
          <cell r="A483" t="str">
            <v>S/C5</v>
          </cell>
          <cell r="C483">
            <v>0</v>
          </cell>
        </row>
        <row r="484">
          <cell r="A484" t="str">
            <v>S/C6</v>
          </cell>
          <cell r="C484">
            <v>0</v>
          </cell>
        </row>
        <row r="485">
          <cell r="A485" t="str">
            <v>S/C7</v>
          </cell>
          <cell r="C485">
            <v>0</v>
          </cell>
        </row>
        <row r="486">
          <cell r="A486" t="str">
            <v>S/C8</v>
          </cell>
          <cell r="C486">
            <v>0</v>
          </cell>
        </row>
        <row r="487">
          <cell r="A487" t="str">
            <v>S/C9</v>
          </cell>
          <cell r="C487">
            <v>0</v>
          </cell>
        </row>
      </sheetData>
      <sheetData sheetId="2">
        <row r="2">
          <cell r="A2" t="str">
            <v>M00490</v>
          </cell>
          <cell r="C2">
            <v>0</v>
          </cell>
        </row>
        <row r="3">
          <cell r="A3" t="str">
            <v>M00517</v>
          </cell>
          <cell r="C3">
            <v>0</v>
          </cell>
        </row>
        <row r="4">
          <cell r="A4" t="str">
            <v>M00518</v>
          </cell>
          <cell r="C4">
            <v>0</v>
          </cell>
        </row>
        <row r="5">
          <cell r="A5" t="str">
            <v>M00519</v>
          </cell>
          <cell r="C5">
            <v>0</v>
          </cell>
        </row>
        <row r="6">
          <cell r="A6" t="str">
            <v>M00520</v>
          </cell>
          <cell r="C6">
            <v>0</v>
          </cell>
        </row>
        <row r="7">
          <cell r="A7" t="str">
            <v>M00530</v>
          </cell>
          <cell r="C7">
            <v>10</v>
          </cell>
        </row>
        <row r="8">
          <cell r="A8" t="str">
            <v>M0088</v>
          </cell>
          <cell r="C8">
            <v>0</v>
          </cell>
        </row>
        <row r="9">
          <cell r="A9" t="str">
            <v>M02891</v>
          </cell>
          <cell r="C9">
            <v>0</v>
          </cell>
        </row>
        <row r="10">
          <cell r="A10" t="str">
            <v>M0315</v>
          </cell>
          <cell r="C10">
            <v>6</v>
          </cell>
        </row>
        <row r="11">
          <cell r="A11" t="str">
            <v>M0332</v>
          </cell>
          <cell r="C11">
            <v>0</v>
          </cell>
        </row>
        <row r="12">
          <cell r="A12" t="str">
            <v>M0372</v>
          </cell>
          <cell r="C12">
            <v>0</v>
          </cell>
        </row>
        <row r="13">
          <cell r="A13" t="str">
            <v>M0374</v>
          </cell>
          <cell r="C13">
            <v>0</v>
          </cell>
        </row>
        <row r="14">
          <cell r="A14" t="str">
            <v>M0378</v>
          </cell>
          <cell r="C14">
            <v>0</v>
          </cell>
        </row>
        <row r="15">
          <cell r="A15" t="str">
            <v>M0398</v>
          </cell>
          <cell r="C15">
            <v>0</v>
          </cell>
        </row>
        <row r="16">
          <cell r="A16" t="str">
            <v>M0405</v>
          </cell>
          <cell r="C16">
            <v>0</v>
          </cell>
        </row>
        <row r="17">
          <cell r="A17" t="str">
            <v>M0411</v>
          </cell>
          <cell r="C17">
            <v>0</v>
          </cell>
        </row>
        <row r="18">
          <cell r="A18" t="str">
            <v>M0414</v>
          </cell>
          <cell r="C18">
            <v>0</v>
          </cell>
        </row>
        <row r="19">
          <cell r="A19" t="str">
            <v>M0430</v>
          </cell>
          <cell r="C19">
            <v>0</v>
          </cell>
        </row>
        <row r="20">
          <cell r="A20" t="str">
            <v>M0437</v>
          </cell>
          <cell r="C20">
            <v>0</v>
          </cell>
        </row>
        <row r="21">
          <cell r="A21" t="str">
            <v>M0454</v>
          </cell>
          <cell r="C21">
            <v>0</v>
          </cell>
        </row>
        <row r="22">
          <cell r="A22" t="str">
            <v>M0459</v>
          </cell>
          <cell r="C22">
            <v>0</v>
          </cell>
        </row>
        <row r="23">
          <cell r="A23" t="str">
            <v>M0460</v>
          </cell>
          <cell r="C23">
            <v>0</v>
          </cell>
        </row>
        <row r="24">
          <cell r="A24" t="str">
            <v>M0469</v>
          </cell>
          <cell r="C24">
            <v>0</v>
          </cell>
        </row>
        <row r="25">
          <cell r="A25" t="str">
            <v>M0495</v>
          </cell>
          <cell r="C25">
            <v>0</v>
          </cell>
        </row>
        <row r="26">
          <cell r="A26" t="str">
            <v>M0534</v>
          </cell>
          <cell r="C26">
            <v>0</v>
          </cell>
        </row>
        <row r="27">
          <cell r="A27" t="str">
            <v>M0583</v>
          </cell>
          <cell r="C27">
            <v>1</v>
          </cell>
        </row>
        <row r="28">
          <cell r="A28" t="str">
            <v>M0585</v>
          </cell>
          <cell r="C28">
            <v>0</v>
          </cell>
        </row>
        <row r="29">
          <cell r="A29" t="str">
            <v>M0602</v>
          </cell>
          <cell r="C29">
            <v>0</v>
          </cell>
        </row>
        <row r="30">
          <cell r="A30" t="str">
            <v>M0618</v>
          </cell>
          <cell r="C30">
            <v>2</v>
          </cell>
        </row>
        <row r="31">
          <cell r="A31" t="str">
            <v>M0635</v>
          </cell>
          <cell r="C31">
            <v>13</v>
          </cell>
        </row>
        <row r="32">
          <cell r="A32" t="str">
            <v>M0699</v>
          </cell>
          <cell r="C32">
            <v>0</v>
          </cell>
        </row>
        <row r="33">
          <cell r="A33" t="str">
            <v>M0702</v>
          </cell>
          <cell r="C33">
            <v>0</v>
          </cell>
        </row>
        <row r="34">
          <cell r="A34" t="str">
            <v>M0704</v>
          </cell>
          <cell r="C34">
            <v>0</v>
          </cell>
        </row>
        <row r="35">
          <cell r="A35" t="str">
            <v>M0787</v>
          </cell>
          <cell r="C35">
            <v>0</v>
          </cell>
        </row>
        <row r="36">
          <cell r="A36" t="str">
            <v>M0788</v>
          </cell>
          <cell r="C36">
            <v>0</v>
          </cell>
        </row>
        <row r="37">
          <cell r="A37" t="str">
            <v>M0789</v>
          </cell>
          <cell r="C37">
            <v>0</v>
          </cell>
        </row>
        <row r="38">
          <cell r="A38" t="str">
            <v>M0791</v>
          </cell>
          <cell r="C38">
            <v>0</v>
          </cell>
        </row>
        <row r="39">
          <cell r="A39" t="str">
            <v>M0792</v>
          </cell>
          <cell r="C39">
            <v>0</v>
          </cell>
        </row>
        <row r="40">
          <cell r="A40" t="str">
            <v>M0795</v>
          </cell>
          <cell r="C40">
            <v>0</v>
          </cell>
        </row>
        <row r="41">
          <cell r="A41" t="str">
            <v>M0827</v>
          </cell>
          <cell r="C41">
            <v>0</v>
          </cell>
        </row>
        <row r="42">
          <cell r="A42" t="str">
            <v>M0842</v>
          </cell>
          <cell r="C42">
            <v>0</v>
          </cell>
        </row>
        <row r="43">
          <cell r="A43" t="str">
            <v>M08421</v>
          </cell>
          <cell r="C43">
            <v>0</v>
          </cell>
        </row>
        <row r="44">
          <cell r="A44" t="str">
            <v>M0847</v>
          </cell>
          <cell r="C44">
            <v>0</v>
          </cell>
        </row>
        <row r="45">
          <cell r="A45" t="str">
            <v>M0849</v>
          </cell>
          <cell r="C45">
            <v>0</v>
          </cell>
        </row>
        <row r="46">
          <cell r="A46" t="str">
            <v>M0905</v>
          </cell>
          <cell r="C46">
            <v>0</v>
          </cell>
        </row>
        <row r="47">
          <cell r="A47" t="str">
            <v>M0930</v>
          </cell>
          <cell r="C47">
            <v>0</v>
          </cell>
        </row>
        <row r="48">
          <cell r="A48" t="str">
            <v>M09971</v>
          </cell>
          <cell r="C48">
            <v>0</v>
          </cell>
        </row>
        <row r="49">
          <cell r="A49" t="str">
            <v>M100083</v>
          </cell>
          <cell r="C49">
            <v>0</v>
          </cell>
        </row>
        <row r="50">
          <cell r="A50" t="str">
            <v>M10026</v>
          </cell>
          <cell r="C50">
            <v>0</v>
          </cell>
        </row>
        <row r="51">
          <cell r="A51" t="str">
            <v>M10049</v>
          </cell>
          <cell r="C51">
            <v>0</v>
          </cell>
        </row>
        <row r="52">
          <cell r="A52" t="str">
            <v>M10062</v>
          </cell>
          <cell r="C52">
            <v>0</v>
          </cell>
        </row>
        <row r="53">
          <cell r="A53" t="str">
            <v>M10086</v>
          </cell>
          <cell r="C53">
            <v>0</v>
          </cell>
        </row>
        <row r="54">
          <cell r="A54" t="str">
            <v>M1009</v>
          </cell>
          <cell r="C54">
            <v>0</v>
          </cell>
        </row>
        <row r="55">
          <cell r="A55" t="str">
            <v>M1010</v>
          </cell>
          <cell r="C55">
            <v>0</v>
          </cell>
        </row>
        <row r="56">
          <cell r="A56" t="str">
            <v>M10114</v>
          </cell>
          <cell r="C56">
            <v>0</v>
          </cell>
        </row>
        <row r="57">
          <cell r="A57" t="str">
            <v>M10115</v>
          </cell>
          <cell r="C57">
            <v>0</v>
          </cell>
        </row>
        <row r="58">
          <cell r="A58" t="str">
            <v>M10116</v>
          </cell>
          <cell r="C58">
            <v>0</v>
          </cell>
        </row>
        <row r="59">
          <cell r="A59" t="str">
            <v>M10133</v>
          </cell>
          <cell r="C59">
            <v>0</v>
          </cell>
        </row>
        <row r="60">
          <cell r="A60" t="str">
            <v>M10135</v>
          </cell>
          <cell r="C60">
            <v>0</v>
          </cell>
        </row>
        <row r="61">
          <cell r="A61" t="str">
            <v>M10136</v>
          </cell>
          <cell r="C61">
            <v>0</v>
          </cell>
        </row>
        <row r="62">
          <cell r="A62" t="str">
            <v>M10150</v>
          </cell>
          <cell r="C62">
            <v>0</v>
          </cell>
        </row>
        <row r="63">
          <cell r="A63" t="str">
            <v>M10155</v>
          </cell>
          <cell r="C63">
            <v>0</v>
          </cell>
        </row>
        <row r="64">
          <cell r="A64" t="str">
            <v>M10163</v>
          </cell>
          <cell r="C64">
            <v>0</v>
          </cell>
        </row>
        <row r="65">
          <cell r="A65" t="str">
            <v>M101642</v>
          </cell>
          <cell r="C65">
            <v>0</v>
          </cell>
        </row>
        <row r="66">
          <cell r="A66" t="str">
            <v>M101671</v>
          </cell>
          <cell r="C66">
            <v>0</v>
          </cell>
        </row>
        <row r="67">
          <cell r="A67" t="str">
            <v>M10169</v>
          </cell>
          <cell r="C67">
            <v>0</v>
          </cell>
        </row>
        <row r="68">
          <cell r="A68" t="str">
            <v>M1024</v>
          </cell>
          <cell r="C68">
            <v>0</v>
          </cell>
        </row>
        <row r="69">
          <cell r="A69" t="str">
            <v>M1032</v>
          </cell>
          <cell r="C69">
            <v>0</v>
          </cell>
        </row>
        <row r="70">
          <cell r="A70" t="str">
            <v>M1033</v>
          </cell>
          <cell r="C70">
            <v>1</v>
          </cell>
        </row>
        <row r="71">
          <cell r="A71" t="str">
            <v>M1039</v>
          </cell>
          <cell r="C71">
            <v>0</v>
          </cell>
        </row>
        <row r="72">
          <cell r="A72" t="str">
            <v>M1089</v>
          </cell>
          <cell r="C72">
            <v>0</v>
          </cell>
        </row>
        <row r="73">
          <cell r="A73" t="str">
            <v>M1098</v>
          </cell>
          <cell r="C73">
            <v>0</v>
          </cell>
        </row>
        <row r="74">
          <cell r="A74" t="str">
            <v>M1101</v>
          </cell>
          <cell r="C74">
            <v>0</v>
          </cell>
        </row>
        <row r="75">
          <cell r="A75" t="str">
            <v>M1102</v>
          </cell>
          <cell r="C75">
            <v>0</v>
          </cell>
        </row>
        <row r="76">
          <cell r="A76" t="str">
            <v>M1159</v>
          </cell>
          <cell r="C76">
            <v>0</v>
          </cell>
        </row>
        <row r="77">
          <cell r="A77" t="str">
            <v>M118</v>
          </cell>
          <cell r="C77">
            <v>0</v>
          </cell>
        </row>
        <row r="78">
          <cell r="A78" t="str">
            <v>M1183</v>
          </cell>
          <cell r="C78">
            <v>0</v>
          </cell>
        </row>
        <row r="79">
          <cell r="A79" t="str">
            <v>M120</v>
          </cell>
          <cell r="C79">
            <v>0</v>
          </cell>
        </row>
        <row r="80">
          <cell r="A80" t="str">
            <v>M12041</v>
          </cell>
          <cell r="C80">
            <v>0</v>
          </cell>
        </row>
        <row r="81">
          <cell r="A81" t="str">
            <v>M1209</v>
          </cell>
          <cell r="C81">
            <v>0</v>
          </cell>
        </row>
        <row r="82">
          <cell r="A82" t="str">
            <v>M122</v>
          </cell>
          <cell r="C82">
            <v>0</v>
          </cell>
        </row>
        <row r="83">
          <cell r="A83" t="str">
            <v>M1225</v>
          </cell>
          <cell r="C83">
            <v>0</v>
          </cell>
        </row>
        <row r="84">
          <cell r="A84" t="str">
            <v>M123</v>
          </cell>
          <cell r="C84">
            <v>0</v>
          </cell>
        </row>
        <row r="85">
          <cell r="A85" t="str">
            <v>M1241</v>
          </cell>
          <cell r="C85">
            <v>5</v>
          </cell>
        </row>
        <row r="86">
          <cell r="A86" t="str">
            <v>M127</v>
          </cell>
          <cell r="C86">
            <v>0</v>
          </cell>
        </row>
        <row r="87">
          <cell r="A87" t="str">
            <v>M128</v>
          </cell>
          <cell r="C87">
            <v>0</v>
          </cell>
        </row>
        <row r="88">
          <cell r="A88" t="str">
            <v>M1307</v>
          </cell>
          <cell r="C88">
            <v>0</v>
          </cell>
        </row>
        <row r="89">
          <cell r="A89" t="str">
            <v>M1329</v>
          </cell>
          <cell r="C89">
            <v>0</v>
          </cell>
        </row>
        <row r="90">
          <cell r="A90" t="str">
            <v>M1330</v>
          </cell>
          <cell r="C90">
            <v>0</v>
          </cell>
        </row>
        <row r="91">
          <cell r="A91" t="str">
            <v>M1333</v>
          </cell>
          <cell r="C91">
            <v>7</v>
          </cell>
        </row>
        <row r="92">
          <cell r="A92" t="str">
            <v>M135</v>
          </cell>
          <cell r="C92">
            <v>0</v>
          </cell>
        </row>
        <row r="93">
          <cell r="A93" t="str">
            <v>M136</v>
          </cell>
          <cell r="C93">
            <v>0</v>
          </cell>
        </row>
        <row r="94">
          <cell r="A94" t="str">
            <v>M137</v>
          </cell>
          <cell r="C94">
            <v>0</v>
          </cell>
        </row>
        <row r="95">
          <cell r="A95" t="str">
            <v>M138</v>
          </cell>
          <cell r="C95">
            <v>0</v>
          </cell>
        </row>
        <row r="96">
          <cell r="A96" t="str">
            <v>M139</v>
          </cell>
          <cell r="C96">
            <v>0</v>
          </cell>
        </row>
        <row r="97">
          <cell r="A97" t="str">
            <v>M1395</v>
          </cell>
          <cell r="C97">
            <v>2</v>
          </cell>
        </row>
        <row r="98">
          <cell r="A98" t="str">
            <v>M140</v>
          </cell>
          <cell r="C98">
            <v>0</v>
          </cell>
        </row>
        <row r="99">
          <cell r="A99" t="str">
            <v>M141</v>
          </cell>
          <cell r="C99">
            <v>0</v>
          </cell>
        </row>
        <row r="100">
          <cell r="A100" t="str">
            <v>M146</v>
          </cell>
          <cell r="C100">
            <v>0</v>
          </cell>
        </row>
        <row r="101">
          <cell r="A101" t="str">
            <v>M1462</v>
          </cell>
          <cell r="C101">
            <v>0</v>
          </cell>
        </row>
        <row r="102">
          <cell r="A102" t="str">
            <v>M1464</v>
          </cell>
          <cell r="C102">
            <v>0</v>
          </cell>
        </row>
        <row r="103">
          <cell r="A103" t="str">
            <v>M147</v>
          </cell>
          <cell r="C103">
            <v>0</v>
          </cell>
        </row>
        <row r="104">
          <cell r="A104" t="str">
            <v>M1472</v>
          </cell>
          <cell r="C104">
            <v>0</v>
          </cell>
        </row>
        <row r="105">
          <cell r="A105" t="str">
            <v>M1473</v>
          </cell>
          <cell r="C105">
            <v>0</v>
          </cell>
        </row>
        <row r="106">
          <cell r="A106" t="str">
            <v>M1478</v>
          </cell>
          <cell r="C106">
            <v>0</v>
          </cell>
        </row>
        <row r="107">
          <cell r="A107" t="str">
            <v>M1500</v>
          </cell>
          <cell r="C107">
            <v>1</v>
          </cell>
        </row>
        <row r="108">
          <cell r="A108" t="str">
            <v>M1552</v>
          </cell>
          <cell r="C108">
            <v>0</v>
          </cell>
        </row>
        <row r="109">
          <cell r="A109" t="str">
            <v>M1558</v>
          </cell>
          <cell r="C109">
            <v>0</v>
          </cell>
        </row>
        <row r="110">
          <cell r="A110" t="str">
            <v>M1603</v>
          </cell>
          <cell r="C110">
            <v>1</v>
          </cell>
        </row>
        <row r="111">
          <cell r="A111" t="str">
            <v>M1682</v>
          </cell>
          <cell r="C111">
            <v>0</v>
          </cell>
        </row>
        <row r="112">
          <cell r="A112" t="str">
            <v>M1685</v>
          </cell>
          <cell r="C112">
            <v>0</v>
          </cell>
        </row>
        <row r="113">
          <cell r="A113" t="str">
            <v>M1761</v>
          </cell>
          <cell r="C113">
            <v>0</v>
          </cell>
        </row>
        <row r="114">
          <cell r="A114" t="str">
            <v>M1850</v>
          </cell>
          <cell r="C114">
            <v>0</v>
          </cell>
        </row>
        <row r="115">
          <cell r="A115" t="str">
            <v>M1852</v>
          </cell>
          <cell r="C115">
            <v>0</v>
          </cell>
        </row>
        <row r="116">
          <cell r="A116" t="str">
            <v>M1870</v>
          </cell>
          <cell r="C116">
            <v>0</v>
          </cell>
        </row>
        <row r="117">
          <cell r="A117" t="str">
            <v>M1872</v>
          </cell>
          <cell r="C117">
            <v>0</v>
          </cell>
        </row>
        <row r="118">
          <cell r="A118" t="str">
            <v>M20254</v>
          </cell>
          <cell r="C118">
            <v>0</v>
          </cell>
        </row>
        <row r="119">
          <cell r="A119" t="str">
            <v>M20269</v>
          </cell>
          <cell r="C119">
            <v>0</v>
          </cell>
        </row>
        <row r="120">
          <cell r="A120" t="str">
            <v>M20270</v>
          </cell>
          <cell r="C120">
            <v>0</v>
          </cell>
        </row>
        <row r="121">
          <cell r="A121" t="str">
            <v>M20271</v>
          </cell>
          <cell r="C121">
            <v>0</v>
          </cell>
        </row>
        <row r="122">
          <cell r="A122" t="str">
            <v>M20319</v>
          </cell>
          <cell r="C122">
            <v>0</v>
          </cell>
        </row>
        <row r="123">
          <cell r="A123" t="str">
            <v>M20365</v>
          </cell>
          <cell r="C123">
            <v>0</v>
          </cell>
        </row>
        <row r="124">
          <cell r="A124" t="str">
            <v>M20422</v>
          </cell>
          <cell r="C124">
            <v>2</v>
          </cell>
        </row>
        <row r="125">
          <cell r="A125" t="str">
            <v>M20431</v>
          </cell>
          <cell r="C125">
            <v>0</v>
          </cell>
        </row>
        <row r="126">
          <cell r="A126" t="str">
            <v>M20433</v>
          </cell>
          <cell r="C126">
            <v>0</v>
          </cell>
        </row>
        <row r="127">
          <cell r="A127" t="str">
            <v>M20434</v>
          </cell>
          <cell r="C127">
            <v>0</v>
          </cell>
        </row>
        <row r="128">
          <cell r="A128" t="str">
            <v>M20435</v>
          </cell>
          <cell r="C128">
            <v>0</v>
          </cell>
        </row>
        <row r="129">
          <cell r="A129" t="str">
            <v>M20440</v>
          </cell>
          <cell r="C129">
            <v>0</v>
          </cell>
        </row>
        <row r="130">
          <cell r="A130" t="str">
            <v>M20441</v>
          </cell>
          <cell r="C130">
            <v>0</v>
          </cell>
        </row>
        <row r="131">
          <cell r="A131" t="str">
            <v>M20444</v>
          </cell>
          <cell r="C131">
            <v>0</v>
          </cell>
        </row>
        <row r="132">
          <cell r="A132" t="str">
            <v>M20445</v>
          </cell>
          <cell r="C132">
            <v>0</v>
          </cell>
        </row>
        <row r="133">
          <cell r="A133" t="str">
            <v>M20458</v>
          </cell>
          <cell r="C133">
            <v>0</v>
          </cell>
        </row>
        <row r="134">
          <cell r="A134" t="str">
            <v>M20467</v>
          </cell>
          <cell r="C134">
            <v>0</v>
          </cell>
        </row>
        <row r="135">
          <cell r="A135" t="str">
            <v>M20476</v>
          </cell>
          <cell r="C135">
            <v>0</v>
          </cell>
        </row>
        <row r="136">
          <cell r="A136" t="str">
            <v>M20479</v>
          </cell>
          <cell r="C136">
            <v>0</v>
          </cell>
        </row>
        <row r="137">
          <cell r="A137" t="str">
            <v>M20510</v>
          </cell>
          <cell r="C137">
            <v>0</v>
          </cell>
        </row>
        <row r="138">
          <cell r="A138" t="str">
            <v>M20535</v>
          </cell>
          <cell r="C138">
            <v>0</v>
          </cell>
        </row>
        <row r="139">
          <cell r="A139" t="str">
            <v>M20538</v>
          </cell>
          <cell r="C139">
            <v>0</v>
          </cell>
        </row>
        <row r="140">
          <cell r="A140" t="str">
            <v>M20684</v>
          </cell>
          <cell r="C140">
            <v>0</v>
          </cell>
        </row>
        <row r="141">
          <cell r="A141" t="str">
            <v>M20691</v>
          </cell>
          <cell r="C141">
            <v>0</v>
          </cell>
        </row>
        <row r="142">
          <cell r="A142" t="str">
            <v>M20693</v>
          </cell>
          <cell r="C142">
            <v>0</v>
          </cell>
        </row>
        <row r="143">
          <cell r="A143" t="str">
            <v>M20755</v>
          </cell>
          <cell r="C143">
            <v>0</v>
          </cell>
        </row>
        <row r="144">
          <cell r="A144" t="str">
            <v>M208481</v>
          </cell>
          <cell r="C144">
            <v>0</v>
          </cell>
        </row>
        <row r="145">
          <cell r="A145" t="str">
            <v>M20904</v>
          </cell>
          <cell r="C145">
            <v>0</v>
          </cell>
        </row>
        <row r="146">
          <cell r="A146" t="str">
            <v>M20915</v>
          </cell>
          <cell r="C146">
            <v>30</v>
          </cell>
        </row>
        <row r="147">
          <cell r="A147" t="str">
            <v>M20916</v>
          </cell>
          <cell r="C147">
            <v>300</v>
          </cell>
        </row>
        <row r="148">
          <cell r="A148" t="str">
            <v>M20917</v>
          </cell>
          <cell r="C148">
            <v>3</v>
          </cell>
        </row>
        <row r="149">
          <cell r="A149" t="str">
            <v>M20918</v>
          </cell>
          <cell r="C149">
            <v>0</v>
          </cell>
        </row>
        <row r="150">
          <cell r="A150" t="str">
            <v>M20919</v>
          </cell>
          <cell r="C150">
            <v>0</v>
          </cell>
        </row>
        <row r="151">
          <cell r="A151" t="str">
            <v>M20935</v>
          </cell>
          <cell r="C151">
            <v>0</v>
          </cell>
        </row>
        <row r="152">
          <cell r="A152" t="str">
            <v>M20963</v>
          </cell>
          <cell r="C152">
            <v>428</v>
          </cell>
        </row>
        <row r="153">
          <cell r="A153" t="str">
            <v>M20983</v>
          </cell>
          <cell r="C153">
            <v>0</v>
          </cell>
        </row>
        <row r="154">
          <cell r="A154" t="str">
            <v>M21017</v>
          </cell>
          <cell r="C154">
            <v>0</v>
          </cell>
        </row>
        <row r="155">
          <cell r="A155" t="str">
            <v>M21074</v>
          </cell>
          <cell r="C155">
            <v>0</v>
          </cell>
        </row>
        <row r="156">
          <cell r="A156" t="str">
            <v>M21080</v>
          </cell>
          <cell r="C156">
            <v>0</v>
          </cell>
        </row>
        <row r="157">
          <cell r="A157" t="str">
            <v>M21855</v>
          </cell>
          <cell r="C157">
            <v>0</v>
          </cell>
        </row>
        <row r="158">
          <cell r="A158" t="str">
            <v>M21856</v>
          </cell>
          <cell r="C158">
            <v>0</v>
          </cell>
        </row>
        <row r="159">
          <cell r="A159" t="str">
            <v>M21866</v>
          </cell>
          <cell r="C159">
            <v>0</v>
          </cell>
        </row>
        <row r="160">
          <cell r="A160" t="str">
            <v>M2187</v>
          </cell>
          <cell r="C160">
            <v>0</v>
          </cell>
        </row>
        <row r="161">
          <cell r="A161" t="str">
            <v>M21900</v>
          </cell>
          <cell r="C161">
            <v>0</v>
          </cell>
        </row>
        <row r="162">
          <cell r="A162" t="str">
            <v>M219421</v>
          </cell>
          <cell r="C162">
            <v>0</v>
          </cell>
        </row>
        <row r="163">
          <cell r="A163" t="str">
            <v>M22892</v>
          </cell>
          <cell r="C163">
            <v>0</v>
          </cell>
        </row>
        <row r="164">
          <cell r="A164" t="str">
            <v>M22936</v>
          </cell>
          <cell r="C164">
            <v>0</v>
          </cell>
        </row>
        <row r="165">
          <cell r="A165" t="str">
            <v>M22937</v>
          </cell>
          <cell r="C165">
            <v>0</v>
          </cell>
        </row>
        <row r="166">
          <cell r="A166" t="str">
            <v>M2296</v>
          </cell>
          <cell r="C166">
            <v>0</v>
          </cell>
        </row>
        <row r="167">
          <cell r="A167" t="str">
            <v>M23000</v>
          </cell>
          <cell r="C167">
            <v>40</v>
          </cell>
        </row>
        <row r="168">
          <cell r="A168" t="str">
            <v>M23017</v>
          </cell>
          <cell r="C168">
            <v>0</v>
          </cell>
        </row>
        <row r="169">
          <cell r="A169" t="str">
            <v>M23031</v>
          </cell>
          <cell r="C169">
            <v>0</v>
          </cell>
        </row>
        <row r="170">
          <cell r="A170" t="str">
            <v>M23041</v>
          </cell>
          <cell r="C170">
            <v>0</v>
          </cell>
        </row>
        <row r="171">
          <cell r="A171" t="str">
            <v>M230431</v>
          </cell>
          <cell r="C171">
            <v>4</v>
          </cell>
        </row>
        <row r="172">
          <cell r="A172" t="str">
            <v>M23102</v>
          </cell>
          <cell r="C172">
            <v>0</v>
          </cell>
        </row>
        <row r="173">
          <cell r="A173" t="str">
            <v>M23144</v>
          </cell>
          <cell r="C173">
            <v>0</v>
          </cell>
        </row>
        <row r="174">
          <cell r="A174" t="str">
            <v>M23151</v>
          </cell>
          <cell r="C174">
            <v>0</v>
          </cell>
        </row>
        <row r="175">
          <cell r="A175" t="str">
            <v>M23152</v>
          </cell>
          <cell r="C175">
            <v>0</v>
          </cell>
        </row>
        <row r="176">
          <cell r="A176" t="str">
            <v>M23156</v>
          </cell>
          <cell r="C176">
            <v>0</v>
          </cell>
        </row>
        <row r="177">
          <cell r="A177" t="str">
            <v>M2317</v>
          </cell>
          <cell r="C177">
            <v>0</v>
          </cell>
        </row>
        <row r="178">
          <cell r="A178" t="str">
            <v>M23179</v>
          </cell>
          <cell r="C178">
            <v>0</v>
          </cell>
        </row>
        <row r="179">
          <cell r="A179" t="str">
            <v>M2318</v>
          </cell>
          <cell r="C179">
            <v>0</v>
          </cell>
        </row>
        <row r="180">
          <cell r="A180" t="str">
            <v>M2318</v>
          </cell>
          <cell r="C180">
            <v>0</v>
          </cell>
        </row>
        <row r="181">
          <cell r="A181" t="str">
            <v>M23180</v>
          </cell>
          <cell r="C181">
            <v>0</v>
          </cell>
        </row>
        <row r="182">
          <cell r="A182" t="str">
            <v>M231801</v>
          </cell>
          <cell r="C182">
            <v>0</v>
          </cell>
        </row>
        <row r="183">
          <cell r="A183" t="str">
            <v>M23183</v>
          </cell>
          <cell r="C183">
            <v>0</v>
          </cell>
        </row>
        <row r="184">
          <cell r="A184" t="str">
            <v>M23184</v>
          </cell>
          <cell r="C184">
            <v>0</v>
          </cell>
        </row>
        <row r="185">
          <cell r="A185" t="str">
            <v>M23184</v>
          </cell>
          <cell r="C185">
            <v>0</v>
          </cell>
        </row>
        <row r="186">
          <cell r="A186" t="str">
            <v>M23185</v>
          </cell>
          <cell r="C186">
            <v>1</v>
          </cell>
        </row>
        <row r="187">
          <cell r="A187" t="str">
            <v>M23186</v>
          </cell>
          <cell r="C187">
            <v>15</v>
          </cell>
        </row>
        <row r="188">
          <cell r="A188" t="str">
            <v>M23189</v>
          </cell>
          <cell r="C188">
            <v>0</v>
          </cell>
        </row>
        <row r="189">
          <cell r="A189" t="str">
            <v>M23190</v>
          </cell>
          <cell r="C189">
            <v>0</v>
          </cell>
        </row>
        <row r="190">
          <cell r="A190" t="str">
            <v>M23191</v>
          </cell>
          <cell r="C190">
            <v>0</v>
          </cell>
        </row>
        <row r="191">
          <cell r="A191" t="str">
            <v>M23194</v>
          </cell>
          <cell r="C191">
            <v>0</v>
          </cell>
        </row>
        <row r="192">
          <cell r="A192" t="str">
            <v>M23195</v>
          </cell>
          <cell r="C192">
            <v>0</v>
          </cell>
        </row>
        <row r="193">
          <cell r="A193" t="str">
            <v>M23197</v>
          </cell>
          <cell r="C193">
            <v>0</v>
          </cell>
        </row>
        <row r="194">
          <cell r="A194" t="str">
            <v>M23198</v>
          </cell>
          <cell r="C194">
            <v>0</v>
          </cell>
        </row>
        <row r="195">
          <cell r="A195" t="str">
            <v>M23200</v>
          </cell>
          <cell r="C195">
            <v>0</v>
          </cell>
        </row>
        <row r="196">
          <cell r="A196" t="str">
            <v>M23201</v>
          </cell>
          <cell r="C196">
            <v>0</v>
          </cell>
        </row>
        <row r="197">
          <cell r="A197" t="str">
            <v>M23202</v>
          </cell>
          <cell r="C197">
            <v>0</v>
          </cell>
        </row>
        <row r="198">
          <cell r="A198" t="str">
            <v>M23203</v>
          </cell>
          <cell r="C198">
            <v>0</v>
          </cell>
        </row>
        <row r="199">
          <cell r="A199" t="str">
            <v>M23204</v>
          </cell>
          <cell r="C199">
            <v>1</v>
          </cell>
        </row>
        <row r="200">
          <cell r="A200" t="str">
            <v>M23208</v>
          </cell>
          <cell r="C200">
            <v>0</v>
          </cell>
        </row>
        <row r="201">
          <cell r="A201" t="str">
            <v>M23209</v>
          </cell>
          <cell r="C201">
            <v>0</v>
          </cell>
        </row>
        <row r="202">
          <cell r="A202" t="str">
            <v>M23210</v>
          </cell>
          <cell r="C202">
            <v>0</v>
          </cell>
        </row>
        <row r="203">
          <cell r="A203" t="str">
            <v>M23211</v>
          </cell>
          <cell r="C203">
            <v>0</v>
          </cell>
        </row>
        <row r="204">
          <cell r="A204" t="str">
            <v>M23213</v>
          </cell>
          <cell r="C204">
            <v>0</v>
          </cell>
        </row>
        <row r="205">
          <cell r="A205" t="str">
            <v>M23214</v>
          </cell>
          <cell r="C205">
            <v>0</v>
          </cell>
        </row>
        <row r="206">
          <cell r="A206" t="str">
            <v>M23216</v>
          </cell>
          <cell r="C206">
            <v>0</v>
          </cell>
        </row>
        <row r="207">
          <cell r="A207" t="str">
            <v>M23217</v>
          </cell>
          <cell r="C207">
            <v>0</v>
          </cell>
        </row>
        <row r="208">
          <cell r="A208" t="str">
            <v>M23218</v>
          </cell>
          <cell r="C208">
            <v>0</v>
          </cell>
        </row>
        <row r="209">
          <cell r="A209" t="str">
            <v>M23219</v>
          </cell>
          <cell r="C209">
            <v>1</v>
          </cell>
        </row>
        <row r="210">
          <cell r="A210" t="str">
            <v>M23220</v>
          </cell>
          <cell r="C210">
            <v>0</v>
          </cell>
        </row>
        <row r="211">
          <cell r="A211" t="str">
            <v>M23223</v>
          </cell>
          <cell r="C211">
            <v>0</v>
          </cell>
        </row>
        <row r="212">
          <cell r="A212" t="str">
            <v>M23224</v>
          </cell>
          <cell r="C212">
            <v>0</v>
          </cell>
        </row>
        <row r="213">
          <cell r="A213" t="str">
            <v>M23225</v>
          </cell>
          <cell r="C213">
            <v>0</v>
          </cell>
        </row>
        <row r="214">
          <cell r="A214" t="str">
            <v>M23226</v>
          </cell>
          <cell r="C214">
            <v>0</v>
          </cell>
        </row>
        <row r="215">
          <cell r="A215" t="str">
            <v>M23227</v>
          </cell>
          <cell r="C215">
            <v>0</v>
          </cell>
        </row>
        <row r="216">
          <cell r="A216" t="str">
            <v>M23228</v>
          </cell>
          <cell r="C216">
            <v>0</v>
          </cell>
        </row>
        <row r="217">
          <cell r="A217" t="str">
            <v>M23255</v>
          </cell>
          <cell r="C217">
            <v>0</v>
          </cell>
        </row>
        <row r="218">
          <cell r="A218" t="str">
            <v>M23267</v>
          </cell>
          <cell r="C218">
            <v>410</v>
          </cell>
        </row>
        <row r="219">
          <cell r="A219" t="str">
            <v>M23270</v>
          </cell>
          <cell r="C219">
            <v>165</v>
          </cell>
        </row>
        <row r="220">
          <cell r="A220" t="str">
            <v>M23271</v>
          </cell>
          <cell r="C220">
            <v>0</v>
          </cell>
        </row>
        <row r="221">
          <cell r="A221" t="str">
            <v>M23273</v>
          </cell>
          <cell r="C221">
            <v>0</v>
          </cell>
        </row>
        <row r="222">
          <cell r="A222" t="str">
            <v>M23274</v>
          </cell>
          <cell r="C222">
            <v>0</v>
          </cell>
        </row>
        <row r="223">
          <cell r="A223" t="str">
            <v>M23276</v>
          </cell>
          <cell r="C223">
            <v>0</v>
          </cell>
        </row>
        <row r="224">
          <cell r="A224" t="str">
            <v>M23277</v>
          </cell>
          <cell r="C224">
            <v>0</v>
          </cell>
        </row>
        <row r="225">
          <cell r="A225" t="str">
            <v>M23278</v>
          </cell>
          <cell r="C225">
            <v>0</v>
          </cell>
        </row>
        <row r="226">
          <cell r="A226" t="str">
            <v>M23279</v>
          </cell>
          <cell r="C226">
            <v>0</v>
          </cell>
        </row>
        <row r="227">
          <cell r="A227" t="str">
            <v>M23281</v>
          </cell>
          <cell r="C227">
            <v>0</v>
          </cell>
        </row>
        <row r="228">
          <cell r="A228" t="str">
            <v>M23284</v>
          </cell>
          <cell r="C228">
            <v>0</v>
          </cell>
        </row>
        <row r="229">
          <cell r="A229" t="str">
            <v>M23285</v>
          </cell>
          <cell r="C229">
            <v>0</v>
          </cell>
        </row>
        <row r="230">
          <cell r="A230" t="str">
            <v>M23291</v>
          </cell>
          <cell r="C230">
            <v>0</v>
          </cell>
        </row>
        <row r="231">
          <cell r="A231" t="str">
            <v>M23292</v>
          </cell>
          <cell r="C231">
            <v>0</v>
          </cell>
        </row>
        <row r="232">
          <cell r="A232" t="str">
            <v>M23293</v>
          </cell>
          <cell r="C232">
            <v>0</v>
          </cell>
        </row>
        <row r="233">
          <cell r="A233" t="str">
            <v>M23294</v>
          </cell>
          <cell r="C233">
            <v>0</v>
          </cell>
        </row>
        <row r="234">
          <cell r="A234" t="str">
            <v>M23295</v>
          </cell>
          <cell r="C234">
            <v>0</v>
          </cell>
        </row>
        <row r="235">
          <cell r="A235" t="str">
            <v>M23296</v>
          </cell>
          <cell r="C235">
            <v>0</v>
          </cell>
        </row>
        <row r="236">
          <cell r="A236" t="str">
            <v>M23297</v>
          </cell>
          <cell r="C236">
            <v>0</v>
          </cell>
        </row>
        <row r="237">
          <cell r="A237" t="str">
            <v>M23298</v>
          </cell>
          <cell r="C237">
            <v>0</v>
          </cell>
        </row>
        <row r="238">
          <cell r="A238" t="str">
            <v>M23299</v>
          </cell>
          <cell r="C238">
            <v>0</v>
          </cell>
        </row>
        <row r="239">
          <cell r="A239" t="str">
            <v>M23300</v>
          </cell>
          <cell r="C239">
            <v>0</v>
          </cell>
        </row>
        <row r="240">
          <cell r="A240" t="str">
            <v>M23301</v>
          </cell>
          <cell r="C240">
            <v>0</v>
          </cell>
        </row>
        <row r="241">
          <cell r="A241" t="str">
            <v>M23303</v>
          </cell>
          <cell r="C241">
            <v>2</v>
          </cell>
        </row>
        <row r="242">
          <cell r="A242" t="str">
            <v>M23304</v>
          </cell>
          <cell r="C242">
            <v>2</v>
          </cell>
        </row>
        <row r="243">
          <cell r="A243" t="str">
            <v>M23305</v>
          </cell>
          <cell r="C243">
            <v>0</v>
          </cell>
        </row>
        <row r="244">
          <cell r="A244" t="str">
            <v>M23306</v>
          </cell>
          <cell r="C244">
            <v>2</v>
          </cell>
        </row>
        <row r="245">
          <cell r="A245" t="str">
            <v>M23307</v>
          </cell>
          <cell r="C245">
            <v>0</v>
          </cell>
        </row>
        <row r="246">
          <cell r="A246" t="str">
            <v>M23308</v>
          </cell>
          <cell r="C246">
            <v>0</v>
          </cell>
        </row>
        <row r="247">
          <cell r="A247" t="str">
            <v>M23309</v>
          </cell>
          <cell r="C247">
            <v>0</v>
          </cell>
        </row>
        <row r="248">
          <cell r="A248" t="str">
            <v>M23311</v>
          </cell>
          <cell r="C248">
            <v>0</v>
          </cell>
        </row>
        <row r="249">
          <cell r="A249" t="str">
            <v>M23312</v>
          </cell>
          <cell r="C249">
            <v>0</v>
          </cell>
        </row>
        <row r="250">
          <cell r="A250" t="str">
            <v>M23349</v>
          </cell>
          <cell r="C250">
            <v>0</v>
          </cell>
        </row>
        <row r="251">
          <cell r="A251" t="str">
            <v>M23420</v>
          </cell>
          <cell r="C251">
            <v>0</v>
          </cell>
        </row>
        <row r="252">
          <cell r="A252" t="str">
            <v>M2345</v>
          </cell>
          <cell r="C252">
            <v>0</v>
          </cell>
        </row>
        <row r="253">
          <cell r="A253" t="str">
            <v>M23459</v>
          </cell>
          <cell r="C253">
            <v>0</v>
          </cell>
        </row>
        <row r="254">
          <cell r="A254" t="str">
            <v>M23491</v>
          </cell>
          <cell r="C254">
            <v>0</v>
          </cell>
        </row>
        <row r="255">
          <cell r="A255" t="str">
            <v>M23492</v>
          </cell>
          <cell r="C255">
            <v>0</v>
          </cell>
        </row>
        <row r="256">
          <cell r="A256" t="str">
            <v>M23529</v>
          </cell>
          <cell r="C256">
            <v>0</v>
          </cell>
        </row>
        <row r="257">
          <cell r="A257" t="str">
            <v>M23530</v>
          </cell>
          <cell r="C257">
            <v>0</v>
          </cell>
        </row>
        <row r="258">
          <cell r="A258" t="str">
            <v>M23571</v>
          </cell>
          <cell r="C258">
            <v>0</v>
          </cell>
        </row>
        <row r="259">
          <cell r="A259" t="str">
            <v>M23580</v>
          </cell>
          <cell r="C259">
            <v>0</v>
          </cell>
        </row>
        <row r="260">
          <cell r="A260" t="str">
            <v>M23604</v>
          </cell>
          <cell r="C260">
            <v>0</v>
          </cell>
        </row>
        <row r="261">
          <cell r="A261" t="str">
            <v>M23606</v>
          </cell>
          <cell r="C261">
            <v>2</v>
          </cell>
        </row>
        <row r="262">
          <cell r="A262" t="str">
            <v>M23841</v>
          </cell>
          <cell r="C262">
            <v>0</v>
          </cell>
        </row>
        <row r="263">
          <cell r="A263" t="str">
            <v>M23883</v>
          </cell>
          <cell r="C263">
            <v>0</v>
          </cell>
        </row>
        <row r="264">
          <cell r="A264" t="str">
            <v>M23895</v>
          </cell>
          <cell r="C264">
            <v>0</v>
          </cell>
        </row>
        <row r="265">
          <cell r="A265" t="str">
            <v>M23902</v>
          </cell>
          <cell r="C265">
            <v>0</v>
          </cell>
        </row>
        <row r="266">
          <cell r="A266" t="str">
            <v>M239021</v>
          </cell>
          <cell r="C266">
            <v>0</v>
          </cell>
        </row>
        <row r="267">
          <cell r="A267" t="str">
            <v>M23906</v>
          </cell>
          <cell r="C267">
            <v>0</v>
          </cell>
        </row>
        <row r="268">
          <cell r="A268" t="str">
            <v>M23914</v>
          </cell>
          <cell r="C268">
            <v>0</v>
          </cell>
        </row>
        <row r="269">
          <cell r="A269" t="str">
            <v>M23917</v>
          </cell>
          <cell r="C269">
            <v>0</v>
          </cell>
        </row>
        <row r="270">
          <cell r="A270" t="str">
            <v>M23927</v>
          </cell>
          <cell r="C270">
            <v>0</v>
          </cell>
        </row>
        <row r="271">
          <cell r="A271" t="str">
            <v>M23939</v>
          </cell>
          <cell r="C271">
            <v>0</v>
          </cell>
        </row>
        <row r="272">
          <cell r="A272" t="str">
            <v>M23986</v>
          </cell>
          <cell r="C272">
            <v>0</v>
          </cell>
        </row>
        <row r="273">
          <cell r="A273" t="str">
            <v>M24011</v>
          </cell>
          <cell r="C273">
            <v>0</v>
          </cell>
        </row>
        <row r="274">
          <cell r="A274" t="str">
            <v>M24201</v>
          </cell>
          <cell r="C274">
            <v>0</v>
          </cell>
        </row>
        <row r="275">
          <cell r="A275" t="str">
            <v>M24202</v>
          </cell>
          <cell r="C275">
            <v>0</v>
          </cell>
        </row>
        <row r="276">
          <cell r="A276" t="str">
            <v>M24203</v>
          </cell>
          <cell r="C276">
            <v>0</v>
          </cell>
        </row>
        <row r="277">
          <cell r="A277" t="str">
            <v>M24205</v>
          </cell>
          <cell r="C277">
            <v>0</v>
          </cell>
        </row>
        <row r="278">
          <cell r="A278" t="str">
            <v>M24209</v>
          </cell>
          <cell r="C278">
            <v>0</v>
          </cell>
        </row>
        <row r="279">
          <cell r="A279" t="str">
            <v>M24211</v>
          </cell>
          <cell r="C279">
            <v>0</v>
          </cell>
        </row>
        <row r="280">
          <cell r="A280" t="str">
            <v>M24213</v>
          </cell>
          <cell r="C280">
            <v>0</v>
          </cell>
        </row>
        <row r="281">
          <cell r="A281" t="str">
            <v>M24214</v>
          </cell>
          <cell r="C281">
            <v>0</v>
          </cell>
        </row>
        <row r="282">
          <cell r="A282" t="str">
            <v>M24216</v>
          </cell>
          <cell r="C282">
            <v>0</v>
          </cell>
        </row>
        <row r="283">
          <cell r="A283" t="str">
            <v>M24217</v>
          </cell>
          <cell r="C283">
            <v>0</v>
          </cell>
        </row>
        <row r="284">
          <cell r="A284" t="str">
            <v>M24218</v>
          </cell>
          <cell r="C284">
            <v>1</v>
          </cell>
        </row>
        <row r="285">
          <cell r="A285" t="str">
            <v>M24219</v>
          </cell>
          <cell r="C285">
            <v>0</v>
          </cell>
        </row>
        <row r="286">
          <cell r="A286" t="str">
            <v>M24221</v>
          </cell>
          <cell r="C286">
            <v>0</v>
          </cell>
        </row>
        <row r="287">
          <cell r="A287" t="str">
            <v>M24222</v>
          </cell>
          <cell r="C287">
            <v>0</v>
          </cell>
        </row>
        <row r="288">
          <cell r="A288" t="str">
            <v>M24226</v>
          </cell>
          <cell r="C288">
            <v>0</v>
          </cell>
        </row>
        <row r="289">
          <cell r="A289" t="str">
            <v>M24227</v>
          </cell>
          <cell r="C289">
            <v>0</v>
          </cell>
        </row>
        <row r="290">
          <cell r="A290" t="str">
            <v>M24229</v>
          </cell>
          <cell r="C290">
            <v>0</v>
          </cell>
        </row>
        <row r="291">
          <cell r="A291" t="str">
            <v>M24236</v>
          </cell>
          <cell r="C291">
            <v>0</v>
          </cell>
        </row>
        <row r="292">
          <cell r="A292" t="str">
            <v>M24237</v>
          </cell>
          <cell r="C292">
            <v>0</v>
          </cell>
        </row>
        <row r="293">
          <cell r="A293" t="str">
            <v>M24238</v>
          </cell>
          <cell r="C293">
            <v>0</v>
          </cell>
        </row>
        <row r="294">
          <cell r="A294" t="str">
            <v>M24241</v>
          </cell>
          <cell r="C294">
            <v>0</v>
          </cell>
        </row>
        <row r="295">
          <cell r="A295" t="str">
            <v>M24243</v>
          </cell>
          <cell r="C295">
            <v>0</v>
          </cell>
        </row>
        <row r="296">
          <cell r="A296" t="str">
            <v>M24248</v>
          </cell>
          <cell r="C296">
            <v>0</v>
          </cell>
        </row>
        <row r="297">
          <cell r="A297" t="str">
            <v>M24252</v>
          </cell>
          <cell r="C297">
            <v>0</v>
          </cell>
        </row>
        <row r="298">
          <cell r="A298" t="str">
            <v>M24253</v>
          </cell>
          <cell r="C298">
            <v>0</v>
          </cell>
        </row>
        <row r="299">
          <cell r="A299" t="str">
            <v>M24254</v>
          </cell>
          <cell r="C299">
            <v>0</v>
          </cell>
        </row>
        <row r="300">
          <cell r="A300" t="str">
            <v>M24255</v>
          </cell>
          <cell r="C300">
            <v>0</v>
          </cell>
        </row>
        <row r="301">
          <cell r="A301" t="str">
            <v>M24256</v>
          </cell>
          <cell r="C301">
            <v>0</v>
          </cell>
        </row>
        <row r="302">
          <cell r="A302" t="str">
            <v>M24258</v>
          </cell>
          <cell r="C302">
            <v>0</v>
          </cell>
        </row>
        <row r="303">
          <cell r="A303" t="str">
            <v>M24259</v>
          </cell>
          <cell r="C303">
            <v>0</v>
          </cell>
        </row>
        <row r="304">
          <cell r="A304" t="str">
            <v>M24260</v>
          </cell>
          <cell r="C304">
            <v>0</v>
          </cell>
        </row>
        <row r="305">
          <cell r="A305" t="str">
            <v>M24261</v>
          </cell>
          <cell r="C305">
            <v>0</v>
          </cell>
        </row>
        <row r="306">
          <cell r="A306" t="str">
            <v>M24262</v>
          </cell>
          <cell r="C306">
            <v>0</v>
          </cell>
        </row>
        <row r="307">
          <cell r="A307" t="str">
            <v>M24264</v>
          </cell>
          <cell r="C307">
            <v>0</v>
          </cell>
        </row>
        <row r="308">
          <cell r="A308" t="str">
            <v>M24265</v>
          </cell>
          <cell r="C308">
            <v>0</v>
          </cell>
        </row>
        <row r="309">
          <cell r="A309" t="str">
            <v>M24266</v>
          </cell>
          <cell r="C309">
            <v>0</v>
          </cell>
        </row>
        <row r="310">
          <cell r="A310" t="str">
            <v>M24267</v>
          </cell>
          <cell r="C310">
            <v>0</v>
          </cell>
        </row>
        <row r="311">
          <cell r="A311" t="str">
            <v>M24268</v>
          </cell>
          <cell r="C311">
            <v>0</v>
          </cell>
        </row>
        <row r="312">
          <cell r="A312" t="str">
            <v>M24270</v>
          </cell>
          <cell r="C312">
            <v>0</v>
          </cell>
        </row>
        <row r="313">
          <cell r="A313" t="str">
            <v>M24271</v>
          </cell>
          <cell r="C313">
            <v>0</v>
          </cell>
        </row>
        <row r="314">
          <cell r="A314" t="str">
            <v>M24272</v>
          </cell>
          <cell r="C314">
            <v>0</v>
          </cell>
        </row>
        <row r="315">
          <cell r="A315" t="str">
            <v>M24273</v>
          </cell>
          <cell r="C315">
            <v>0</v>
          </cell>
        </row>
        <row r="316">
          <cell r="A316" t="str">
            <v>M24274</v>
          </cell>
          <cell r="C316">
            <v>0</v>
          </cell>
        </row>
        <row r="317">
          <cell r="A317" t="str">
            <v>M24277</v>
          </cell>
          <cell r="C317">
            <v>0</v>
          </cell>
        </row>
        <row r="318">
          <cell r="A318" t="str">
            <v>M24279</v>
          </cell>
          <cell r="C318">
            <v>0</v>
          </cell>
        </row>
        <row r="319">
          <cell r="A319" t="str">
            <v>M24281</v>
          </cell>
          <cell r="C319">
            <v>0</v>
          </cell>
        </row>
        <row r="320">
          <cell r="A320" t="str">
            <v>M24282</v>
          </cell>
          <cell r="C320">
            <v>4</v>
          </cell>
        </row>
        <row r="321">
          <cell r="A321" t="str">
            <v>M24283</v>
          </cell>
          <cell r="C321">
            <v>0</v>
          </cell>
        </row>
        <row r="322">
          <cell r="A322" t="str">
            <v>M24284</v>
          </cell>
          <cell r="C322">
            <v>0</v>
          </cell>
        </row>
        <row r="323">
          <cell r="A323" t="str">
            <v>M24285</v>
          </cell>
          <cell r="C323">
            <v>0</v>
          </cell>
        </row>
        <row r="324">
          <cell r="A324" t="str">
            <v>M24286</v>
          </cell>
          <cell r="C324">
            <v>0</v>
          </cell>
        </row>
        <row r="325">
          <cell r="A325" t="str">
            <v>M24287</v>
          </cell>
          <cell r="C325">
            <v>0</v>
          </cell>
        </row>
        <row r="326">
          <cell r="A326" t="str">
            <v>M24288</v>
          </cell>
          <cell r="C326">
            <v>0</v>
          </cell>
        </row>
        <row r="327">
          <cell r="A327" t="str">
            <v>M24294</v>
          </cell>
          <cell r="C327">
            <v>0</v>
          </cell>
        </row>
        <row r="328">
          <cell r="A328" t="str">
            <v>M24301</v>
          </cell>
          <cell r="C328">
            <v>0</v>
          </cell>
        </row>
        <row r="329">
          <cell r="A329" t="str">
            <v>M24304</v>
          </cell>
          <cell r="C329">
            <v>0</v>
          </cell>
        </row>
        <row r="330">
          <cell r="A330" t="str">
            <v>M24306</v>
          </cell>
          <cell r="C330">
            <v>0</v>
          </cell>
        </row>
        <row r="331">
          <cell r="A331" t="str">
            <v>M24309</v>
          </cell>
          <cell r="C331">
            <v>0</v>
          </cell>
        </row>
        <row r="332">
          <cell r="A332" t="str">
            <v>M24310</v>
          </cell>
          <cell r="C332">
            <v>0</v>
          </cell>
        </row>
        <row r="333">
          <cell r="A333" t="str">
            <v>M24311</v>
          </cell>
          <cell r="C333">
            <v>0</v>
          </cell>
        </row>
        <row r="334">
          <cell r="A334" t="str">
            <v>M24317</v>
          </cell>
          <cell r="C334">
            <v>4</v>
          </cell>
        </row>
        <row r="335">
          <cell r="A335" t="str">
            <v>M24319</v>
          </cell>
          <cell r="C335">
            <v>0</v>
          </cell>
        </row>
        <row r="336">
          <cell r="A336" t="str">
            <v>M24320</v>
          </cell>
          <cell r="C336">
            <v>0</v>
          </cell>
        </row>
        <row r="337">
          <cell r="A337" t="str">
            <v>M24322</v>
          </cell>
          <cell r="C337">
            <v>0</v>
          </cell>
        </row>
        <row r="338">
          <cell r="A338" t="str">
            <v>M24324</v>
          </cell>
          <cell r="C338">
            <v>0</v>
          </cell>
        </row>
        <row r="339">
          <cell r="A339" t="str">
            <v>M24325</v>
          </cell>
          <cell r="C339">
            <v>0</v>
          </cell>
        </row>
        <row r="340">
          <cell r="A340" t="str">
            <v>M24326</v>
          </cell>
          <cell r="C340">
            <v>0</v>
          </cell>
        </row>
        <row r="341">
          <cell r="A341" t="str">
            <v>M24330</v>
          </cell>
          <cell r="C341">
            <v>0</v>
          </cell>
        </row>
        <row r="342">
          <cell r="A342" t="str">
            <v>M24331</v>
          </cell>
          <cell r="C342">
            <v>0</v>
          </cell>
        </row>
        <row r="343">
          <cell r="A343" t="str">
            <v>M24332</v>
          </cell>
          <cell r="C343">
            <v>0</v>
          </cell>
        </row>
        <row r="344">
          <cell r="A344" t="str">
            <v>M24335</v>
          </cell>
          <cell r="C344">
            <v>0</v>
          </cell>
        </row>
        <row r="345">
          <cell r="A345" t="str">
            <v>M24337</v>
          </cell>
          <cell r="C345">
            <v>0</v>
          </cell>
        </row>
        <row r="346">
          <cell r="A346" t="str">
            <v>M24338</v>
          </cell>
          <cell r="C346">
            <v>0</v>
          </cell>
        </row>
        <row r="347">
          <cell r="A347" t="str">
            <v>M24339</v>
          </cell>
          <cell r="C347">
            <v>0</v>
          </cell>
        </row>
        <row r="348">
          <cell r="A348" t="str">
            <v>M24340</v>
          </cell>
          <cell r="C348">
            <v>0</v>
          </cell>
        </row>
        <row r="349">
          <cell r="A349" t="str">
            <v>M24342</v>
          </cell>
          <cell r="C349">
            <v>0</v>
          </cell>
        </row>
        <row r="350">
          <cell r="A350" t="str">
            <v>M24343</v>
          </cell>
          <cell r="C350">
            <v>0</v>
          </cell>
        </row>
        <row r="351">
          <cell r="A351" t="str">
            <v>M24344</v>
          </cell>
          <cell r="C351">
            <v>0</v>
          </cell>
        </row>
        <row r="352">
          <cell r="A352" t="str">
            <v>M24345</v>
          </cell>
          <cell r="C352">
            <v>0</v>
          </cell>
        </row>
        <row r="353">
          <cell r="A353" t="str">
            <v>M24357</v>
          </cell>
          <cell r="C353">
            <v>0</v>
          </cell>
        </row>
        <row r="354">
          <cell r="A354" t="str">
            <v>M24371</v>
          </cell>
          <cell r="C354">
            <v>0</v>
          </cell>
        </row>
        <row r="355">
          <cell r="A355" t="str">
            <v>M24373</v>
          </cell>
          <cell r="C355">
            <v>0</v>
          </cell>
        </row>
        <row r="356">
          <cell r="A356" t="str">
            <v>M24376</v>
          </cell>
          <cell r="C356">
            <v>0</v>
          </cell>
        </row>
        <row r="357">
          <cell r="A357" t="str">
            <v>M24377</v>
          </cell>
          <cell r="C357">
            <v>0</v>
          </cell>
        </row>
        <row r="358">
          <cell r="A358" t="str">
            <v>M24378</v>
          </cell>
          <cell r="C358">
            <v>0</v>
          </cell>
        </row>
        <row r="359">
          <cell r="A359" t="str">
            <v>M24379</v>
          </cell>
          <cell r="C359">
            <v>0</v>
          </cell>
        </row>
        <row r="360">
          <cell r="A360" t="str">
            <v>M24381</v>
          </cell>
          <cell r="C360">
            <v>0</v>
          </cell>
        </row>
        <row r="361">
          <cell r="A361" t="str">
            <v>M24382</v>
          </cell>
          <cell r="C361">
            <v>0</v>
          </cell>
        </row>
        <row r="362">
          <cell r="A362" t="str">
            <v>M24383</v>
          </cell>
          <cell r="C362">
            <v>0</v>
          </cell>
        </row>
        <row r="363">
          <cell r="A363" t="str">
            <v>M24384</v>
          </cell>
          <cell r="C363">
            <v>0</v>
          </cell>
        </row>
        <row r="364">
          <cell r="A364" t="str">
            <v>M24385</v>
          </cell>
          <cell r="C364">
            <v>0</v>
          </cell>
        </row>
        <row r="365">
          <cell r="A365" t="str">
            <v>M24386</v>
          </cell>
          <cell r="C365">
            <v>0</v>
          </cell>
        </row>
        <row r="366">
          <cell r="A366" t="str">
            <v>M24387</v>
          </cell>
          <cell r="C366">
            <v>0</v>
          </cell>
        </row>
        <row r="367">
          <cell r="A367" t="str">
            <v>M24388</v>
          </cell>
          <cell r="C367">
            <v>0</v>
          </cell>
        </row>
        <row r="368">
          <cell r="A368" t="str">
            <v>M24389</v>
          </cell>
          <cell r="C368">
            <v>0</v>
          </cell>
        </row>
        <row r="369">
          <cell r="A369" t="str">
            <v>M24390</v>
          </cell>
          <cell r="C369">
            <v>0</v>
          </cell>
        </row>
        <row r="370">
          <cell r="A370" t="str">
            <v>M24391</v>
          </cell>
          <cell r="C370">
            <v>0</v>
          </cell>
        </row>
        <row r="371">
          <cell r="A371" t="str">
            <v>M24392</v>
          </cell>
          <cell r="C371">
            <v>0</v>
          </cell>
        </row>
        <row r="372">
          <cell r="A372" t="str">
            <v>M24393</v>
          </cell>
          <cell r="C372">
            <v>0</v>
          </cell>
        </row>
        <row r="373">
          <cell r="A373" t="str">
            <v>M24397</v>
          </cell>
          <cell r="C373">
            <v>0</v>
          </cell>
        </row>
        <row r="374">
          <cell r="A374" t="str">
            <v>M24398</v>
          </cell>
          <cell r="C374">
            <v>0</v>
          </cell>
        </row>
        <row r="375">
          <cell r="A375" t="str">
            <v>M24401</v>
          </cell>
          <cell r="C375">
            <v>0</v>
          </cell>
        </row>
        <row r="376">
          <cell r="A376" t="str">
            <v>M24403</v>
          </cell>
          <cell r="C376">
            <v>0</v>
          </cell>
        </row>
        <row r="377">
          <cell r="A377" t="str">
            <v>M24405</v>
          </cell>
          <cell r="C377">
            <v>0</v>
          </cell>
        </row>
        <row r="378">
          <cell r="A378" t="str">
            <v>M24407</v>
          </cell>
          <cell r="C378">
            <v>0</v>
          </cell>
        </row>
        <row r="379">
          <cell r="A379" t="str">
            <v>M24437</v>
          </cell>
          <cell r="C379">
            <v>0</v>
          </cell>
        </row>
        <row r="380">
          <cell r="A380" t="str">
            <v>M24442</v>
          </cell>
          <cell r="C380">
            <v>0</v>
          </cell>
        </row>
        <row r="381">
          <cell r="A381" t="str">
            <v>M24559</v>
          </cell>
          <cell r="C381">
            <v>0</v>
          </cell>
        </row>
        <row r="382">
          <cell r="A382" t="str">
            <v>M24560</v>
          </cell>
          <cell r="C382">
            <v>3</v>
          </cell>
        </row>
        <row r="383">
          <cell r="A383" t="str">
            <v>M24571</v>
          </cell>
          <cell r="C383">
            <v>0</v>
          </cell>
        </row>
        <row r="384">
          <cell r="A384" t="str">
            <v>M24577</v>
          </cell>
          <cell r="C384">
            <v>0</v>
          </cell>
        </row>
        <row r="385">
          <cell r="A385" t="str">
            <v>M24665</v>
          </cell>
          <cell r="C385">
            <v>0</v>
          </cell>
        </row>
        <row r="386">
          <cell r="A386" t="str">
            <v>M24668</v>
          </cell>
          <cell r="C386">
            <v>0</v>
          </cell>
        </row>
        <row r="387">
          <cell r="A387" t="str">
            <v>M24683</v>
          </cell>
          <cell r="C387">
            <v>0</v>
          </cell>
        </row>
        <row r="388">
          <cell r="A388" t="str">
            <v>M24720</v>
          </cell>
          <cell r="C388">
            <v>0</v>
          </cell>
        </row>
        <row r="389">
          <cell r="A389" t="str">
            <v>M24748</v>
          </cell>
          <cell r="C389">
            <v>0</v>
          </cell>
        </row>
        <row r="390">
          <cell r="A390" t="str">
            <v>M24771</v>
          </cell>
          <cell r="C390">
            <v>0</v>
          </cell>
        </row>
        <row r="391">
          <cell r="A391" t="str">
            <v>M24772</v>
          </cell>
          <cell r="C391">
            <v>0</v>
          </cell>
        </row>
        <row r="392">
          <cell r="A392" t="str">
            <v>M24783</v>
          </cell>
          <cell r="C392">
            <v>0</v>
          </cell>
        </row>
        <row r="393">
          <cell r="A393" t="str">
            <v>M24785</v>
          </cell>
          <cell r="C393">
            <v>0</v>
          </cell>
        </row>
        <row r="394">
          <cell r="A394" t="str">
            <v>M24786</v>
          </cell>
          <cell r="C394">
            <v>0</v>
          </cell>
        </row>
        <row r="395">
          <cell r="A395" t="str">
            <v>M24792</v>
          </cell>
          <cell r="C395">
            <v>2</v>
          </cell>
        </row>
        <row r="396">
          <cell r="A396" t="str">
            <v>M24793</v>
          </cell>
          <cell r="C396">
            <v>0</v>
          </cell>
        </row>
        <row r="397">
          <cell r="A397" t="str">
            <v>M24797</v>
          </cell>
          <cell r="C397">
            <v>0</v>
          </cell>
        </row>
        <row r="398">
          <cell r="A398" t="str">
            <v>M24798</v>
          </cell>
          <cell r="C398">
            <v>0</v>
          </cell>
        </row>
        <row r="399">
          <cell r="A399" t="str">
            <v>M24829</v>
          </cell>
          <cell r="C399">
            <v>0</v>
          </cell>
        </row>
        <row r="400">
          <cell r="A400" t="str">
            <v>M24830</v>
          </cell>
          <cell r="C400">
            <v>0</v>
          </cell>
        </row>
        <row r="401">
          <cell r="A401" t="str">
            <v>M24834</v>
          </cell>
          <cell r="C401">
            <v>0</v>
          </cell>
        </row>
        <row r="402">
          <cell r="A402" t="str">
            <v>M24839</v>
          </cell>
          <cell r="C402">
            <v>0</v>
          </cell>
        </row>
        <row r="403">
          <cell r="A403" t="str">
            <v>M24842</v>
          </cell>
          <cell r="C403">
            <v>0</v>
          </cell>
        </row>
        <row r="404">
          <cell r="A404" t="str">
            <v>M24860</v>
          </cell>
          <cell r="C404">
            <v>0</v>
          </cell>
        </row>
        <row r="405">
          <cell r="A405" t="str">
            <v>M24861</v>
          </cell>
          <cell r="C405">
            <v>0</v>
          </cell>
        </row>
        <row r="406">
          <cell r="A406" t="str">
            <v>M25069</v>
          </cell>
          <cell r="C406">
            <v>0</v>
          </cell>
        </row>
        <row r="407">
          <cell r="A407" t="str">
            <v>M25092</v>
          </cell>
          <cell r="C407">
            <v>3</v>
          </cell>
        </row>
        <row r="408">
          <cell r="A408" t="str">
            <v>M25093</v>
          </cell>
          <cell r="C408">
            <v>0</v>
          </cell>
        </row>
        <row r="409">
          <cell r="A409" t="str">
            <v>M25105</v>
          </cell>
          <cell r="C409">
            <v>0</v>
          </cell>
        </row>
        <row r="410">
          <cell r="A410" t="str">
            <v>M25539</v>
          </cell>
          <cell r="C410">
            <v>0</v>
          </cell>
        </row>
        <row r="411">
          <cell r="A411" t="str">
            <v>M25558</v>
          </cell>
          <cell r="C411">
            <v>0</v>
          </cell>
        </row>
        <row r="412">
          <cell r="A412" t="str">
            <v>M25559</v>
          </cell>
          <cell r="C412">
            <v>0</v>
          </cell>
        </row>
        <row r="413">
          <cell r="A413" t="str">
            <v>M26044</v>
          </cell>
          <cell r="C413">
            <v>18</v>
          </cell>
        </row>
        <row r="414">
          <cell r="A414" t="str">
            <v>M30702</v>
          </cell>
          <cell r="C414">
            <v>0</v>
          </cell>
        </row>
        <row r="415">
          <cell r="A415" t="str">
            <v>M30703</v>
          </cell>
          <cell r="C415">
            <v>0</v>
          </cell>
        </row>
        <row r="416">
          <cell r="A416" t="str">
            <v>M3661</v>
          </cell>
          <cell r="C416">
            <v>0</v>
          </cell>
        </row>
        <row r="417">
          <cell r="A417" t="str">
            <v>M3662</v>
          </cell>
          <cell r="C417">
            <v>0</v>
          </cell>
        </row>
        <row r="418">
          <cell r="A418" t="str">
            <v>M4014</v>
          </cell>
          <cell r="C418">
            <v>0</v>
          </cell>
        </row>
        <row r="419">
          <cell r="A419" t="str">
            <v>M40333</v>
          </cell>
          <cell r="C419">
            <v>0</v>
          </cell>
        </row>
        <row r="420">
          <cell r="A420" t="str">
            <v>M50333</v>
          </cell>
          <cell r="C420">
            <v>0</v>
          </cell>
        </row>
        <row r="421">
          <cell r="A421" t="str">
            <v>M5046</v>
          </cell>
          <cell r="C421">
            <v>0</v>
          </cell>
        </row>
        <row r="422">
          <cell r="A422" t="str">
            <v>M5058</v>
          </cell>
          <cell r="C422">
            <v>0</v>
          </cell>
        </row>
        <row r="423">
          <cell r="A423" t="str">
            <v>M6003</v>
          </cell>
          <cell r="C423">
            <v>0</v>
          </cell>
        </row>
        <row r="424">
          <cell r="A424" t="str">
            <v>M60031</v>
          </cell>
          <cell r="C424">
            <v>0</v>
          </cell>
        </row>
        <row r="425">
          <cell r="A425" t="str">
            <v>M60211</v>
          </cell>
          <cell r="C425">
            <v>0</v>
          </cell>
        </row>
        <row r="426">
          <cell r="A426" t="str">
            <v>M6038</v>
          </cell>
          <cell r="C426">
            <v>0</v>
          </cell>
        </row>
        <row r="427">
          <cell r="A427" t="str">
            <v>M6042</v>
          </cell>
          <cell r="C427">
            <v>12</v>
          </cell>
        </row>
        <row r="428">
          <cell r="A428" t="str">
            <v>M6044</v>
          </cell>
          <cell r="C428">
            <v>0</v>
          </cell>
        </row>
        <row r="429">
          <cell r="A429" t="str">
            <v>M7069</v>
          </cell>
          <cell r="C429">
            <v>0</v>
          </cell>
        </row>
        <row r="430">
          <cell r="A430" t="str">
            <v>M7071</v>
          </cell>
          <cell r="C430">
            <v>0</v>
          </cell>
        </row>
        <row r="431">
          <cell r="A431" t="str">
            <v>M7081</v>
          </cell>
          <cell r="C431">
            <v>0</v>
          </cell>
        </row>
        <row r="432">
          <cell r="A432" t="str">
            <v>M793</v>
          </cell>
          <cell r="C432">
            <v>1</v>
          </cell>
        </row>
        <row r="433">
          <cell r="A433" t="str">
            <v>M8033</v>
          </cell>
          <cell r="C433">
            <v>0</v>
          </cell>
        </row>
        <row r="434">
          <cell r="A434" t="str">
            <v>M8055</v>
          </cell>
          <cell r="C434">
            <v>0</v>
          </cell>
        </row>
        <row r="435">
          <cell r="A435" t="str">
            <v>M8060</v>
          </cell>
          <cell r="C435">
            <v>0</v>
          </cell>
        </row>
        <row r="436">
          <cell r="A436" t="str">
            <v>M8062</v>
          </cell>
          <cell r="C436">
            <v>0</v>
          </cell>
        </row>
        <row r="437">
          <cell r="A437" t="str">
            <v>M8067</v>
          </cell>
          <cell r="C437">
            <v>0</v>
          </cell>
        </row>
        <row r="438">
          <cell r="A438" t="str">
            <v>M8070</v>
          </cell>
          <cell r="C438">
            <v>0</v>
          </cell>
        </row>
        <row r="439">
          <cell r="A439" t="str">
            <v>M8073</v>
          </cell>
          <cell r="C439">
            <v>0</v>
          </cell>
        </row>
        <row r="440">
          <cell r="A440" t="str">
            <v>M9027</v>
          </cell>
          <cell r="C440">
            <v>0</v>
          </cell>
        </row>
        <row r="441">
          <cell r="A441" t="str">
            <v>M9030</v>
          </cell>
          <cell r="C441">
            <v>0</v>
          </cell>
        </row>
        <row r="442">
          <cell r="A442" t="str">
            <v>M9100</v>
          </cell>
          <cell r="C442">
            <v>0</v>
          </cell>
        </row>
        <row r="443">
          <cell r="A443" t="str">
            <v>M9112</v>
          </cell>
          <cell r="C443">
            <v>0</v>
          </cell>
        </row>
        <row r="444">
          <cell r="A444" t="str">
            <v>M9196</v>
          </cell>
          <cell r="C444">
            <v>0</v>
          </cell>
        </row>
        <row r="445">
          <cell r="A445" t="str">
            <v>M9262</v>
          </cell>
          <cell r="C445">
            <v>0</v>
          </cell>
        </row>
        <row r="446">
          <cell r="A446" t="str">
            <v>M9265</v>
          </cell>
          <cell r="C446">
            <v>0</v>
          </cell>
        </row>
        <row r="447">
          <cell r="A447" t="str">
            <v>M9293</v>
          </cell>
          <cell r="C447">
            <v>2</v>
          </cell>
        </row>
        <row r="448">
          <cell r="A448" t="str">
            <v>M9304</v>
          </cell>
          <cell r="C448">
            <v>0</v>
          </cell>
        </row>
        <row r="449">
          <cell r="A449" t="str">
            <v>M9313</v>
          </cell>
          <cell r="C449">
            <v>0</v>
          </cell>
        </row>
        <row r="450">
          <cell r="A450" t="str">
            <v>M9314</v>
          </cell>
          <cell r="C450">
            <v>0</v>
          </cell>
        </row>
        <row r="451">
          <cell r="A451" t="str">
            <v>M9317</v>
          </cell>
          <cell r="C451">
            <v>0</v>
          </cell>
        </row>
        <row r="452">
          <cell r="A452" t="str">
            <v>M9335</v>
          </cell>
          <cell r="C452">
            <v>0</v>
          </cell>
        </row>
        <row r="453">
          <cell r="A453" t="str">
            <v>M9339</v>
          </cell>
          <cell r="C453">
            <v>0</v>
          </cell>
        </row>
        <row r="454">
          <cell r="A454" t="str">
            <v>M9361</v>
          </cell>
          <cell r="C454">
            <v>0</v>
          </cell>
        </row>
        <row r="455">
          <cell r="A455" t="str">
            <v>M9372</v>
          </cell>
          <cell r="C455">
            <v>0</v>
          </cell>
        </row>
        <row r="456">
          <cell r="A456" t="str">
            <v>M9398</v>
          </cell>
          <cell r="C456">
            <v>0</v>
          </cell>
        </row>
        <row r="457">
          <cell r="A457" t="str">
            <v>M9404</v>
          </cell>
          <cell r="C457">
            <v>0</v>
          </cell>
        </row>
        <row r="458">
          <cell r="A458" t="str">
            <v>M9419</v>
          </cell>
          <cell r="C458">
            <v>0</v>
          </cell>
        </row>
        <row r="459">
          <cell r="A459" t="str">
            <v>M9450</v>
          </cell>
          <cell r="C459">
            <v>1</v>
          </cell>
        </row>
        <row r="460">
          <cell r="A460" t="str">
            <v>M9483</v>
          </cell>
          <cell r="C460">
            <v>0</v>
          </cell>
        </row>
        <row r="461">
          <cell r="A461" t="str">
            <v>M9625</v>
          </cell>
          <cell r="C461">
            <v>0</v>
          </cell>
        </row>
        <row r="462">
          <cell r="A462" t="str">
            <v>M96631</v>
          </cell>
          <cell r="C462">
            <v>0</v>
          </cell>
        </row>
        <row r="463">
          <cell r="A463" t="str">
            <v>M96633</v>
          </cell>
          <cell r="C463">
            <v>0</v>
          </cell>
        </row>
        <row r="464">
          <cell r="A464" t="str">
            <v>M96634</v>
          </cell>
          <cell r="C464">
            <v>0</v>
          </cell>
        </row>
        <row r="465">
          <cell r="A465" t="str">
            <v>M9672</v>
          </cell>
          <cell r="C465">
            <v>0</v>
          </cell>
        </row>
        <row r="466">
          <cell r="A466" t="str">
            <v>M9689</v>
          </cell>
          <cell r="C466">
            <v>0</v>
          </cell>
        </row>
        <row r="467">
          <cell r="A467" t="str">
            <v>M9764</v>
          </cell>
          <cell r="C467">
            <v>0</v>
          </cell>
        </row>
        <row r="468">
          <cell r="A468" t="str">
            <v>M9797</v>
          </cell>
          <cell r="C468">
            <v>0</v>
          </cell>
        </row>
        <row r="469">
          <cell r="A469" t="str">
            <v>M9817</v>
          </cell>
          <cell r="C469">
            <v>0</v>
          </cell>
        </row>
        <row r="470">
          <cell r="A470" t="str">
            <v>M9823</v>
          </cell>
          <cell r="C470">
            <v>0</v>
          </cell>
        </row>
        <row r="471">
          <cell r="A471" t="str">
            <v>M9836</v>
          </cell>
          <cell r="C471">
            <v>0</v>
          </cell>
        </row>
        <row r="472">
          <cell r="A472" t="str">
            <v>M9938</v>
          </cell>
          <cell r="C472">
            <v>0</v>
          </cell>
        </row>
        <row r="473">
          <cell r="A473" t="str">
            <v>M9976</v>
          </cell>
          <cell r="C473">
            <v>0</v>
          </cell>
        </row>
        <row r="474">
          <cell r="A474" t="str">
            <v>S/C1</v>
          </cell>
          <cell r="C474">
            <v>0</v>
          </cell>
        </row>
        <row r="475">
          <cell r="A475" t="str">
            <v>S/C10</v>
          </cell>
          <cell r="C475">
            <v>0</v>
          </cell>
        </row>
        <row r="476">
          <cell r="A476" t="str">
            <v>S/C11</v>
          </cell>
          <cell r="C476">
            <v>2</v>
          </cell>
        </row>
        <row r="477">
          <cell r="A477" t="str">
            <v>S/C12</v>
          </cell>
          <cell r="C477">
            <v>0</v>
          </cell>
        </row>
        <row r="478">
          <cell r="A478" t="str">
            <v>S/C13</v>
          </cell>
          <cell r="C478">
            <v>0</v>
          </cell>
        </row>
        <row r="479">
          <cell r="A479" t="str">
            <v>S/C14</v>
          </cell>
          <cell r="C479">
            <v>0</v>
          </cell>
        </row>
        <row r="480">
          <cell r="A480" t="str">
            <v>S/C2</v>
          </cell>
          <cell r="C480">
            <v>0</v>
          </cell>
        </row>
        <row r="481">
          <cell r="A481" t="str">
            <v>S/C3</v>
          </cell>
          <cell r="C481">
            <v>0</v>
          </cell>
        </row>
        <row r="482">
          <cell r="A482" t="str">
            <v>S/C4</v>
          </cell>
          <cell r="C482">
            <v>0</v>
          </cell>
        </row>
        <row r="483">
          <cell r="A483" t="str">
            <v>S/C5</v>
          </cell>
          <cell r="C483">
            <v>0</v>
          </cell>
        </row>
        <row r="484">
          <cell r="A484" t="str">
            <v>S/C6</v>
          </cell>
          <cell r="C484">
            <v>3</v>
          </cell>
        </row>
        <row r="485">
          <cell r="A485" t="str">
            <v>S/C7</v>
          </cell>
          <cell r="C485">
            <v>3</v>
          </cell>
        </row>
        <row r="486">
          <cell r="A486" t="str">
            <v>S/C8</v>
          </cell>
          <cell r="C486">
            <v>0</v>
          </cell>
        </row>
        <row r="487">
          <cell r="A487" t="str">
            <v>S/C9</v>
          </cell>
          <cell r="C48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a167" displayName="Tabla167" ref="B5:M492" totalsRowShown="0" headerRowDxfId="28" dataDxfId="27" totalsRowDxfId="26" headerRowBorderDxfId="24" tableBorderDxfId="25">
  <autoFilter ref="B5:M492"/>
  <sortState ref="B6:M481">
    <sortCondition ref="F7:F482"/>
  </sortState>
  <tableColumns count="12">
    <tableColumn id="1" name="Fecha de Entrada" dataDxfId="22" totalsRowDxfId="23"/>
    <tableColumn id="12" name="Fecha de registro/Recepcion" dataDxfId="20" totalsRowDxfId="21"/>
    <tableColumn id="2" name="Codigo de Bienes Nacionales (si aplica)" dataDxfId="18" totalsRowDxfId="19"/>
    <tableColumn id="3" name="Código Institucional" dataDxfId="16" totalsRowDxfId="17"/>
    <tableColumn id="4" name="Descripción del activo o bien" dataDxfId="14" totalsRowDxfId="15"/>
    <tableColumn id="5" name="Unidad de Medida" dataDxfId="12" totalsRowDxfId="13"/>
    <tableColumn id="6" name="Costo Unitario en RD$" dataDxfId="10" totalsRowDxfId="11" dataCellStyle="Millares"/>
    <tableColumn id="7" name="Valor Existencia actual en RD$" dataDxfId="8" totalsRowDxfId="9" dataCellStyle="Millares">
      <calculatedColumnFormula>+Tabla167[[#This Row],[Costo Unitario en RD$]]*Tabla167[[#This Row],[Existencia actual]]</calculatedColumnFormula>
    </tableColumn>
    <tableColumn id="8" name="Existencia a Marzo 2022 " dataDxfId="6" totalsRowDxfId="7" dataCellStyle="Millares"/>
    <tableColumn id="11" name="Entradas" dataDxfId="4" totalsRowDxfId="5" dataCellStyle="Millares">
      <calculatedColumnFormula>+LOOKUP(Tabla167[[#This Row],[Código Institucional]],[1]Entradas!A$2:A$1608,[1]Entradas!C$2:C$1608)</calculatedColumnFormula>
    </tableColumn>
    <tableColumn id="9" name="Salidas" dataDxfId="2" totalsRowDxfId="3" dataCellStyle="Millares">
      <calculatedColumnFormula>+LOOKUP(Tabla167[[#This Row],[Código Institucional]],[1]Salidas!A$2:A$1152,[1]Salidas!C$2:C$1152)</calculatedColumnFormula>
    </tableColumn>
    <tableColumn id="10" name="Existencia actual" dataDxfId="0" totalsRowDxfId="1">
      <calculatedColumnFormula>+Tabla167[[#This Row],[Existencia a Marzo 2022 ]]+Tabla167[[#This Row],[Entradas]]-Tabla167[[#This Row],[Salidas]]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4"/>
  <sheetViews>
    <sheetView tabSelected="1" workbookViewId="0">
      <selection activeCell="I14" sqref="I14"/>
    </sheetView>
  </sheetViews>
  <sheetFormatPr baseColWidth="10" defaultColWidth="11.42578125" defaultRowHeight="15" x14ac:dyDescent="0.25"/>
  <cols>
    <col min="1" max="1" width="1.7109375" style="82" customWidth="1"/>
    <col min="2" max="2" width="12" style="101" customWidth="1"/>
    <col min="3" max="3" width="10.5703125" style="101" customWidth="1"/>
    <col min="4" max="4" width="9.28515625" style="85" customWidth="1"/>
    <col min="5" max="5" width="11" style="85" customWidth="1"/>
    <col min="6" max="6" width="46.85546875" style="107" customWidth="1"/>
    <col min="7" max="7" width="10.7109375" style="85" customWidth="1"/>
    <col min="8" max="8" width="15.140625" style="104" customWidth="1"/>
    <col min="9" max="9" width="19.140625" style="104" customWidth="1"/>
    <col min="10" max="10" width="12.140625" style="87" hidden="1" customWidth="1"/>
    <col min="11" max="11" width="12.28515625" style="87" hidden="1" customWidth="1"/>
    <col min="12" max="12" width="10" style="108" hidden="1" customWidth="1"/>
    <col min="13" max="13" width="11.85546875" style="82" customWidth="1"/>
    <col min="14" max="16384" width="11.42578125" style="82"/>
  </cols>
  <sheetData>
    <row r="1" spans="2:13" customFormat="1" ht="18.75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2:13" customFormat="1" ht="18.7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4"/>
      <c r="L2" s="3"/>
    </row>
    <row r="3" spans="2:13" customFormat="1" ht="18.75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2"/>
      <c r="L3" s="3"/>
    </row>
    <row r="4" spans="2:13" customFormat="1" ht="18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2:13" s="10" customFormat="1" ht="66.75" customHeight="1" x14ac:dyDescent="0.25"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6" t="s">
        <v>9</v>
      </c>
      <c r="J5" s="8" t="s">
        <v>10</v>
      </c>
      <c r="K5" s="8" t="s">
        <v>11</v>
      </c>
      <c r="L5" s="9" t="s">
        <v>12</v>
      </c>
      <c r="M5" s="6" t="s">
        <v>13</v>
      </c>
    </row>
    <row r="6" spans="2:13" s="22" customFormat="1" ht="15.75" x14ac:dyDescent="0.25">
      <c r="B6" s="11">
        <v>41479</v>
      </c>
      <c r="C6" s="11">
        <v>41479</v>
      </c>
      <c r="D6" s="12" t="s">
        <v>14</v>
      </c>
      <c r="E6" s="13" t="s">
        <v>15</v>
      </c>
      <c r="F6" s="14" t="s">
        <v>16</v>
      </c>
      <c r="G6" s="15" t="s">
        <v>17</v>
      </c>
      <c r="H6" s="16">
        <v>280.25</v>
      </c>
      <c r="I6" s="17">
        <f>+Tabla167[[#This Row],[Costo Unitario en RD$]]*Tabla167[[#This Row],[Existencia actual]]</f>
        <v>280.25</v>
      </c>
      <c r="J6" s="18">
        <v>1</v>
      </c>
      <c r="K6" s="19">
        <f>+LOOKUP(Tabla167[[#This Row],[Código Institucional]],[1]Entradas!A$2:A$1608,[1]Entradas!C$2:C$1608)</f>
        <v>0</v>
      </c>
      <c r="L6" s="20">
        <f>+LOOKUP(Tabla167[[#This Row],[Código Institucional]],[1]Salidas!A$2:A$1152,[1]Salidas!C$2:C$1152)</f>
        <v>0</v>
      </c>
      <c r="M6" s="21">
        <f>+Tabla167[[#This Row],[Existencia a Marzo 2022 ]]+Tabla167[[#This Row],[Entradas]]-Tabla167[[#This Row],[Salidas]]</f>
        <v>1</v>
      </c>
    </row>
    <row r="7" spans="2:13" s="22" customFormat="1" ht="15.75" x14ac:dyDescent="0.25">
      <c r="B7" s="11">
        <v>42496</v>
      </c>
      <c r="C7" s="11">
        <v>42496</v>
      </c>
      <c r="D7" s="12" t="s">
        <v>14</v>
      </c>
      <c r="E7" s="13" t="s">
        <v>18</v>
      </c>
      <c r="F7" s="14" t="s">
        <v>19</v>
      </c>
      <c r="G7" s="15" t="s">
        <v>17</v>
      </c>
      <c r="H7" s="16">
        <v>5.9</v>
      </c>
      <c r="I7" s="17">
        <f>+Tabla167[[#This Row],[Costo Unitario en RD$]]*Tabla167[[#This Row],[Existencia actual]]</f>
        <v>23.6</v>
      </c>
      <c r="J7" s="18">
        <v>4</v>
      </c>
      <c r="K7" s="19">
        <f>+LOOKUP(Tabla167[[#This Row],[Código Institucional]],[1]Entradas!A$2:A$1608,[1]Entradas!C$2:C$1608)</f>
        <v>0</v>
      </c>
      <c r="L7" s="20">
        <f>+LOOKUP(Tabla167[[#This Row],[Código Institucional]],[1]Salidas!A$2:A$1152,[1]Salidas!C$2:C$1152)</f>
        <v>0</v>
      </c>
      <c r="M7" s="21">
        <f>+Tabla167[[#This Row],[Existencia a Marzo 2022 ]]+Tabla167[[#This Row],[Entradas]]-Tabla167[[#This Row],[Salidas]]</f>
        <v>4</v>
      </c>
    </row>
    <row r="8" spans="2:13" s="22" customFormat="1" ht="15.75" x14ac:dyDescent="0.25">
      <c r="B8" s="11">
        <v>42496</v>
      </c>
      <c r="C8" s="11">
        <v>42496</v>
      </c>
      <c r="D8" s="12" t="s">
        <v>14</v>
      </c>
      <c r="E8" s="13" t="s">
        <v>20</v>
      </c>
      <c r="F8" s="14" t="s">
        <v>21</v>
      </c>
      <c r="G8" s="15" t="s">
        <v>17</v>
      </c>
      <c r="H8" s="16">
        <v>88.5</v>
      </c>
      <c r="I8" s="17">
        <f>+Tabla167[[#This Row],[Costo Unitario en RD$]]*Tabla167[[#This Row],[Existencia actual]]</f>
        <v>88.5</v>
      </c>
      <c r="J8" s="18">
        <v>1</v>
      </c>
      <c r="K8" s="19">
        <f>+LOOKUP(Tabla167[[#This Row],[Código Institucional]],[1]Entradas!A$2:A$1608,[1]Entradas!C$2:C$1608)</f>
        <v>0</v>
      </c>
      <c r="L8" s="20">
        <f>+LOOKUP(Tabla167[[#This Row],[Código Institucional]],[1]Salidas!A$2:A$1152,[1]Salidas!C$2:C$1152)</f>
        <v>0</v>
      </c>
      <c r="M8" s="21">
        <f>+Tabla167[[#This Row],[Existencia a Marzo 2022 ]]+Tabla167[[#This Row],[Entradas]]-Tabla167[[#This Row],[Salidas]]</f>
        <v>1</v>
      </c>
    </row>
    <row r="9" spans="2:13" s="22" customFormat="1" ht="15.75" x14ac:dyDescent="0.25">
      <c r="B9" s="11">
        <v>42797</v>
      </c>
      <c r="C9" s="11">
        <v>42797</v>
      </c>
      <c r="D9" s="12" t="s">
        <v>14</v>
      </c>
      <c r="E9" s="13" t="s">
        <v>22</v>
      </c>
      <c r="F9" s="14" t="s">
        <v>23</v>
      </c>
      <c r="G9" s="15" t="s">
        <v>17</v>
      </c>
      <c r="H9" s="16">
        <v>25.96</v>
      </c>
      <c r="I9" s="17">
        <f>+Tabla167[[#This Row],[Costo Unitario en RD$]]*Tabla167[[#This Row],[Existencia actual]]</f>
        <v>0</v>
      </c>
      <c r="J9" s="18">
        <v>0</v>
      </c>
      <c r="K9" s="19">
        <f>+LOOKUP(Tabla167[[#This Row],[Código Institucional]],[1]Entradas!A$2:A$1608,[1]Entradas!C$2:C$1608)</f>
        <v>0</v>
      </c>
      <c r="L9" s="20">
        <f>+LOOKUP(Tabla167[[#This Row],[Código Institucional]],[1]Salidas!A$2:A$1152,[1]Salidas!C$2:C$1152)</f>
        <v>0</v>
      </c>
      <c r="M9" s="21">
        <f>+Tabla167[[#This Row],[Existencia a Marzo 2022 ]]+Tabla167[[#This Row],[Entradas]]-Tabla167[[#This Row],[Salidas]]</f>
        <v>0</v>
      </c>
    </row>
    <row r="10" spans="2:13" s="22" customFormat="1" ht="15.75" x14ac:dyDescent="0.25">
      <c r="B10" s="11">
        <v>42080</v>
      </c>
      <c r="C10" s="11">
        <v>42080</v>
      </c>
      <c r="D10" s="12" t="s">
        <v>14</v>
      </c>
      <c r="E10" s="13" t="s">
        <v>24</v>
      </c>
      <c r="F10" s="14" t="s">
        <v>25</v>
      </c>
      <c r="G10" s="15" t="s">
        <v>17</v>
      </c>
      <c r="H10" s="16">
        <v>14.75</v>
      </c>
      <c r="I10" s="17">
        <f>+Tabla167[[#This Row],[Costo Unitario en RD$]]*Tabla167[[#This Row],[Existencia actual]]</f>
        <v>59</v>
      </c>
      <c r="J10" s="18">
        <v>4</v>
      </c>
      <c r="K10" s="19">
        <f>+LOOKUP(Tabla167[[#This Row],[Código Institucional]],[1]Entradas!A$2:A$1608,[1]Entradas!C$2:C$1608)</f>
        <v>0</v>
      </c>
      <c r="L10" s="20">
        <f>+LOOKUP(Tabla167[[#This Row],[Código Institucional]],[1]Salidas!A$2:A$1152,[1]Salidas!C$2:C$1152)</f>
        <v>0</v>
      </c>
      <c r="M10" s="21">
        <f>+Tabla167[[#This Row],[Existencia a Marzo 2022 ]]+Tabla167[[#This Row],[Entradas]]-Tabla167[[#This Row],[Salidas]]</f>
        <v>4</v>
      </c>
    </row>
    <row r="11" spans="2:13" s="26" customFormat="1" ht="15.75" x14ac:dyDescent="0.25">
      <c r="B11" s="23">
        <v>41438</v>
      </c>
      <c r="C11" s="23">
        <v>41438</v>
      </c>
      <c r="D11" s="24" t="s">
        <v>14</v>
      </c>
      <c r="E11" s="13" t="s">
        <v>26</v>
      </c>
      <c r="F11" s="14" t="s">
        <v>27</v>
      </c>
      <c r="G11" s="15" t="s">
        <v>17</v>
      </c>
      <c r="H11" s="16">
        <v>64.900000000000006</v>
      </c>
      <c r="I11" s="25">
        <f>+Tabla167[[#This Row],[Costo Unitario en RD$]]*Tabla167[[#This Row],[Existencia actual]]</f>
        <v>129.80000000000001</v>
      </c>
      <c r="J11" s="18">
        <v>12</v>
      </c>
      <c r="K11" s="19">
        <f>+LOOKUP(Tabla167[[#This Row],[Código Institucional]],[1]Entradas!A$2:A$1608,[1]Entradas!C$2:C$1608)</f>
        <v>0</v>
      </c>
      <c r="L11" s="20">
        <f>+LOOKUP(Tabla167[[#This Row],[Código Institucional]],[1]Salidas!A$2:A$1152,[1]Salidas!C$2:C$1152)</f>
        <v>10</v>
      </c>
      <c r="M11" s="21">
        <f>+Tabla167[[#This Row],[Existencia a Marzo 2022 ]]+Tabla167[[#This Row],[Entradas]]-Tabla167[[#This Row],[Salidas]]</f>
        <v>2</v>
      </c>
    </row>
    <row r="12" spans="2:13" s="22" customFormat="1" ht="15.75" x14ac:dyDescent="0.25">
      <c r="B12" s="11">
        <v>41250</v>
      </c>
      <c r="C12" s="11">
        <v>41250</v>
      </c>
      <c r="D12" s="12" t="s">
        <v>14</v>
      </c>
      <c r="E12" s="13" t="s">
        <v>28</v>
      </c>
      <c r="F12" s="14" t="s">
        <v>29</v>
      </c>
      <c r="G12" s="15" t="s">
        <v>17</v>
      </c>
      <c r="H12" s="16">
        <v>27.14</v>
      </c>
      <c r="I12" s="17">
        <f>+Tabla167[[#This Row],[Costo Unitario en RD$]]*Tabla167[[#This Row],[Existencia actual]]</f>
        <v>0</v>
      </c>
      <c r="J12" s="18">
        <v>0</v>
      </c>
      <c r="K12" s="19">
        <f>+LOOKUP(Tabla167[[#This Row],[Código Institucional]],[1]Entradas!A$2:A$1608,[1]Entradas!C$2:C$1608)</f>
        <v>0</v>
      </c>
      <c r="L12" s="20">
        <f>+LOOKUP(Tabla167[[#This Row],[Código Institucional]],[1]Salidas!A$2:A$1152,[1]Salidas!C$2:C$1152)</f>
        <v>0</v>
      </c>
      <c r="M12" s="21">
        <f>+Tabla167[[#This Row],[Existencia a Marzo 2022 ]]+Tabla167[[#This Row],[Entradas]]-Tabla167[[#This Row],[Salidas]]</f>
        <v>0</v>
      </c>
    </row>
    <row r="13" spans="2:13" s="22" customFormat="1" ht="15.75" x14ac:dyDescent="0.25">
      <c r="B13" s="23">
        <v>44145</v>
      </c>
      <c r="C13" s="23">
        <v>44145</v>
      </c>
      <c r="D13" s="12" t="s">
        <v>14</v>
      </c>
      <c r="E13" s="13" t="s">
        <v>30</v>
      </c>
      <c r="F13" s="27" t="s">
        <v>31</v>
      </c>
      <c r="G13" s="15" t="s">
        <v>17</v>
      </c>
      <c r="H13" s="16">
        <v>738.47</v>
      </c>
      <c r="I13" s="17">
        <f>+Tabla167[[#This Row],[Costo Unitario en RD$]]*Tabla167[[#This Row],[Existencia actual]]</f>
        <v>4430.82</v>
      </c>
      <c r="J13" s="28">
        <v>6</v>
      </c>
      <c r="K13" s="19">
        <f>+LOOKUP(Tabla167[[#This Row],[Código Institucional]],[1]Entradas!A$2:A$1608,[1]Entradas!C$2:C$1608)</f>
        <v>0</v>
      </c>
      <c r="L13" s="20">
        <f>+LOOKUP(Tabla167[[#This Row],[Código Institucional]],[1]Salidas!A$2:A$1152,[1]Salidas!C$2:C$1152)</f>
        <v>0</v>
      </c>
      <c r="M13" s="29">
        <f>+Tabla167[[#This Row],[Existencia a Marzo 2022 ]]+Tabla167[[#This Row],[Entradas]]-Tabla167[[#This Row],[Salidas]]</f>
        <v>6</v>
      </c>
    </row>
    <row r="14" spans="2:13" s="26" customFormat="1" ht="15.75" x14ac:dyDescent="0.25">
      <c r="B14" s="23">
        <v>44145</v>
      </c>
      <c r="C14" s="23">
        <v>44145</v>
      </c>
      <c r="D14" s="24" t="s">
        <v>14</v>
      </c>
      <c r="E14" s="13" t="s">
        <v>32</v>
      </c>
      <c r="F14" s="27" t="s">
        <v>33</v>
      </c>
      <c r="G14" s="15" t="s">
        <v>17</v>
      </c>
      <c r="H14" s="16">
        <v>23.6</v>
      </c>
      <c r="I14" s="25">
        <f>+Tabla167[[#This Row],[Costo Unitario en RD$]]*Tabla167[[#This Row],[Existencia actual]]</f>
        <v>0</v>
      </c>
      <c r="J14" s="18">
        <v>6</v>
      </c>
      <c r="K14" s="19">
        <f>+LOOKUP(Tabla167[[#This Row],[Código Institucional]],[1]Entradas!A$2:A$1608,[1]Entradas!C$2:C$1608)</f>
        <v>0</v>
      </c>
      <c r="L14" s="20">
        <f>+LOOKUP(Tabla167[[#This Row],[Código Institucional]],[1]Salidas!A$2:A$1152,[1]Salidas!C$2:C$1152)</f>
        <v>6</v>
      </c>
      <c r="M14" s="21">
        <f>+Tabla167[[#This Row],[Existencia a Marzo 2022 ]]+Tabla167[[#This Row],[Entradas]]-Tabla167[[#This Row],[Salidas]]</f>
        <v>0</v>
      </c>
    </row>
    <row r="15" spans="2:13" s="26" customFormat="1" ht="15.75" customHeight="1" x14ac:dyDescent="0.25">
      <c r="B15" s="11">
        <v>42291</v>
      </c>
      <c r="C15" s="11">
        <v>42291</v>
      </c>
      <c r="D15" s="12" t="s">
        <v>14</v>
      </c>
      <c r="E15" s="13" t="s">
        <v>34</v>
      </c>
      <c r="F15" s="27" t="s">
        <v>35</v>
      </c>
      <c r="G15" s="15" t="s">
        <v>17</v>
      </c>
      <c r="H15" s="16">
        <v>70</v>
      </c>
      <c r="I15" s="17">
        <f>+Tabla167[[#This Row],[Costo Unitario en RD$]]*Tabla167[[#This Row],[Existencia actual]]</f>
        <v>2590</v>
      </c>
      <c r="J15" s="28">
        <v>37</v>
      </c>
      <c r="K15" s="19">
        <f>+LOOKUP(Tabla167[[#This Row],[Código Institucional]],[1]Entradas!A$2:A$1608,[1]Entradas!C$2:C$1608)</f>
        <v>0</v>
      </c>
      <c r="L15" s="20">
        <f>+LOOKUP(Tabla167[[#This Row],[Código Institucional]],[1]Salidas!A$2:A$1152,[1]Salidas!C$2:C$1152)</f>
        <v>0</v>
      </c>
      <c r="M15" s="29">
        <f>+Tabla167[[#This Row],[Existencia a Marzo 2022 ]]+Tabla167[[#This Row],[Entradas]]-Tabla167[[#This Row],[Salidas]]</f>
        <v>37</v>
      </c>
    </row>
    <row r="16" spans="2:13" s="22" customFormat="1" ht="15.75" customHeight="1" x14ac:dyDescent="0.25">
      <c r="B16" s="11">
        <v>42263</v>
      </c>
      <c r="C16" s="11">
        <v>42263</v>
      </c>
      <c r="D16" s="12" t="s">
        <v>14</v>
      </c>
      <c r="E16" s="13" t="s">
        <v>36</v>
      </c>
      <c r="F16" s="14" t="s">
        <v>37</v>
      </c>
      <c r="G16" s="15" t="s">
        <v>17</v>
      </c>
      <c r="H16" s="16">
        <v>1763.16</v>
      </c>
      <c r="I16" s="17">
        <f>+Tabla167[[#This Row],[Costo Unitario en RD$]]*Tabla167[[#This Row],[Existencia actual]]</f>
        <v>3526.32</v>
      </c>
      <c r="J16" s="18">
        <v>2</v>
      </c>
      <c r="K16" s="19">
        <f>+LOOKUP(Tabla167[[#This Row],[Código Institucional]],[1]Entradas!A$2:A$1608,[1]Entradas!C$2:C$1608)</f>
        <v>0</v>
      </c>
      <c r="L16" s="20">
        <f>+LOOKUP(Tabla167[[#This Row],[Código Institucional]],[1]Salidas!A$2:A$1152,[1]Salidas!C$2:C$1152)</f>
        <v>0</v>
      </c>
      <c r="M16" s="21">
        <f>+Tabla167[[#This Row],[Existencia a Marzo 2022 ]]+Tabla167[[#This Row],[Entradas]]-Tabla167[[#This Row],[Salidas]]</f>
        <v>2</v>
      </c>
    </row>
    <row r="17" spans="2:13" s="22" customFormat="1" ht="15.75" customHeight="1" x14ac:dyDescent="0.25">
      <c r="B17" s="11">
        <v>41429</v>
      </c>
      <c r="C17" s="11">
        <v>41429</v>
      </c>
      <c r="D17" s="12" t="s">
        <v>14</v>
      </c>
      <c r="E17" s="13" t="s">
        <v>38</v>
      </c>
      <c r="F17" s="14" t="s">
        <v>39</v>
      </c>
      <c r="G17" s="15" t="s">
        <v>17</v>
      </c>
      <c r="H17" s="16">
        <v>1115.0999999999999</v>
      </c>
      <c r="I17" s="17">
        <f>+Tabla167[[#This Row],[Costo Unitario en RD$]]*Tabla167[[#This Row],[Existencia actual]]</f>
        <v>0</v>
      </c>
      <c r="J17" s="18">
        <v>0</v>
      </c>
      <c r="K17" s="19">
        <f>+LOOKUP(Tabla167[[#This Row],[Código Institucional]],[1]Entradas!A$2:A$1608,[1]Entradas!C$2:C$1608)</f>
        <v>0</v>
      </c>
      <c r="L17" s="20">
        <f>+LOOKUP(Tabla167[[#This Row],[Código Institucional]],[1]Salidas!A$2:A$1152,[1]Salidas!C$2:C$1152)</f>
        <v>0</v>
      </c>
      <c r="M17" s="21">
        <f>+Tabla167[[#This Row],[Existencia a Marzo 2022 ]]+Tabla167[[#This Row],[Entradas]]-Tabla167[[#This Row],[Salidas]]</f>
        <v>0</v>
      </c>
    </row>
    <row r="18" spans="2:13" s="22" customFormat="1" ht="15.75" customHeight="1" x14ac:dyDescent="0.25">
      <c r="B18" s="11">
        <v>42080</v>
      </c>
      <c r="C18" s="11">
        <v>42080</v>
      </c>
      <c r="D18" s="12" t="s">
        <v>14</v>
      </c>
      <c r="E18" s="13" t="s">
        <v>40</v>
      </c>
      <c r="F18" s="14" t="s">
        <v>41</v>
      </c>
      <c r="G18" s="15" t="s">
        <v>17</v>
      </c>
      <c r="H18" s="16">
        <v>150</v>
      </c>
      <c r="I18" s="17">
        <f>+Tabla167[[#This Row],[Costo Unitario en RD$]]*Tabla167[[#This Row],[Existencia actual]]</f>
        <v>150</v>
      </c>
      <c r="J18" s="18">
        <v>1</v>
      </c>
      <c r="K18" s="19">
        <f>+LOOKUP(Tabla167[[#This Row],[Código Institucional]],[1]Entradas!A$2:A$1608,[1]Entradas!C$2:C$1608)</f>
        <v>0</v>
      </c>
      <c r="L18" s="20">
        <f>+LOOKUP(Tabla167[[#This Row],[Código Institucional]],[1]Salidas!A$2:A$1152,[1]Salidas!C$2:C$1152)</f>
        <v>0</v>
      </c>
      <c r="M18" s="21">
        <f>+Tabla167[[#This Row],[Existencia a Marzo 2022 ]]+Tabla167[[#This Row],[Entradas]]-Tabla167[[#This Row],[Salidas]]</f>
        <v>1</v>
      </c>
    </row>
    <row r="19" spans="2:13" s="22" customFormat="1" ht="15.75" x14ac:dyDescent="0.25">
      <c r="B19" s="23">
        <v>44145</v>
      </c>
      <c r="C19" s="23">
        <v>44145</v>
      </c>
      <c r="D19" s="12" t="s">
        <v>14</v>
      </c>
      <c r="E19" s="13" t="s">
        <v>42</v>
      </c>
      <c r="F19" s="14" t="s">
        <v>43</v>
      </c>
      <c r="G19" s="15" t="s">
        <v>17</v>
      </c>
      <c r="H19" s="16">
        <v>161.76</v>
      </c>
      <c r="I19" s="17">
        <f>+Tabla167[[#This Row],[Costo Unitario en RD$]]*Tabla167[[#This Row],[Existencia actual]]</f>
        <v>0</v>
      </c>
      <c r="J19" s="18">
        <v>0</v>
      </c>
      <c r="K19" s="19">
        <f>+LOOKUP(Tabla167[[#This Row],[Código Institucional]],[1]Entradas!A$2:A$1608,[1]Entradas!C$2:C$1608)</f>
        <v>0</v>
      </c>
      <c r="L19" s="20">
        <f>+LOOKUP(Tabla167[[#This Row],[Código Institucional]],[1]Salidas!A$2:A$1152,[1]Salidas!C$2:C$1152)</f>
        <v>0</v>
      </c>
      <c r="M19" s="21">
        <f>+Tabla167[[#This Row],[Existencia a Marzo 2022 ]]+Tabla167[[#This Row],[Entradas]]-Tabla167[[#This Row],[Salidas]]</f>
        <v>0</v>
      </c>
    </row>
    <row r="20" spans="2:13" s="22" customFormat="1" ht="15.75" x14ac:dyDescent="0.25">
      <c r="B20" s="11">
        <v>41488</v>
      </c>
      <c r="C20" s="11">
        <v>41488</v>
      </c>
      <c r="D20" s="12" t="s">
        <v>14</v>
      </c>
      <c r="E20" s="13" t="s">
        <v>44</v>
      </c>
      <c r="F20" s="27" t="s">
        <v>45</v>
      </c>
      <c r="G20" s="15" t="s">
        <v>17</v>
      </c>
      <c r="H20" s="16">
        <v>3108</v>
      </c>
      <c r="I20" s="17">
        <f>+Tabla167[[#This Row],[Costo Unitario en RD$]]*Tabla167[[#This Row],[Existencia actual]]</f>
        <v>15540</v>
      </c>
      <c r="J20" s="18">
        <v>5</v>
      </c>
      <c r="K20" s="19">
        <f>+LOOKUP(Tabla167[[#This Row],[Código Institucional]],[1]Entradas!A$2:A$1608,[1]Entradas!C$2:C$1608)</f>
        <v>0</v>
      </c>
      <c r="L20" s="20">
        <f>+LOOKUP(Tabla167[[#This Row],[Código Institucional]],[1]Salidas!A$2:A$1152,[1]Salidas!C$2:C$1152)</f>
        <v>0</v>
      </c>
      <c r="M20" s="21">
        <f>+Tabla167[[#This Row],[Existencia a Marzo 2022 ]]+Tabla167[[#This Row],[Entradas]]-Tabla167[[#This Row],[Salidas]]</f>
        <v>5</v>
      </c>
    </row>
    <row r="21" spans="2:13" s="26" customFormat="1" ht="15.75" x14ac:dyDescent="0.25">
      <c r="B21" s="11">
        <v>41432</v>
      </c>
      <c r="C21" s="11">
        <v>41432</v>
      </c>
      <c r="D21" s="12" t="s">
        <v>14</v>
      </c>
      <c r="E21" s="13" t="s">
        <v>46</v>
      </c>
      <c r="F21" s="27" t="s">
        <v>47</v>
      </c>
      <c r="G21" s="15" t="s">
        <v>17</v>
      </c>
      <c r="H21" s="16">
        <v>379.96</v>
      </c>
      <c r="I21" s="17">
        <f>+Tabla167[[#This Row],[Costo Unitario en RD$]]*Tabla167[[#This Row],[Existencia actual]]</f>
        <v>379.96</v>
      </c>
      <c r="J21" s="28">
        <v>1</v>
      </c>
      <c r="K21" s="19">
        <f>+LOOKUP(Tabla167[[#This Row],[Código Institucional]],[1]Entradas!A$2:A$1608,[1]Entradas!C$2:C$1608)</f>
        <v>0</v>
      </c>
      <c r="L21" s="20">
        <f>+LOOKUP(Tabla167[[#This Row],[Código Institucional]],[1]Salidas!A$2:A$1152,[1]Salidas!C$2:C$1152)</f>
        <v>0</v>
      </c>
      <c r="M21" s="29">
        <f>+Tabla167[[#This Row],[Existencia a Marzo 2022 ]]+Tabla167[[#This Row],[Entradas]]-Tabla167[[#This Row],[Salidas]]</f>
        <v>1</v>
      </c>
    </row>
    <row r="22" spans="2:13" s="22" customFormat="1" ht="15.75" x14ac:dyDescent="0.25">
      <c r="B22" s="11">
        <v>42496</v>
      </c>
      <c r="C22" s="11">
        <v>42496</v>
      </c>
      <c r="D22" s="12" t="s">
        <v>14</v>
      </c>
      <c r="E22" s="13" t="s">
        <v>48</v>
      </c>
      <c r="F22" s="14" t="s">
        <v>49</v>
      </c>
      <c r="G22" s="15" t="s">
        <v>17</v>
      </c>
      <c r="H22" s="16">
        <v>395</v>
      </c>
      <c r="I22" s="17">
        <f>+Tabla167[[#This Row],[Costo Unitario en RD$]]*Tabla167[[#This Row],[Existencia actual]]</f>
        <v>1580</v>
      </c>
      <c r="J22" s="18">
        <v>4</v>
      </c>
      <c r="K22" s="19">
        <f>+LOOKUP(Tabla167[[#This Row],[Código Institucional]],[1]Entradas!A$2:A$1608,[1]Entradas!C$2:C$1608)</f>
        <v>0</v>
      </c>
      <c r="L22" s="20">
        <f>+LOOKUP(Tabla167[[#This Row],[Código Institucional]],[1]Salidas!A$2:A$1152,[1]Salidas!C$2:C$1152)</f>
        <v>0</v>
      </c>
      <c r="M22" s="21">
        <f>+Tabla167[[#This Row],[Existencia a Marzo 2022 ]]+Tabla167[[#This Row],[Entradas]]-Tabla167[[#This Row],[Salidas]]</f>
        <v>4</v>
      </c>
    </row>
    <row r="23" spans="2:13" s="26" customFormat="1" ht="15.75" x14ac:dyDescent="0.25">
      <c r="B23" s="23">
        <v>41432</v>
      </c>
      <c r="C23" s="23">
        <v>41432</v>
      </c>
      <c r="D23" s="24" t="s">
        <v>14</v>
      </c>
      <c r="E23" s="13" t="s">
        <v>50</v>
      </c>
      <c r="F23" s="14" t="s">
        <v>51</v>
      </c>
      <c r="G23" s="15" t="s">
        <v>17</v>
      </c>
      <c r="H23" s="16">
        <v>403.91</v>
      </c>
      <c r="I23" s="25">
        <f>+Tabla167[[#This Row],[Costo Unitario en RD$]]*Tabla167[[#This Row],[Existencia actual]]</f>
        <v>3635.19</v>
      </c>
      <c r="J23" s="18">
        <v>8</v>
      </c>
      <c r="K23" s="19">
        <f>+LOOKUP(Tabla167[[#This Row],[Código Institucional]],[1]Entradas!A$2:A$1608,[1]Entradas!C$2:C$1608)</f>
        <v>1</v>
      </c>
      <c r="L23" s="20">
        <f>+LOOKUP(Tabla167[[#This Row],[Código Institucional]],[1]Salidas!A$2:A$1152,[1]Salidas!C$2:C$1152)</f>
        <v>0</v>
      </c>
      <c r="M23" s="21">
        <f>+Tabla167[[#This Row],[Existencia a Marzo 2022 ]]+Tabla167[[#This Row],[Entradas]]-Tabla167[[#This Row],[Salidas]]</f>
        <v>9</v>
      </c>
    </row>
    <row r="24" spans="2:13" s="22" customFormat="1" ht="15.75" x14ac:dyDescent="0.25">
      <c r="B24" s="30">
        <v>42496</v>
      </c>
      <c r="C24" s="30">
        <v>42496</v>
      </c>
      <c r="D24" s="12" t="s">
        <v>14</v>
      </c>
      <c r="E24" s="13" t="s">
        <v>52</v>
      </c>
      <c r="F24" s="27" t="s">
        <v>53</v>
      </c>
      <c r="G24" s="15" t="s">
        <v>17</v>
      </c>
      <c r="H24" s="16">
        <v>122.12</v>
      </c>
      <c r="I24" s="17">
        <f>+Tabla167[[#This Row],[Costo Unitario en RD$]]*Tabla167[[#This Row],[Existencia actual]]</f>
        <v>2808.76</v>
      </c>
      <c r="J24" s="18">
        <v>23</v>
      </c>
      <c r="K24" s="19">
        <f>+LOOKUP(Tabla167[[#This Row],[Código Institucional]],[1]Entradas!A$2:A$1608,[1]Entradas!C$2:C$1608)</f>
        <v>0</v>
      </c>
      <c r="L24" s="20">
        <f>+LOOKUP(Tabla167[[#This Row],[Código Institucional]],[1]Salidas!A$2:A$1152,[1]Salidas!C$2:C$1152)</f>
        <v>0</v>
      </c>
      <c r="M24" s="21">
        <f>+Tabla167[[#This Row],[Existencia a Marzo 2022 ]]+Tabla167[[#This Row],[Entradas]]-Tabla167[[#This Row],[Salidas]]</f>
        <v>23</v>
      </c>
    </row>
    <row r="25" spans="2:13" s="22" customFormat="1" ht="15.75" x14ac:dyDescent="0.25">
      <c r="B25" s="11">
        <v>40927</v>
      </c>
      <c r="C25" s="11">
        <v>40927</v>
      </c>
      <c r="D25" s="12" t="s">
        <v>14</v>
      </c>
      <c r="E25" s="13" t="s">
        <v>54</v>
      </c>
      <c r="F25" s="14" t="s">
        <v>55</v>
      </c>
      <c r="G25" s="15" t="s">
        <v>17</v>
      </c>
      <c r="H25" s="16">
        <v>57.82</v>
      </c>
      <c r="I25" s="17">
        <f>+Tabla167[[#This Row],[Costo Unitario en RD$]]*Tabla167[[#This Row],[Existencia actual]]</f>
        <v>2486.2600000000002</v>
      </c>
      <c r="J25" s="18">
        <v>43</v>
      </c>
      <c r="K25" s="19">
        <f>+LOOKUP(Tabla167[[#This Row],[Código Institucional]],[1]Entradas!A$2:A$1608,[1]Entradas!C$2:C$1608)</f>
        <v>0</v>
      </c>
      <c r="L25" s="20">
        <f>+LOOKUP(Tabla167[[#This Row],[Código Institucional]],[1]Salidas!A$2:A$1152,[1]Salidas!C$2:C$1152)</f>
        <v>0</v>
      </c>
      <c r="M25" s="21">
        <f>+Tabla167[[#This Row],[Existencia a Marzo 2022 ]]+Tabla167[[#This Row],[Entradas]]-Tabla167[[#This Row],[Salidas]]</f>
        <v>43</v>
      </c>
    </row>
    <row r="26" spans="2:13" s="26" customFormat="1" ht="23.25" customHeight="1" x14ac:dyDescent="0.25">
      <c r="B26" s="11">
        <v>42450</v>
      </c>
      <c r="C26" s="11">
        <v>42450</v>
      </c>
      <c r="D26" s="12" t="s">
        <v>14</v>
      </c>
      <c r="E26" s="13" t="s">
        <v>56</v>
      </c>
      <c r="F26" s="27" t="s">
        <v>57</v>
      </c>
      <c r="G26" s="15" t="s">
        <v>17</v>
      </c>
      <c r="H26" s="16">
        <v>33</v>
      </c>
      <c r="I26" s="17">
        <f>+Tabla167[[#This Row],[Costo Unitario en RD$]]*Tabla167[[#This Row],[Existencia actual]]</f>
        <v>561</v>
      </c>
      <c r="J26" s="18">
        <v>17</v>
      </c>
      <c r="K26" s="19">
        <f>+LOOKUP(Tabla167[[#This Row],[Código Institucional]],[1]Entradas!A$2:A$1608,[1]Entradas!C$2:C$1608)</f>
        <v>0</v>
      </c>
      <c r="L26" s="20">
        <f>+LOOKUP(Tabla167[[#This Row],[Código Institucional]],[1]Salidas!A$2:A$1152,[1]Salidas!C$2:C$1152)</f>
        <v>0</v>
      </c>
      <c r="M26" s="21">
        <f>+Tabla167[[#This Row],[Existencia a Marzo 2022 ]]+Tabla167[[#This Row],[Entradas]]-Tabla167[[#This Row],[Salidas]]</f>
        <v>17</v>
      </c>
    </row>
    <row r="27" spans="2:13" s="26" customFormat="1" ht="15.75" x14ac:dyDescent="0.25">
      <c r="B27" s="23">
        <v>42250</v>
      </c>
      <c r="C27" s="23">
        <v>42250</v>
      </c>
      <c r="D27" s="24" t="s">
        <v>14</v>
      </c>
      <c r="E27" s="13" t="s">
        <v>58</v>
      </c>
      <c r="F27" s="27" t="s">
        <v>59</v>
      </c>
      <c r="G27" s="15" t="s">
        <v>17</v>
      </c>
      <c r="H27" s="16">
        <v>63.45</v>
      </c>
      <c r="I27" s="25">
        <f>+Tabla167[[#This Row],[Costo Unitario en RD$]]*Tabla167[[#This Row],[Existencia actual]]</f>
        <v>1903.5</v>
      </c>
      <c r="J27" s="18">
        <v>19</v>
      </c>
      <c r="K27" s="19">
        <f>+LOOKUP(Tabla167[[#This Row],[Código Institucional]],[1]Entradas!A$2:A$1608,[1]Entradas!C$2:C$1608)</f>
        <v>11</v>
      </c>
      <c r="L27" s="20">
        <f>+LOOKUP(Tabla167[[#This Row],[Código Institucional]],[1]Salidas!A$2:A$1152,[1]Salidas!C$2:C$1152)</f>
        <v>0</v>
      </c>
      <c r="M27" s="21">
        <f>+Tabla167[[#This Row],[Existencia a Marzo 2022 ]]+Tabla167[[#This Row],[Entradas]]-Tabla167[[#This Row],[Salidas]]</f>
        <v>30</v>
      </c>
    </row>
    <row r="28" spans="2:13" s="26" customFormat="1" ht="15.75" x14ac:dyDescent="0.25">
      <c r="B28" s="11">
        <v>41457</v>
      </c>
      <c r="C28" s="11">
        <v>41457</v>
      </c>
      <c r="D28" s="12" t="s">
        <v>14</v>
      </c>
      <c r="E28" s="13" t="s">
        <v>60</v>
      </c>
      <c r="F28" s="14" t="s">
        <v>61</v>
      </c>
      <c r="G28" s="15" t="s">
        <v>17</v>
      </c>
      <c r="H28" s="16">
        <v>140</v>
      </c>
      <c r="I28" s="17">
        <f>+Tabla167[[#This Row],[Costo Unitario en RD$]]*Tabla167[[#This Row],[Existencia actual]]</f>
        <v>420</v>
      </c>
      <c r="J28" s="18">
        <v>3</v>
      </c>
      <c r="K28" s="19">
        <f>+LOOKUP(Tabla167[[#This Row],[Código Institucional]],[1]Entradas!A$2:A$1608,[1]Entradas!C$2:C$1608)</f>
        <v>0</v>
      </c>
      <c r="L28" s="20">
        <f>+LOOKUP(Tabla167[[#This Row],[Código Institucional]],[1]Salidas!A$2:A$1152,[1]Salidas!C$2:C$1152)</f>
        <v>0</v>
      </c>
      <c r="M28" s="21">
        <f>+Tabla167[[#This Row],[Existencia a Marzo 2022 ]]+Tabla167[[#This Row],[Entradas]]-Tabla167[[#This Row],[Salidas]]</f>
        <v>3</v>
      </c>
    </row>
    <row r="29" spans="2:13" s="26" customFormat="1" ht="15.75" x14ac:dyDescent="0.25">
      <c r="B29" s="11">
        <v>41438</v>
      </c>
      <c r="C29" s="11">
        <v>41438</v>
      </c>
      <c r="D29" s="12" t="s">
        <v>14</v>
      </c>
      <c r="E29" s="13" t="s">
        <v>62</v>
      </c>
      <c r="F29" s="27" t="s">
        <v>63</v>
      </c>
      <c r="G29" s="15" t="s">
        <v>17</v>
      </c>
      <c r="H29" s="16">
        <v>80</v>
      </c>
      <c r="I29" s="17">
        <f>+Tabla167[[#This Row],[Costo Unitario en RD$]]*Tabla167[[#This Row],[Existencia actual]]</f>
        <v>320</v>
      </c>
      <c r="J29" s="31">
        <v>4</v>
      </c>
      <c r="K29" s="19">
        <f>+LOOKUP(Tabla167[[#This Row],[Código Institucional]],[1]Entradas!A$2:A$1608,[1]Entradas!C$2:C$1608)</f>
        <v>0</v>
      </c>
      <c r="L29" s="20">
        <f>+LOOKUP(Tabla167[[#This Row],[Código Institucional]],[1]Salidas!A$2:A$1152,[1]Salidas!C$2:C$1152)</f>
        <v>0</v>
      </c>
      <c r="M29" s="29">
        <f>+Tabla167[[#This Row],[Existencia a Marzo 2022 ]]+Tabla167[[#This Row],[Entradas]]-Tabla167[[#This Row],[Salidas]]</f>
        <v>4</v>
      </c>
    </row>
    <row r="30" spans="2:13" s="26" customFormat="1" ht="15.75" x14ac:dyDescent="0.25">
      <c r="B30" s="23">
        <v>44145</v>
      </c>
      <c r="C30" s="23">
        <v>44145</v>
      </c>
      <c r="D30" s="12" t="s">
        <v>14</v>
      </c>
      <c r="E30" s="13" t="s">
        <v>64</v>
      </c>
      <c r="F30" s="27" t="s">
        <v>65</v>
      </c>
      <c r="G30" s="15" t="s">
        <v>17</v>
      </c>
      <c r="H30" s="16">
        <v>0</v>
      </c>
      <c r="I30" s="17">
        <f>+Tabla167[[#This Row],[Costo Unitario en RD$]]*Tabla167[[#This Row],[Existencia actual]]</f>
        <v>0</v>
      </c>
      <c r="J30" s="31">
        <v>0</v>
      </c>
      <c r="K30" s="19">
        <f>+LOOKUP(Tabla167[[#This Row],[Código Institucional]],[1]Entradas!A$2:A$1608,[1]Entradas!C$2:C$1608)</f>
        <v>0</v>
      </c>
      <c r="L30" s="20">
        <f>+LOOKUP(Tabla167[[#This Row],[Código Institucional]],[1]Salidas!A$2:A$1152,[1]Salidas!C$2:C$1152)</f>
        <v>0</v>
      </c>
      <c r="M30" s="29">
        <f>+Tabla167[[#This Row],[Existencia a Marzo 2022 ]]+Tabla167[[#This Row],[Entradas]]-Tabla167[[#This Row],[Salidas]]</f>
        <v>0</v>
      </c>
    </row>
    <row r="31" spans="2:13" s="26" customFormat="1" ht="15.75" x14ac:dyDescent="0.25">
      <c r="B31" s="23">
        <v>41907</v>
      </c>
      <c r="C31" s="23">
        <v>41907</v>
      </c>
      <c r="D31" s="24" t="s">
        <v>14</v>
      </c>
      <c r="E31" s="13" t="s">
        <v>66</v>
      </c>
      <c r="F31" s="27" t="s">
        <v>67</v>
      </c>
      <c r="G31" s="15" t="s">
        <v>17</v>
      </c>
      <c r="H31" s="16">
        <v>275</v>
      </c>
      <c r="I31" s="25">
        <f>+Tabla167[[#This Row],[Costo Unitario en RD$]]*Tabla167[[#This Row],[Existencia actual]]</f>
        <v>0</v>
      </c>
      <c r="J31" s="31">
        <v>1</v>
      </c>
      <c r="K31" s="19">
        <f>+LOOKUP(Tabla167[[#This Row],[Código Institucional]],[1]Entradas!A$2:A$1608,[1]Entradas!C$2:C$1608)</f>
        <v>0</v>
      </c>
      <c r="L31" s="20">
        <f>+LOOKUP(Tabla167[[#This Row],[Código Institucional]],[1]Salidas!A$2:A$1152,[1]Salidas!C$2:C$1152)</f>
        <v>1</v>
      </c>
      <c r="M31" s="29">
        <f>+Tabla167[[#This Row],[Existencia a Marzo 2022 ]]+Tabla167[[#This Row],[Entradas]]-Tabla167[[#This Row],[Salidas]]</f>
        <v>0</v>
      </c>
    </row>
    <row r="32" spans="2:13" s="22" customFormat="1" ht="22.5" customHeight="1" x14ac:dyDescent="0.25">
      <c r="B32" s="11">
        <v>42496</v>
      </c>
      <c r="C32" s="11">
        <v>42496</v>
      </c>
      <c r="D32" s="12" t="s">
        <v>14</v>
      </c>
      <c r="E32" s="13" t="s">
        <v>68</v>
      </c>
      <c r="F32" s="27" t="s">
        <v>69</v>
      </c>
      <c r="G32" s="15" t="s">
        <v>17</v>
      </c>
      <c r="H32" s="16">
        <v>708</v>
      </c>
      <c r="I32" s="17">
        <f>+Tabla167[[#This Row],[Costo Unitario en RD$]]*Tabla167[[#This Row],[Existencia actual]]</f>
        <v>708</v>
      </c>
      <c r="J32" s="18">
        <v>1</v>
      </c>
      <c r="K32" s="19">
        <f>+LOOKUP(Tabla167[[#This Row],[Código Institucional]],[1]Entradas!A$2:A$1608,[1]Entradas!C$2:C$1608)</f>
        <v>0</v>
      </c>
      <c r="L32" s="20">
        <f>+LOOKUP(Tabla167[[#This Row],[Código Institucional]],[1]Salidas!A$2:A$1152,[1]Salidas!C$2:C$1152)</f>
        <v>0</v>
      </c>
      <c r="M32" s="21">
        <f>+Tabla167[[#This Row],[Existencia a Marzo 2022 ]]+Tabla167[[#This Row],[Entradas]]-Tabla167[[#This Row],[Salidas]]</f>
        <v>1</v>
      </c>
    </row>
    <row r="33" spans="2:13" s="22" customFormat="1" ht="21.75" customHeight="1" x14ac:dyDescent="0.25">
      <c r="B33" s="30">
        <v>41429</v>
      </c>
      <c r="C33" s="30">
        <v>41429</v>
      </c>
      <c r="D33" s="12" t="s">
        <v>14</v>
      </c>
      <c r="E33" s="13" t="s">
        <v>70</v>
      </c>
      <c r="F33" s="27" t="s">
        <v>71</v>
      </c>
      <c r="G33" s="15" t="s">
        <v>17</v>
      </c>
      <c r="H33" s="16">
        <v>442.5</v>
      </c>
      <c r="I33" s="17">
        <f>+Tabla167[[#This Row],[Costo Unitario en RD$]]*Tabla167[[#This Row],[Existencia actual]]</f>
        <v>442.5</v>
      </c>
      <c r="J33" s="18">
        <v>1</v>
      </c>
      <c r="K33" s="19">
        <f>+LOOKUP(Tabla167[[#This Row],[Código Institucional]],[1]Entradas!A$2:A$1608,[1]Entradas!C$2:C$1608)</f>
        <v>0</v>
      </c>
      <c r="L33" s="20">
        <f>+LOOKUP(Tabla167[[#This Row],[Código Institucional]],[1]Salidas!A$2:A$1152,[1]Salidas!C$2:C$1152)</f>
        <v>0</v>
      </c>
      <c r="M33" s="21">
        <f>+Tabla167[[#This Row],[Existencia a Marzo 2022 ]]+Tabla167[[#This Row],[Entradas]]-Tabla167[[#This Row],[Salidas]]</f>
        <v>1</v>
      </c>
    </row>
    <row r="34" spans="2:13" s="26" customFormat="1" ht="15.75" x14ac:dyDescent="0.25">
      <c r="B34" s="23">
        <v>41488</v>
      </c>
      <c r="C34" s="23">
        <v>41488</v>
      </c>
      <c r="D34" s="24" t="s">
        <v>14</v>
      </c>
      <c r="E34" s="13" t="s">
        <v>72</v>
      </c>
      <c r="F34" s="27" t="s">
        <v>73</v>
      </c>
      <c r="G34" s="15" t="s">
        <v>17</v>
      </c>
      <c r="H34" s="16">
        <v>4710.3</v>
      </c>
      <c r="I34" s="25">
        <f>+Tabla167[[#This Row],[Costo Unitario en RD$]]*Tabla167[[#This Row],[Existencia actual]]</f>
        <v>80075.100000000006</v>
      </c>
      <c r="J34" s="18">
        <v>19</v>
      </c>
      <c r="K34" s="19">
        <f>+LOOKUP(Tabla167[[#This Row],[Código Institucional]],[1]Entradas!A$2:A$1608,[1]Entradas!C$2:C$1608)</f>
        <v>0</v>
      </c>
      <c r="L34" s="20">
        <f>+LOOKUP(Tabla167[[#This Row],[Código Institucional]],[1]Salidas!A$2:A$1152,[1]Salidas!C$2:C$1152)</f>
        <v>2</v>
      </c>
      <c r="M34" s="21">
        <f>+Tabla167[[#This Row],[Existencia a Marzo 2022 ]]+Tabla167[[#This Row],[Entradas]]-Tabla167[[#This Row],[Salidas]]</f>
        <v>17</v>
      </c>
    </row>
    <row r="35" spans="2:13" s="26" customFormat="1" ht="15.75" customHeight="1" x14ac:dyDescent="0.25">
      <c r="B35" s="23">
        <v>41404</v>
      </c>
      <c r="C35" s="23">
        <v>41404</v>
      </c>
      <c r="D35" s="24" t="s">
        <v>14</v>
      </c>
      <c r="E35" s="13" t="s">
        <v>74</v>
      </c>
      <c r="F35" s="27" t="s">
        <v>75</v>
      </c>
      <c r="G35" s="15" t="s">
        <v>17</v>
      </c>
      <c r="H35" s="16">
        <v>1060.82</v>
      </c>
      <c r="I35" s="25">
        <f>+Tabla167[[#This Row],[Costo Unitario en RD$]]*Tabla167[[#This Row],[Existencia actual]]</f>
        <v>6364.92</v>
      </c>
      <c r="J35" s="18">
        <v>19</v>
      </c>
      <c r="K35" s="19">
        <f>+LOOKUP(Tabla167[[#This Row],[Código Institucional]],[1]Entradas!A$2:A$1608,[1]Entradas!C$2:C$1608)</f>
        <v>0</v>
      </c>
      <c r="L35" s="20">
        <f>+LOOKUP(Tabla167[[#This Row],[Código Institucional]],[1]Salidas!A$2:A$1152,[1]Salidas!C$2:C$1152)</f>
        <v>13</v>
      </c>
      <c r="M35" s="21">
        <f>+Tabla167[[#This Row],[Existencia a Marzo 2022 ]]+Tabla167[[#This Row],[Entradas]]-Tabla167[[#This Row],[Salidas]]</f>
        <v>6</v>
      </c>
    </row>
    <row r="36" spans="2:13" s="26" customFormat="1" ht="15.75" x14ac:dyDescent="0.25">
      <c r="B36" s="11">
        <v>42250</v>
      </c>
      <c r="C36" s="11">
        <v>42250</v>
      </c>
      <c r="D36" s="12" t="s">
        <v>14</v>
      </c>
      <c r="E36" s="13" t="s">
        <v>76</v>
      </c>
      <c r="F36" s="27" t="s">
        <v>77</v>
      </c>
      <c r="G36" s="15" t="s">
        <v>17</v>
      </c>
      <c r="H36" s="16">
        <v>3413.92</v>
      </c>
      <c r="I36" s="17">
        <f>+Tabla167[[#This Row],[Costo Unitario en RD$]]*Tabla167[[#This Row],[Existencia actual]]</f>
        <v>6827.84</v>
      </c>
      <c r="J36" s="18">
        <v>2</v>
      </c>
      <c r="K36" s="19">
        <f>+LOOKUP(Tabla167[[#This Row],[Código Institucional]],[1]Entradas!A$2:A$1608,[1]Entradas!C$2:C$1608)</f>
        <v>0</v>
      </c>
      <c r="L36" s="20">
        <f>+LOOKUP(Tabla167[[#This Row],[Código Institucional]],[1]Salidas!A$2:A$1152,[1]Salidas!C$2:C$1152)</f>
        <v>0</v>
      </c>
      <c r="M36" s="21">
        <f>+Tabla167[[#This Row],[Existencia a Marzo 2022 ]]+Tabla167[[#This Row],[Entradas]]-Tabla167[[#This Row],[Salidas]]</f>
        <v>2</v>
      </c>
    </row>
    <row r="37" spans="2:13" s="26" customFormat="1" ht="15.75" x14ac:dyDescent="0.25">
      <c r="B37" s="23">
        <v>41429</v>
      </c>
      <c r="C37" s="23">
        <v>41429</v>
      </c>
      <c r="D37" s="24" t="s">
        <v>14</v>
      </c>
      <c r="E37" s="13" t="s">
        <v>78</v>
      </c>
      <c r="F37" s="27" t="s">
        <v>79</v>
      </c>
      <c r="G37" s="15" t="s">
        <v>17</v>
      </c>
      <c r="H37" s="16">
        <v>102.66</v>
      </c>
      <c r="I37" s="25">
        <f>+Tabla167[[#This Row],[Costo Unitario en RD$]]*Tabla167[[#This Row],[Existencia actual]]</f>
        <v>410.64</v>
      </c>
      <c r="J37" s="18">
        <v>4</v>
      </c>
      <c r="K37" s="19">
        <f>+LOOKUP(Tabla167[[#This Row],[Código Institucional]],[1]Entradas!A$2:A$1608,[1]Entradas!C$2:C$1608)</f>
        <v>0</v>
      </c>
      <c r="L37" s="20">
        <f>+LOOKUP(Tabla167[[#This Row],[Código Institucional]],[1]Salidas!A$2:A$1152,[1]Salidas!C$2:C$1152)</f>
        <v>0</v>
      </c>
      <c r="M37" s="21">
        <f>+Tabla167[[#This Row],[Existencia a Marzo 2022 ]]+Tabla167[[#This Row],[Entradas]]-Tabla167[[#This Row],[Salidas]]</f>
        <v>4</v>
      </c>
    </row>
    <row r="38" spans="2:13" s="22" customFormat="1" ht="15.75" x14ac:dyDescent="0.25">
      <c r="B38" s="30">
        <v>42496</v>
      </c>
      <c r="C38" s="30">
        <v>42496</v>
      </c>
      <c r="D38" s="12" t="s">
        <v>14</v>
      </c>
      <c r="E38" s="13" t="s">
        <v>80</v>
      </c>
      <c r="F38" s="27" t="s">
        <v>81</v>
      </c>
      <c r="G38" s="15" t="s">
        <v>17</v>
      </c>
      <c r="H38" s="16">
        <v>7379.5</v>
      </c>
      <c r="I38" s="17">
        <f>+Tabla167[[#This Row],[Costo Unitario en RD$]]*Tabla167[[#This Row],[Existencia actual]]</f>
        <v>14759</v>
      </c>
      <c r="J38" s="18">
        <v>2</v>
      </c>
      <c r="K38" s="19">
        <f>+LOOKUP(Tabla167[[#This Row],[Código Institucional]],[1]Entradas!A$2:A$1608,[1]Entradas!C$2:C$1608)</f>
        <v>0</v>
      </c>
      <c r="L38" s="20">
        <f>+LOOKUP(Tabla167[[#This Row],[Código Institucional]],[1]Salidas!A$2:A$1152,[1]Salidas!C$2:C$1152)</f>
        <v>0</v>
      </c>
      <c r="M38" s="21">
        <f>+Tabla167[[#This Row],[Existencia a Marzo 2022 ]]+Tabla167[[#This Row],[Entradas]]-Tabla167[[#This Row],[Salidas]]</f>
        <v>2</v>
      </c>
    </row>
    <row r="39" spans="2:13" s="26" customFormat="1" ht="18.75" customHeight="1" x14ac:dyDescent="0.25">
      <c r="B39" s="23">
        <v>41404</v>
      </c>
      <c r="C39" s="23">
        <v>41404</v>
      </c>
      <c r="D39" s="24" t="s">
        <v>14</v>
      </c>
      <c r="E39" s="13" t="s">
        <v>82</v>
      </c>
      <c r="F39" s="14" t="s">
        <v>83</v>
      </c>
      <c r="G39" s="15" t="s">
        <v>17</v>
      </c>
      <c r="H39" s="16">
        <v>81.59</v>
      </c>
      <c r="I39" s="25">
        <f>+Tabla167[[#This Row],[Costo Unitario en RD$]]*Tabla167[[#This Row],[Existencia actual]]</f>
        <v>2447.7000000000003</v>
      </c>
      <c r="J39" s="18">
        <v>30</v>
      </c>
      <c r="K39" s="19">
        <f>+LOOKUP(Tabla167[[#This Row],[Código Institucional]],[1]Entradas!A$2:A$1608,[1]Entradas!C$2:C$1608)</f>
        <v>0</v>
      </c>
      <c r="L39" s="20">
        <f>+LOOKUP(Tabla167[[#This Row],[Código Institucional]],[1]Salidas!A$2:A$1152,[1]Salidas!C$2:C$1152)</f>
        <v>0</v>
      </c>
      <c r="M39" s="21">
        <f>+Tabla167[[#This Row],[Existencia a Marzo 2022 ]]+Tabla167[[#This Row],[Entradas]]-Tabla167[[#This Row],[Salidas]]</f>
        <v>30</v>
      </c>
    </row>
    <row r="40" spans="2:13" s="22" customFormat="1" ht="15.75" x14ac:dyDescent="0.25">
      <c r="B40" s="11">
        <v>40927</v>
      </c>
      <c r="C40" s="11">
        <v>40927</v>
      </c>
      <c r="D40" s="12" t="s">
        <v>14</v>
      </c>
      <c r="E40" s="13" t="s">
        <v>84</v>
      </c>
      <c r="F40" s="27" t="s">
        <v>85</v>
      </c>
      <c r="G40" s="15" t="s">
        <v>17</v>
      </c>
      <c r="H40" s="16">
        <v>67.849999999999994</v>
      </c>
      <c r="I40" s="17">
        <f>+Tabla167[[#This Row],[Costo Unitario en RD$]]*Tabla167[[#This Row],[Existencia actual]]</f>
        <v>271.39999999999998</v>
      </c>
      <c r="J40" s="18">
        <v>4</v>
      </c>
      <c r="K40" s="19">
        <f>+LOOKUP(Tabla167[[#This Row],[Código Institucional]],[1]Entradas!A$2:A$1608,[1]Entradas!C$2:C$1608)</f>
        <v>0</v>
      </c>
      <c r="L40" s="20">
        <f>+LOOKUP(Tabla167[[#This Row],[Código Institucional]],[1]Salidas!A$2:A$1152,[1]Salidas!C$2:C$1152)</f>
        <v>0</v>
      </c>
      <c r="M40" s="21">
        <f>+Tabla167[[#This Row],[Existencia a Marzo 2022 ]]+Tabla167[[#This Row],[Entradas]]-Tabla167[[#This Row],[Salidas]]</f>
        <v>4</v>
      </c>
    </row>
    <row r="41" spans="2:13" s="26" customFormat="1" ht="15.75" x14ac:dyDescent="0.25">
      <c r="B41" s="11">
        <v>41457</v>
      </c>
      <c r="C41" s="11">
        <v>41457</v>
      </c>
      <c r="D41" s="12" t="s">
        <v>14</v>
      </c>
      <c r="E41" s="13" t="s">
        <v>86</v>
      </c>
      <c r="F41" s="14" t="s">
        <v>87</v>
      </c>
      <c r="G41" s="15" t="s">
        <v>17</v>
      </c>
      <c r="H41" s="16">
        <v>30.68</v>
      </c>
      <c r="I41" s="17">
        <f>+Tabla167[[#This Row],[Costo Unitario en RD$]]*Tabla167[[#This Row],[Existencia actual]]</f>
        <v>0</v>
      </c>
      <c r="J41" s="28">
        <v>0</v>
      </c>
      <c r="K41" s="19">
        <f>+LOOKUP(Tabla167[[#This Row],[Código Institucional]],[1]Entradas!A$2:A$1608,[1]Entradas!C$2:C$1608)</f>
        <v>0</v>
      </c>
      <c r="L41" s="20">
        <f>+LOOKUP(Tabla167[[#This Row],[Código Institucional]],[1]Salidas!A$2:A$1152,[1]Salidas!C$2:C$1152)</f>
        <v>0</v>
      </c>
      <c r="M41" s="29">
        <f>+Tabla167[[#This Row],[Existencia a Marzo 2022 ]]+Tabla167[[#This Row],[Entradas]]-Tabla167[[#This Row],[Salidas]]</f>
        <v>0</v>
      </c>
    </row>
    <row r="42" spans="2:13" s="22" customFormat="1" ht="15.75" x14ac:dyDescent="0.25">
      <c r="B42" s="11">
        <v>41432</v>
      </c>
      <c r="C42" s="11">
        <v>41432</v>
      </c>
      <c r="D42" s="12" t="s">
        <v>14</v>
      </c>
      <c r="E42" s="13" t="s">
        <v>88</v>
      </c>
      <c r="F42" s="27" t="s">
        <v>89</v>
      </c>
      <c r="G42" s="15" t="s">
        <v>17</v>
      </c>
      <c r="H42" s="16">
        <v>120</v>
      </c>
      <c r="I42" s="17">
        <f>+Tabla167[[#This Row],[Costo Unitario en RD$]]*Tabla167[[#This Row],[Existencia actual]]</f>
        <v>120</v>
      </c>
      <c r="J42" s="18">
        <v>1</v>
      </c>
      <c r="K42" s="19">
        <f>+LOOKUP(Tabla167[[#This Row],[Código Institucional]],[1]Entradas!A$2:A$1608,[1]Entradas!C$2:C$1608)</f>
        <v>0</v>
      </c>
      <c r="L42" s="20">
        <f>+LOOKUP(Tabla167[[#This Row],[Código Institucional]],[1]Salidas!A$2:A$1152,[1]Salidas!C$2:C$1152)</f>
        <v>0</v>
      </c>
      <c r="M42" s="21">
        <f>+Tabla167[[#This Row],[Existencia a Marzo 2022 ]]+Tabla167[[#This Row],[Entradas]]-Tabla167[[#This Row],[Salidas]]</f>
        <v>1</v>
      </c>
    </row>
    <row r="43" spans="2:13" s="26" customFormat="1" ht="15.75" x14ac:dyDescent="0.25">
      <c r="B43" s="23">
        <v>42520</v>
      </c>
      <c r="C43" s="23">
        <v>42520</v>
      </c>
      <c r="D43" s="24" t="s">
        <v>14</v>
      </c>
      <c r="E43" s="13" t="s">
        <v>90</v>
      </c>
      <c r="F43" s="32" t="s">
        <v>91</v>
      </c>
      <c r="G43" s="15" t="s">
        <v>17</v>
      </c>
      <c r="H43" s="16">
        <v>102.66</v>
      </c>
      <c r="I43" s="25">
        <f>+Tabla167[[#This Row],[Costo Unitario en RD$]]*Tabla167[[#This Row],[Existencia actual]]</f>
        <v>410.64</v>
      </c>
      <c r="J43" s="18">
        <v>4</v>
      </c>
      <c r="K43" s="19">
        <f>+LOOKUP(Tabla167[[#This Row],[Código Institucional]],[1]Entradas!A$2:A$1608,[1]Entradas!C$2:C$1608)</f>
        <v>0</v>
      </c>
      <c r="L43" s="20">
        <f>+LOOKUP(Tabla167[[#This Row],[Código Institucional]],[1]Salidas!A$2:A$1152,[1]Salidas!C$2:C$1152)</f>
        <v>0</v>
      </c>
      <c r="M43" s="21">
        <f>+Tabla167[[#This Row],[Existencia a Marzo 2022 ]]+Tabla167[[#This Row],[Entradas]]-Tabla167[[#This Row],[Salidas]]</f>
        <v>4</v>
      </c>
    </row>
    <row r="44" spans="2:13" s="22" customFormat="1" ht="15.75" x14ac:dyDescent="0.25">
      <c r="B44" s="11">
        <v>41438</v>
      </c>
      <c r="C44" s="11">
        <v>41438</v>
      </c>
      <c r="D44" s="12" t="s">
        <v>14</v>
      </c>
      <c r="E44" s="13" t="s">
        <v>92</v>
      </c>
      <c r="F44" s="14" t="s">
        <v>93</v>
      </c>
      <c r="G44" s="15" t="s">
        <v>17</v>
      </c>
      <c r="H44" s="16">
        <v>250</v>
      </c>
      <c r="I44" s="17">
        <f>+Tabla167[[#This Row],[Costo Unitario en RD$]]*Tabla167[[#This Row],[Existencia actual]]</f>
        <v>250</v>
      </c>
      <c r="J44" s="18">
        <v>1</v>
      </c>
      <c r="K44" s="19">
        <f>+LOOKUP(Tabla167[[#This Row],[Código Institucional]],[1]Entradas!A$2:A$1608,[1]Entradas!C$2:C$1608)</f>
        <v>0</v>
      </c>
      <c r="L44" s="20">
        <f>+LOOKUP(Tabla167[[#This Row],[Código Institucional]],[1]Salidas!A$2:A$1152,[1]Salidas!C$2:C$1152)</f>
        <v>0</v>
      </c>
      <c r="M44" s="21">
        <f>+Tabla167[[#This Row],[Existencia a Marzo 2022 ]]+Tabla167[[#This Row],[Entradas]]-Tabla167[[#This Row],[Salidas]]</f>
        <v>1</v>
      </c>
    </row>
    <row r="45" spans="2:13" s="26" customFormat="1" ht="15.75" x14ac:dyDescent="0.25">
      <c r="B45" s="23">
        <v>41438</v>
      </c>
      <c r="C45" s="23">
        <v>41438</v>
      </c>
      <c r="D45" s="24" t="s">
        <v>14</v>
      </c>
      <c r="E45" s="13" t="s">
        <v>94</v>
      </c>
      <c r="F45" s="27" t="s">
        <v>95</v>
      </c>
      <c r="G45" s="15" t="s">
        <v>17</v>
      </c>
      <c r="H45" s="16">
        <v>38.75</v>
      </c>
      <c r="I45" s="25">
        <f>+Tabla167[[#This Row],[Costo Unitario en RD$]]*Tabla167[[#This Row],[Existencia actual]]</f>
        <v>77.5</v>
      </c>
      <c r="J45" s="18">
        <v>2</v>
      </c>
      <c r="K45" s="19">
        <f>+LOOKUP(Tabla167[[#This Row],[Código Institucional]],[1]Entradas!A$2:A$1608,[1]Entradas!C$2:C$1608)</f>
        <v>0</v>
      </c>
      <c r="L45" s="20">
        <f>+LOOKUP(Tabla167[[#This Row],[Código Institucional]],[1]Salidas!A$2:A$1152,[1]Salidas!C$2:C$1152)</f>
        <v>0</v>
      </c>
      <c r="M45" s="21">
        <f>+Tabla167[[#This Row],[Existencia a Marzo 2022 ]]+Tabla167[[#This Row],[Entradas]]-Tabla167[[#This Row],[Salidas]]</f>
        <v>2</v>
      </c>
    </row>
    <row r="46" spans="2:13" s="26" customFormat="1" ht="15.75" x14ac:dyDescent="0.25">
      <c r="B46" s="23">
        <v>44145</v>
      </c>
      <c r="C46" s="23">
        <v>44145</v>
      </c>
      <c r="D46" s="24" t="s">
        <v>14</v>
      </c>
      <c r="E46" s="13" t="s">
        <v>96</v>
      </c>
      <c r="F46" s="27" t="s">
        <v>97</v>
      </c>
      <c r="G46" s="15" t="s">
        <v>17</v>
      </c>
      <c r="H46" s="16">
        <v>53.1</v>
      </c>
      <c r="I46" s="25">
        <f>+Tabla167[[#This Row],[Costo Unitario en RD$]]*Tabla167[[#This Row],[Existencia actual]]</f>
        <v>53.1</v>
      </c>
      <c r="J46" s="18">
        <v>1</v>
      </c>
      <c r="K46" s="19">
        <f>+LOOKUP(Tabla167[[#This Row],[Código Institucional]],[1]Entradas!A$2:A$1608,[1]Entradas!C$2:C$1608)</f>
        <v>0</v>
      </c>
      <c r="L46" s="20">
        <f>+LOOKUP(Tabla167[[#This Row],[Código Institucional]],[1]Salidas!A$2:A$1152,[1]Salidas!C$2:C$1152)</f>
        <v>0</v>
      </c>
      <c r="M46" s="21">
        <f>+Tabla167[[#This Row],[Existencia a Marzo 2022 ]]+Tabla167[[#This Row],[Entradas]]-Tabla167[[#This Row],[Salidas]]</f>
        <v>1</v>
      </c>
    </row>
    <row r="47" spans="2:13" s="22" customFormat="1" ht="15.75" x14ac:dyDescent="0.25">
      <c r="B47" s="30">
        <v>41250</v>
      </c>
      <c r="C47" s="30">
        <v>41250</v>
      </c>
      <c r="D47" s="12" t="s">
        <v>14</v>
      </c>
      <c r="E47" s="13" t="s">
        <v>98</v>
      </c>
      <c r="F47" s="27" t="s">
        <v>99</v>
      </c>
      <c r="G47" s="15" t="s">
        <v>17</v>
      </c>
      <c r="H47" s="16">
        <v>99.6</v>
      </c>
      <c r="I47" s="17">
        <f>+Tabla167[[#This Row],[Costo Unitario en RD$]]*Tabla167[[#This Row],[Existencia actual]]</f>
        <v>298.79999999999995</v>
      </c>
      <c r="J47" s="18">
        <v>3</v>
      </c>
      <c r="K47" s="19">
        <f>+LOOKUP(Tabla167[[#This Row],[Código Institucional]],[1]Entradas!A$2:A$1608,[1]Entradas!C$2:C$1608)</f>
        <v>0</v>
      </c>
      <c r="L47" s="20">
        <f>+LOOKUP(Tabla167[[#This Row],[Código Institucional]],[1]Salidas!A$2:A$1152,[1]Salidas!C$2:C$1152)</f>
        <v>0</v>
      </c>
      <c r="M47" s="21">
        <f>+Tabla167[[#This Row],[Existencia a Marzo 2022 ]]+Tabla167[[#This Row],[Entradas]]-Tabla167[[#This Row],[Salidas]]</f>
        <v>3</v>
      </c>
    </row>
    <row r="48" spans="2:13" s="26" customFormat="1" ht="15.75" x14ac:dyDescent="0.25">
      <c r="B48" s="23">
        <v>40816</v>
      </c>
      <c r="C48" s="23">
        <v>40816</v>
      </c>
      <c r="D48" s="24" t="s">
        <v>14</v>
      </c>
      <c r="E48" s="13" t="s">
        <v>100</v>
      </c>
      <c r="F48" s="27" t="s">
        <v>101</v>
      </c>
      <c r="G48" s="15" t="s">
        <v>17</v>
      </c>
      <c r="H48" s="16">
        <v>81.900000000000006</v>
      </c>
      <c r="I48" s="25">
        <f>+Tabla167[[#This Row],[Costo Unitario en RD$]]*Tabla167[[#This Row],[Existencia actual]]</f>
        <v>1146.6000000000001</v>
      </c>
      <c r="J48" s="18">
        <v>14</v>
      </c>
      <c r="K48" s="19">
        <f>+LOOKUP(Tabla167[[#This Row],[Código Institucional]],[1]Entradas!A$2:A$1608,[1]Entradas!C$2:C$1608)</f>
        <v>0</v>
      </c>
      <c r="L48" s="20">
        <f>+LOOKUP(Tabla167[[#This Row],[Código Institucional]],[1]Salidas!A$2:A$1152,[1]Salidas!C$2:C$1152)</f>
        <v>0</v>
      </c>
      <c r="M48" s="21">
        <f>+Tabla167[[#This Row],[Existencia a Marzo 2022 ]]+Tabla167[[#This Row],[Entradas]]-Tabla167[[#This Row],[Salidas]]</f>
        <v>14</v>
      </c>
    </row>
    <row r="49" spans="2:13" s="26" customFormat="1" ht="15.75" x14ac:dyDescent="0.25">
      <c r="B49" s="23">
        <v>41928</v>
      </c>
      <c r="C49" s="23">
        <v>41928</v>
      </c>
      <c r="D49" s="24" t="s">
        <v>14</v>
      </c>
      <c r="E49" s="13" t="s">
        <v>102</v>
      </c>
      <c r="F49" s="27" t="s">
        <v>103</v>
      </c>
      <c r="G49" s="15" t="s">
        <v>17</v>
      </c>
      <c r="H49" s="16">
        <v>40.22</v>
      </c>
      <c r="I49" s="25">
        <f>+Tabla167[[#This Row],[Costo Unitario en RD$]]*Tabla167[[#This Row],[Existencia actual]]</f>
        <v>6033</v>
      </c>
      <c r="J49" s="18">
        <v>150</v>
      </c>
      <c r="K49" s="19">
        <f>+LOOKUP(Tabla167[[#This Row],[Código Institucional]],[1]Entradas!A$2:A$1608,[1]Entradas!C$2:C$1608)</f>
        <v>0</v>
      </c>
      <c r="L49" s="20">
        <f>+LOOKUP(Tabla167[[#This Row],[Código Institucional]],[1]Salidas!A$2:A$1152,[1]Salidas!C$2:C$1152)</f>
        <v>0</v>
      </c>
      <c r="M49" s="21">
        <f>+Tabla167[[#This Row],[Existencia a Marzo 2022 ]]+Tabla167[[#This Row],[Entradas]]-Tabla167[[#This Row],[Salidas]]</f>
        <v>150</v>
      </c>
    </row>
    <row r="50" spans="2:13" s="26" customFormat="1" ht="15.75" x14ac:dyDescent="0.25">
      <c r="B50" s="23">
        <v>41603</v>
      </c>
      <c r="C50" s="23">
        <v>41603</v>
      </c>
      <c r="D50" s="24" t="s">
        <v>14</v>
      </c>
      <c r="E50" s="13" t="s">
        <v>104</v>
      </c>
      <c r="F50" s="14" t="s">
        <v>105</v>
      </c>
      <c r="G50" s="15" t="s">
        <v>17</v>
      </c>
      <c r="H50" s="16">
        <v>2.1</v>
      </c>
      <c r="I50" s="25">
        <f>+Tabla167[[#This Row],[Costo Unitario en RD$]]*Tabla167[[#This Row],[Existencia actual]]</f>
        <v>105</v>
      </c>
      <c r="J50" s="18">
        <v>50</v>
      </c>
      <c r="K50" s="19">
        <f>+LOOKUP(Tabla167[[#This Row],[Código Institucional]],[1]Entradas!A$2:A$1608,[1]Entradas!C$2:C$1608)</f>
        <v>0</v>
      </c>
      <c r="L50" s="20">
        <f>+LOOKUP(Tabla167[[#This Row],[Código Institucional]],[1]Salidas!A$2:A$1152,[1]Salidas!C$2:C$1152)</f>
        <v>0</v>
      </c>
      <c r="M50" s="21">
        <f>+Tabla167[[#This Row],[Existencia a Marzo 2022 ]]+Tabla167[[#This Row],[Entradas]]-Tabla167[[#This Row],[Salidas]]</f>
        <v>50</v>
      </c>
    </row>
    <row r="51" spans="2:13" s="22" customFormat="1" ht="15.75" x14ac:dyDescent="0.25">
      <c r="B51" s="11">
        <v>41404</v>
      </c>
      <c r="C51" s="11">
        <v>41404</v>
      </c>
      <c r="D51" s="12" t="s">
        <v>14</v>
      </c>
      <c r="E51" s="13" t="s">
        <v>106</v>
      </c>
      <c r="F51" s="27" t="s">
        <v>107</v>
      </c>
      <c r="G51" s="15" t="s">
        <v>17</v>
      </c>
      <c r="H51" s="16">
        <v>4.43</v>
      </c>
      <c r="I51" s="17">
        <f>+Tabla167[[#This Row],[Costo Unitario en RD$]]*Tabla167[[#This Row],[Existencia actual]]</f>
        <v>150.62</v>
      </c>
      <c r="J51" s="18">
        <v>34</v>
      </c>
      <c r="K51" s="19">
        <f>+LOOKUP(Tabla167[[#This Row],[Código Institucional]],[1]Entradas!A$2:A$1608,[1]Entradas!C$2:C$1608)</f>
        <v>0</v>
      </c>
      <c r="L51" s="20">
        <f>+LOOKUP(Tabla167[[#This Row],[Código Institucional]],[1]Salidas!A$2:A$1152,[1]Salidas!C$2:C$1152)</f>
        <v>0</v>
      </c>
      <c r="M51" s="21">
        <f>+Tabla167[[#This Row],[Existencia a Marzo 2022 ]]+Tabla167[[#This Row],[Entradas]]-Tabla167[[#This Row],[Salidas]]</f>
        <v>34</v>
      </c>
    </row>
    <row r="52" spans="2:13" s="22" customFormat="1" ht="15.75" x14ac:dyDescent="0.25">
      <c r="B52" s="11">
        <v>42158</v>
      </c>
      <c r="C52" s="11">
        <v>42158</v>
      </c>
      <c r="D52" s="12" t="s">
        <v>14</v>
      </c>
      <c r="E52" s="13" t="s">
        <v>108</v>
      </c>
      <c r="F52" s="27" t="s">
        <v>109</v>
      </c>
      <c r="G52" s="15" t="s">
        <v>17</v>
      </c>
      <c r="H52" s="16">
        <v>47.2</v>
      </c>
      <c r="I52" s="17">
        <f>+Tabla167[[#This Row],[Costo Unitario en RD$]]*Tabla167[[#This Row],[Existencia actual]]</f>
        <v>43801.600000000006</v>
      </c>
      <c r="J52" s="18">
        <v>928</v>
      </c>
      <c r="K52" s="19">
        <f>+LOOKUP(Tabla167[[#This Row],[Código Institucional]],[1]Entradas!A$2:A$1608,[1]Entradas!C$2:C$1608)</f>
        <v>0</v>
      </c>
      <c r="L52" s="20">
        <f>+LOOKUP(Tabla167[[#This Row],[Código Institucional]],[1]Salidas!A$2:A$1152,[1]Salidas!C$2:C$1152)</f>
        <v>0</v>
      </c>
      <c r="M52" s="21">
        <f>+Tabla167[[#This Row],[Existencia a Marzo 2022 ]]+Tabla167[[#This Row],[Entradas]]-Tabla167[[#This Row],[Salidas]]</f>
        <v>928</v>
      </c>
    </row>
    <row r="53" spans="2:13" s="26" customFormat="1" ht="15.75" x14ac:dyDescent="0.25">
      <c r="B53" s="23">
        <v>42641</v>
      </c>
      <c r="C53" s="23">
        <v>42641</v>
      </c>
      <c r="D53" s="24" t="s">
        <v>14</v>
      </c>
      <c r="E53" s="13" t="s">
        <v>110</v>
      </c>
      <c r="F53" s="27" t="s">
        <v>111</v>
      </c>
      <c r="G53" s="15" t="s">
        <v>17</v>
      </c>
      <c r="H53" s="16">
        <v>377</v>
      </c>
      <c r="I53" s="25">
        <f>+Tabla167[[#This Row],[Costo Unitario en RD$]]*Tabla167[[#This Row],[Existencia actual]]</f>
        <v>37323</v>
      </c>
      <c r="J53" s="18">
        <v>99</v>
      </c>
      <c r="K53" s="19">
        <f>+LOOKUP(Tabla167[[#This Row],[Código Institucional]],[1]Entradas!A$2:A$1608,[1]Entradas!C$2:C$1608)</f>
        <v>0</v>
      </c>
      <c r="L53" s="20">
        <f>+LOOKUP(Tabla167[[#This Row],[Código Institucional]],[1]Salidas!A$2:A$1152,[1]Salidas!C$2:C$1152)</f>
        <v>0</v>
      </c>
      <c r="M53" s="21">
        <f>+Tabla167[[#This Row],[Existencia a Marzo 2022 ]]+Tabla167[[#This Row],[Entradas]]-Tabla167[[#This Row],[Salidas]]</f>
        <v>99</v>
      </c>
    </row>
    <row r="54" spans="2:13" s="26" customFormat="1" ht="15.75" customHeight="1" x14ac:dyDescent="0.25">
      <c r="B54" s="23">
        <v>41418</v>
      </c>
      <c r="C54" s="23">
        <v>41418</v>
      </c>
      <c r="D54" s="24" t="s">
        <v>14</v>
      </c>
      <c r="E54" s="13" t="s">
        <v>112</v>
      </c>
      <c r="F54" s="27" t="s">
        <v>113</v>
      </c>
      <c r="G54" s="15" t="s">
        <v>17</v>
      </c>
      <c r="H54" s="16">
        <v>115.01</v>
      </c>
      <c r="I54" s="25">
        <f>+Tabla167[[#This Row],[Costo Unitario en RD$]]*Tabla167[[#This Row],[Existencia actual]]</f>
        <v>1725.15</v>
      </c>
      <c r="J54" s="18">
        <v>15</v>
      </c>
      <c r="K54" s="19">
        <f>+LOOKUP(Tabla167[[#This Row],[Código Institucional]],[1]Entradas!A$2:A$1608,[1]Entradas!C$2:C$1608)</f>
        <v>0</v>
      </c>
      <c r="L54" s="20">
        <f>+LOOKUP(Tabla167[[#This Row],[Código Institucional]],[1]Salidas!A$2:A$1152,[1]Salidas!C$2:C$1152)</f>
        <v>0</v>
      </c>
      <c r="M54" s="21">
        <f>+Tabla167[[#This Row],[Existencia a Marzo 2022 ]]+Tabla167[[#This Row],[Entradas]]-Tabla167[[#This Row],[Salidas]]</f>
        <v>15</v>
      </c>
    </row>
    <row r="55" spans="2:13" s="26" customFormat="1" ht="15.75" customHeight="1" x14ac:dyDescent="0.25">
      <c r="B55" s="23">
        <v>42153</v>
      </c>
      <c r="C55" s="23">
        <v>42153</v>
      </c>
      <c r="D55" s="24" t="s">
        <v>14</v>
      </c>
      <c r="E55" s="13" t="s">
        <v>114</v>
      </c>
      <c r="F55" s="14" t="s">
        <v>115</v>
      </c>
      <c r="G55" s="15" t="s">
        <v>17</v>
      </c>
      <c r="H55" s="16">
        <v>69.599999999999994</v>
      </c>
      <c r="I55" s="25">
        <f>+Tabla167[[#This Row],[Costo Unitario en RD$]]*Tabla167[[#This Row],[Existencia actual]]</f>
        <v>2714.3999999999996</v>
      </c>
      <c r="J55" s="28">
        <v>39</v>
      </c>
      <c r="K55" s="19">
        <f>+LOOKUP(Tabla167[[#This Row],[Código Institucional]],[1]Entradas!A$2:A$1608,[1]Entradas!C$2:C$1608)</f>
        <v>0</v>
      </c>
      <c r="L55" s="20">
        <f>+LOOKUP(Tabla167[[#This Row],[Código Institucional]],[1]Salidas!A$2:A$1152,[1]Salidas!C$2:C$1152)</f>
        <v>0</v>
      </c>
      <c r="M55" s="29">
        <f>+Tabla167[[#This Row],[Existencia a Marzo 2022 ]]+Tabla167[[#This Row],[Entradas]]-Tabla167[[#This Row],[Salidas]]</f>
        <v>39</v>
      </c>
    </row>
    <row r="56" spans="2:13" s="26" customFormat="1" ht="15.75" x14ac:dyDescent="0.25">
      <c r="B56" s="23">
        <v>42262</v>
      </c>
      <c r="C56" s="23">
        <v>42262</v>
      </c>
      <c r="D56" s="24" t="s">
        <v>14</v>
      </c>
      <c r="E56" s="13" t="s">
        <v>116</v>
      </c>
      <c r="F56" s="14" t="s">
        <v>117</v>
      </c>
      <c r="G56" s="15" t="s">
        <v>17</v>
      </c>
      <c r="H56" s="16">
        <v>450</v>
      </c>
      <c r="I56" s="25">
        <f>+Tabla167[[#This Row],[Costo Unitario en RD$]]*Tabla167[[#This Row],[Existencia actual]]</f>
        <v>6300</v>
      </c>
      <c r="J56" s="18">
        <v>14</v>
      </c>
      <c r="K56" s="19">
        <f>+LOOKUP(Tabla167[[#This Row],[Código Institucional]],[1]Entradas!A$2:A$1608,[1]Entradas!C$2:C$1608)</f>
        <v>0</v>
      </c>
      <c r="L56" s="20">
        <f>+LOOKUP(Tabla167[[#This Row],[Código Institucional]],[1]Salidas!A$2:A$1152,[1]Salidas!C$2:C$1152)</f>
        <v>0</v>
      </c>
      <c r="M56" s="21">
        <f>+Tabla167[[#This Row],[Existencia a Marzo 2022 ]]+Tabla167[[#This Row],[Entradas]]-Tabla167[[#This Row],[Salidas]]</f>
        <v>14</v>
      </c>
    </row>
    <row r="57" spans="2:13" s="22" customFormat="1" ht="15.75" x14ac:dyDescent="0.25">
      <c r="B57" s="23">
        <v>44145</v>
      </c>
      <c r="C57" s="23">
        <v>44145</v>
      </c>
      <c r="D57" s="12" t="s">
        <v>14</v>
      </c>
      <c r="E57" s="13" t="s">
        <v>118</v>
      </c>
      <c r="F57" s="27" t="s">
        <v>119</v>
      </c>
      <c r="G57" s="15" t="s">
        <v>17</v>
      </c>
      <c r="H57" s="16">
        <v>59</v>
      </c>
      <c r="I57" s="17">
        <f>+Tabla167[[#This Row],[Costo Unitario en RD$]]*Tabla167[[#This Row],[Existencia actual]]</f>
        <v>118</v>
      </c>
      <c r="J57" s="18">
        <v>2</v>
      </c>
      <c r="K57" s="19">
        <f>+LOOKUP(Tabla167[[#This Row],[Código Institucional]],[1]Entradas!A$2:A$1608,[1]Entradas!C$2:C$1608)</f>
        <v>0</v>
      </c>
      <c r="L57" s="20">
        <f>+LOOKUP(Tabla167[[#This Row],[Código Institucional]],[1]Salidas!A$2:A$1152,[1]Salidas!C$2:C$1152)</f>
        <v>0</v>
      </c>
      <c r="M57" s="21">
        <f>+Tabla167[[#This Row],[Existencia a Marzo 2022 ]]+Tabla167[[#This Row],[Entradas]]-Tabla167[[#This Row],[Salidas]]</f>
        <v>2</v>
      </c>
    </row>
    <row r="58" spans="2:13" s="22" customFormat="1" ht="15.75" x14ac:dyDescent="0.25">
      <c r="B58" s="11">
        <v>42291</v>
      </c>
      <c r="C58" s="11">
        <v>42291</v>
      </c>
      <c r="D58" s="12" t="s">
        <v>14</v>
      </c>
      <c r="E58" s="13" t="s">
        <v>120</v>
      </c>
      <c r="F58" s="27" t="s">
        <v>121</v>
      </c>
      <c r="G58" s="15" t="s">
        <v>17</v>
      </c>
      <c r="H58" s="16">
        <v>9.39</v>
      </c>
      <c r="I58" s="17">
        <f>+Tabla167[[#This Row],[Costo Unitario en RD$]]*Tabla167[[#This Row],[Existencia actual]]</f>
        <v>0</v>
      </c>
      <c r="J58" s="18">
        <v>0</v>
      </c>
      <c r="K58" s="19">
        <f>+LOOKUP(Tabla167[[#This Row],[Código Institucional]],[1]Entradas!A$2:A$1608,[1]Entradas!C$2:C$1608)</f>
        <v>0</v>
      </c>
      <c r="L58" s="20">
        <f>+LOOKUP(Tabla167[[#This Row],[Código Institucional]],[1]Salidas!A$2:A$1152,[1]Salidas!C$2:C$1152)</f>
        <v>0</v>
      </c>
      <c r="M58" s="21">
        <f>+Tabla167[[#This Row],[Existencia a Marzo 2022 ]]+Tabla167[[#This Row],[Entradas]]-Tabla167[[#This Row],[Salidas]]</f>
        <v>0</v>
      </c>
    </row>
    <row r="59" spans="2:13" s="22" customFormat="1" ht="15.75" x14ac:dyDescent="0.25">
      <c r="B59" s="11">
        <v>41022</v>
      </c>
      <c r="C59" s="11">
        <v>41022</v>
      </c>
      <c r="D59" s="12" t="s">
        <v>14</v>
      </c>
      <c r="E59" s="13" t="s">
        <v>122</v>
      </c>
      <c r="F59" s="14" t="s">
        <v>123</v>
      </c>
      <c r="G59" s="15" t="s">
        <v>17</v>
      </c>
      <c r="H59" s="16">
        <v>14</v>
      </c>
      <c r="I59" s="17">
        <f>+Tabla167[[#This Row],[Costo Unitario en RD$]]*Tabla167[[#This Row],[Existencia actual]]</f>
        <v>532</v>
      </c>
      <c r="J59" s="18">
        <v>38</v>
      </c>
      <c r="K59" s="19">
        <f>+LOOKUP(Tabla167[[#This Row],[Código Institucional]],[1]Entradas!A$2:A$1608,[1]Entradas!C$2:C$1608)</f>
        <v>0</v>
      </c>
      <c r="L59" s="20">
        <f>+LOOKUP(Tabla167[[#This Row],[Código Institucional]],[1]Salidas!A$2:A$1152,[1]Salidas!C$2:C$1152)</f>
        <v>0</v>
      </c>
      <c r="M59" s="21">
        <f>+Tabla167[[#This Row],[Existencia a Marzo 2022 ]]+Tabla167[[#This Row],[Entradas]]-Tabla167[[#This Row],[Salidas]]</f>
        <v>38</v>
      </c>
    </row>
    <row r="60" spans="2:13" s="22" customFormat="1" ht="15.75" x14ac:dyDescent="0.25">
      <c r="B60" s="11">
        <v>41443</v>
      </c>
      <c r="C60" s="11">
        <v>41443</v>
      </c>
      <c r="D60" s="12" t="s">
        <v>14</v>
      </c>
      <c r="E60" s="13" t="s">
        <v>124</v>
      </c>
      <c r="F60" s="27" t="s">
        <v>125</v>
      </c>
      <c r="G60" s="15" t="s">
        <v>17</v>
      </c>
      <c r="H60" s="16">
        <v>359.6</v>
      </c>
      <c r="I60" s="17">
        <f>+Tabla167[[#This Row],[Costo Unitario en RD$]]*Tabla167[[#This Row],[Existencia actual]]</f>
        <v>8630.4000000000015</v>
      </c>
      <c r="J60" s="18">
        <v>24</v>
      </c>
      <c r="K60" s="19">
        <f>+LOOKUP(Tabla167[[#This Row],[Código Institucional]],[1]Entradas!A$2:A$1608,[1]Entradas!C$2:C$1608)</f>
        <v>0</v>
      </c>
      <c r="L60" s="20">
        <f>+LOOKUP(Tabla167[[#This Row],[Código Institucional]],[1]Salidas!A$2:A$1152,[1]Salidas!C$2:C$1152)</f>
        <v>0</v>
      </c>
      <c r="M60" s="21">
        <f>+Tabla167[[#This Row],[Existencia a Marzo 2022 ]]+Tabla167[[#This Row],[Entradas]]-Tabla167[[#This Row],[Salidas]]</f>
        <v>24</v>
      </c>
    </row>
    <row r="61" spans="2:13" s="22" customFormat="1" ht="20.25" customHeight="1" x14ac:dyDescent="0.25">
      <c r="B61" s="11">
        <v>41443</v>
      </c>
      <c r="C61" s="11">
        <v>41443</v>
      </c>
      <c r="D61" s="12" t="s">
        <v>14</v>
      </c>
      <c r="E61" s="13" t="s">
        <v>126</v>
      </c>
      <c r="F61" s="27" t="s">
        <v>127</v>
      </c>
      <c r="G61" s="15" t="s">
        <v>17</v>
      </c>
      <c r="H61" s="16">
        <v>748.2</v>
      </c>
      <c r="I61" s="17">
        <f>+Tabla167[[#This Row],[Costo Unitario en RD$]]*Tabla167[[#This Row],[Existencia actual]]</f>
        <v>1496.4</v>
      </c>
      <c r="J61" s="18">
        <v>2</v>
      </c>
      <c r="K61" s="19">
        <f>+LOOKUP(Tabla167[[#This Row],[Código Institucional]],[1]Entradas!A$2:A$1608,[1]Entradas!C$2:C$1608)</f>
        <v>0</v>
      </c>
      <c r="L61" s="20">
        <f>+LOOKUP(Tabla167[[#This Row],[Código Institucional]],[1]Salidas!A$2:A$1152,[1]Salidas!C$2:C$1152)</f>
        <v>0</v>
      </c>
      <c r="M61" s="21">
        <f>+Tabla167[[#This Row],[Existencia a Marzo 2022 ]]+Tabla167[[#This Row],[Entradas]]-Tabla167[[#This Row],[Salidas]]</f>
        <v>2</v>
      </c>
    </row>
    <row r="62" spans="2:13" s="26" customFormat="1" ht="15.75" x14ac:dyDescent="0.25">
      <c r="B62" s="11">
        <v>41835</v>
      </c>
      <c r="C62" s="11">
        <v>41835</v>
      </c>
      <c r="D62" s="12" t="s">
        <v>14</v>
      </c>
      <c r="E62" s="13" t="s">
        <v>128</v>
      </c>
      <c r="F62" s="27" t="s">
        <v>129</v>
      </c>
      <c r="G62" s="15" t="s">
        <v>17</v>
      </c>
      <c r="H62" s="16">
        <v>748.2</v>
      </c>
      <c r="I62" s="17">
        <f>+Tabla167[[#This Row],[Costo Unitario en RD$]]*Tabla167[[#This Row],[Existencia actual]]</f>
        <v>1496.4</v>
      </c>
      <c r="J62" s="18">
        <v>2</v>
      </c>
      <c r="K62" s="19">
        <f>+LOOKUP(Tabla167[[#This Row],[Código Institucional]],[1]Entradas!A$2:A$1608,[1]Entradas!C$2:C$1608)</f>
        <v>0</v>
      </c>
      <c r="L62" s="20">
        <f>+LOOKUP(Tabla167[[#This Row],[Código Institucional]],[1]Salidas!A$2:A$1152,[1]Salidas!C$2:C$1152)</f>
        <v>0</v>
      </c>
      <c r="M62" s="21">
        <f>+Tabla167[[#This Row],[Existencia a Marzo 2022 ]]+Tabla167[[#This Row],[Entradas]]-Tabla167[[#This Row],[Salidas]]</f>
        <v>2</v>
      </c>
    </row>
    <row r="63" spans="2:13" s="22" customFormat="1" ht="15.75" x14ac:dyDescent="0.25">
      <c r="B63" s="11">
        <v>42496</v>
      </c>
      <c r="C63" s="11">
        <v>42496</v>
      </c>
      <c r="D63" s="12" t="s">
        <v>14</v>
      </c>
      <c r="E63" s="13" t="s">
        <v>130</v>
      </c>
      <c r="F63" s="27" t="s">
        <v>131</v>
      </c>
      <c r="G63" s="15" t="s">
        <v>17</v>
      </c>
      <c r="H63" s="16">
        <v>731.6</v>
      </c>
      <c r="I63" s="17">
        <f>+Tabla167[[#This Row],[Costo Unitario en RD$]]*Tabla167[[#This Row],[Existencia actual]]</f>
        <v>731.6</v>
      </c>
      <c r="J63" s="18">
        <v>1</v>
      </c>
      <c r="K63" s="19">
        <f>+LOOKUP(Tabla167[[#This Row],[Código Institucional]],[1]Entradas!A$2:A$1608,[1]Entradas!C$2:C$1608)</f>
        <v>0</v>
      </c>
      <c r="L63" s="20">
        <f>+LOOKUP(Tabla167[[#This Row],[Código Institucional]],[1]Salidas!A$2:A$1152,[1]Salidas!C$2:C$1152)</f>
        <v>0</v>
      </c>
      <c r="M63" s="21">
        <f>+Tabla167[[#This Row],[Existencia a Marzo 2022 ]]+Tabla167[[#This Row],[Entradas]]-Tabla167[[#This Row],[Salidas]]</f>
        <v>1</v>
      </c>
    </row>
    <row r="64" spans="2:13" s="22" customFormat="1" ht="15.75" x14ac:dyDescent="0.25">
      <c r="B64" s="11">
        <v>42080</v>
      </c>
      <c r="C64" s="11">
        <v>42080</v>
      </c>
      <c r="D64" s="12" t="s">
        <v>14</v>
      </c>
      <c r="E64" s="13" t="s">
        <v>132</v>
      </c>
      <c r="F64" s="27" t="s">
        <v>133</v>
      </c>
      <c r="G64" s="15" t="s">
        <v>17</v>
      </c>
      <c r="H64" s="16">
        <v>424.8</v>
      </c>
      <c r="I64" s="17">
        <f>+Tabla167[[#This Row],[Costo Unitario en RD$]]*Tabla167[[#This Row],[Existencia actual]]</f>
        <v>0</v>
      </c>
      <c r="J64" s="18">
        <v>0</v>
      </c>
      <c r="K64" s="19">
        <f>+LOOKUP(Tabla167[[#This Row],[Código Institucional]],[1]Entradas!A$2:A$1608,[1]Entradas!C$2:C$1608)</f>
        <v>0</v>
      </c>
      <c r="L64" s="20">
        <f>+LOOKUP(Tabla167[[#This Row],[Código Institucional]],[1]Salidas!A$2:A$1152,[1]Salidas!C$2:C$1152)</f>
        <v>0</v>
      </c>
      <c r="M64" s="21">
        <f>+Tabla167[[#This Row],[Existencia a Marzo 2022 ]]+Tabla167[[#This Row],[Entradas]]-Tabla167[[#This Row],[Salidas]]</f>
        <v>0</v>
      </c>
    </row>
    <row r="65" spans="2:13" s="22" customFormat="1" ht="15.75" x14ac:dyDescent="0.25">
      <c r="B65" s="11">
        <v>42080</v>
      </c>
      <c r="C65" s="11">
        <v>42080</v>
      </c>
      <c r="D65" s="12" t="s">
        <v>14</v>
      </c>
      <c r="E65" s="13" t="s">
        <v>134</v>
      </c>
      <c r="F65" s="27" t="s">
        <v>135</v>
      </c>
      <c r="G65" s="15" t="s">
        <v>17</v>
      </c>
      <c r="H65" s="16">
        <v>6490</v>
      </c>
      <c r="I65" s="17">
        <f>+Tabla167[[#This Row],[Costo Unitario en RD$]]*Tabla167[[#This Row],[Existencia actual]]</f>
        <v>25960</v>
      </c>
      <c r="J65" s="18">
        <v>4</v>
      </c>
      <c r="K65" s="19">
        <f>+LOOKUP(Tabla167[[#This Row],[Código Institucional]],[1]Entradas!A$2:A$1608,[1]Entradas!C$2:C$1608)</f>
        <v>0</v>
      </c>
      <c r="L65" s="20">
        <f>+LOOKUP(Tabla167[[#This Row],[Código Institucional]],[1]Salidas!A$2:A$1152,[1]Salidas!C$2:C$1152)</f>
        <v>0</v>
      </c>
      <c r="M65" s="21">
        <f>+Tabla167[[#This Row],[Existencia a Marzo 2022 ]]+Tabla167[[#This Row],[Entradas]]-Tabla167[[#This Row],[Salidas]]</f>
        <v>4</v>
      </c>
    </row>
    <row r="66" spans="2:13" s="22" customFormat="1" ht="15.75" x14ac:dyDescent="0.25">
      <c r="B66" s="11">
        <v>40816</v>
      </c>
      <c r="C66" s="11">
        <v>40816</v>
      </c>
      <c r="D66" s="12" t="s">
        <v>14</v>
      </c>
      <c r="E66" s="13" t="s">
        <v>136</v>
      </c>
      <c r="F66" s="27" t="s">
        <v>137</v>
      </c>
      <c r="G66" s="15" t="s">
        <v>17</v>
      </c>
      <c r="H66" s="16">
        <v>2262</v>
      </c>
      <c r="I66" s="17">
        <f>+Tabla167[[#This Row],[Costo Unitario en RD$]]*Tabla167[[#This Row],[Existencia actual]]</f>
        <v>9048</v>
      </c>
      <c r="J66" s="18">
        <v>4</v>
      </c>
      <c r="K66" s="19">
        <f>+LOOKUP(Tabla167[[#This Row],[Código Institucional]],[1]Entradas!A$2:A$1608,[1]Entradas!C$2:C$1608)</f>
        <v>0</v>
      </c>
      <c r="L66" s="20">
        <f>+LOOKUP(Tabla167[[#This Row],[Código Institucional]],[1]Salidas!A$2:A$1152,[1]Salidas!C$2:C$1152)</f>
        <v>0</v>
      </c>
      <c r="M66" s="21">
        <f>+Tabla167[[#This Row],[Existencia a Marzo 2022 ]]+Tabla167[[#This Row],[Entradas]]-Tabla167[[#This Row],[Salidas]]</f>
        <v>4</v>
      </c>
    </row>
    <row r="67" spans="2:13" s="26" customFormat="1" ht="15" customHeight="1" x14ac:dyDescent="0.25">
      <c r="B67" s="23">
        <v>42520</v>
      </c>
      <c r="C67" s="23">
        <v>42520</v>
      </c>
      <c r="D67" s="24" t="s">
        <v>14</v>
      </c>
      <c r="E67" s="13" t="s">
        <v>138</v>
      </c>
      <c r="F67" s="14" t="s">
        <v>139</v>
      </c>
      <c r="G67" s="15" t="s">
        <v>17</v>
      </c>
      <c r="H67" s="16">
        <v>578.97</v>
      </c>
      <c r="I67" s="25">
        <f>+Tabla167[[#This Row],[Costo Unitario en RD$]]*Tabla167[[#This Row],[Existencia actual]]</f>
        <v>1736.91</v>
      </c>
      <c r="J67" s="18">
        <v>3</v>
      </c>
      <c r="K67" s="19">
        <f>+LOOKUP(Tabla167[[#This Row],[Código Institucional]],[1]Entradas!A$2:A$1608,[1]Entradas!C$2:C$1608)</f>
        <v>0</v>
      </c>
      <c r="L67" s="20">
        <f>+LOOKUP(Tabla167[[#This Row],[Código Institucional]],[1]Salidas!A$2:A$1152,[1]Salidas!C$2:C$1152)</f>
        <v>0</v>
      </c>
      <c r="M67" s="21">
        <f>+Tabla167[[#This Row],[Existencia a Marzo 2022 ]]+Tabla167[[#This Row],[Entradas]]-Tabla167[[#This Row],[Salidas]]</f>
        <v>3</v>
      </c>
    </row>
    <row r="68" spans="2:13" s="26" customFormat="1" ht="15" customHeight="1" x14ac:dyDescent="0.25">
      <c r="B68" s="23">
        <v>41438</v>
      </c>
      <c r="C68" s="23">
        <v>41438</v>
      </c>
      <c r="D68" s="24" t="s">
        <v>14</v>
      </c>
      <c r="E68" s="13" t="s">
        <v>140</v>
      </c>
      <c r="F68" s="27" t="s">
        <v>141</v>
      </c>
      <c r="G68" s="15" t="s">
        <v>17</v>
      </c>
      <c r="H68" s="16">
        <v>172.08</v>
      </c>
      <c r="I68" s="25">
        <f>+Tabla167[[#This Row],[Costo Unitario en RD$]]*Tabla167[[#This Row],[Existencia actual]]</f>
        <v>344.16</v>
      </c>
      <c r="J68" s="18">
        <v>2</v>
      </c>
      <c r="K68" s="19">
        <f>+LOOKUP(Tabla167[[#This Row],[Código Institucional]],[1]Entradas!A$2:A$1608,[1]Entradas!C$2:C$1608)</f>
        <v>0</v>
      </c>
      <c r="L68" s="20">
        <f>+LOOKUP(Tabla167[[#This Row],[Código Institucional]],[1]Salidas!A$2:A$1152,[1]Salidas!C$2:C$1152)</f>
        <v>0</v>
      </c>
      <c r="M68" s="21">
        <f>+Tabla167[[#This Row],[Existencia a Marzo 2022 ]]+Tabla167[[#This Row],[Entradas]]-Tabla167[[#This Row],[Salidas]]</f>
        <v>2</v>
      </c>
    </row>
    <row r="69" spans="2:13" s="22" customFormat="1" ht="15" customHeight="1" x14ac:dyDescent="0.25">
      <c r="B69" s="11">
        <v>41443</v>
      </c>
      <c r="C69" s="11">
        <v>41443</v>
      </c>
      <c r="D69" s="12" t="s">
        <v>14</v>
      </c>
      <c r="E69" s="13" t="s">
        <v>142</v>
      </c>
      <c r="F69" s="27" t="s">
        <v>143</v>
      </c>
      <c r="G69" s="15" t="s">
        <v>17</v>
      </c>
      <c r="H69" s="16">
        <v>554.6</v>
      </c>
      <c r="I69" s="17">
        <f>+Tabla167[[#This Row],[Costo Unitario en RD$]]*Tabla167[[#This Row],[Existencia actual]]</f>
        <v>0</v>
      </c>
      <c r="J69" s="18">
        <v>0</v>
      </c>
      <c r="K69" s="19">
        <f>+LOOKUP(Tabla167[[#This Row],[Código Institucional]],[1]Entradas!A$2:A$1608,[1]Entradas!C$2:C$1608)</f>
        <v>0</v>
      </c>
      <c r="L69" s="20">
        <f>+LOOKUP(Tabla167[[#This Row],[Código Institucional]],[1]Salidas!A$2:A$1152,[1]Salidas!C$2:C$1152)</f>
        <v>0</v>
      </c>
      <c r="M69" s="21">
        <f>+Tabla167[[#This Row],[Existencia a Marzo 2022 ]]+Tabla167[[#This Row],[Entradas]]-Tabla167[[#This Row],[Salidas]]</f>
        <v>0</v>
      </c>
    </row>
    <row r="70" spans="2:13" s="22" customFormat="1" ht="15.75" x14ac:dyDescent="0.25">
      <c r="B70" s="11">
        <v>41022</v>
      </c>
      <c r="C70" s="11">
        <v>41022</v>
      </c>
      <c r="D70" s="12" t="s">
        <v>14</v>
      </c>
      <c r="E70" s="13" t="s">
        <v>144</v>
      </c>
      <c r="F70" s="27" t="s">
        <v>145</v>
      </c>
      <c r="G70" s="15" t="s">
        <v>17</v>
      </c>
      <c r="H70" s="16">
        <v>200.6</v>
      </c>
      <c r="I70" s="17">
        <f>+Tabla167[[#This Row],[Costo Unitario en RD$]]*Tabla167[[#This Row],[Existencia actual]]</f>
        <v>0</v>
      </c>
      <c r="J70" s="18">
        <v>0</v>
      </c>
      <c r="K70" s="19">
        <f>+LOOKUP(Tabla167[[#This Row],[Código Institucional]],[1]Entradas!A$2:A$1608,[1]Entradas!C$2:C$1608)</f>
        <v>0</v>
      </c>
      <c r="L70" s="20">
        <f>+LOOKUP(Tabla167[[#This Row],[Código Institucional]],[1]Salidas!A$2:A$1152,[1]Salidas!C$2:C$1152)</f>
        <v>0</v>
      </c>
      <c r="M70" s="21">
        <f>+Tabla167[[#This Row],[Existencia a Marzo 2022 ]]+Tabla167[[#This Row],[Entradas]]-Tabla167[[#This Row],[Salidas]]</f>
        <v>0</v>
      </c>
    </row>
    <row r="71" spans="2:13" s="22" customFormat="1" ht="15.75" customHeight="1" x14ac:dyDescent="0.25">
      <c r="B71" s="11">
        <v>42496</v>
      </c>
      <c r="C71" s="11">
        <v>42496</v>
      </c>
      <c r="D71" s="12" t="s">
        <v>14</v>
      </c>
      <c r="E71" s="13" t="s">
        <v>146</v>
      </c>
      <c r="F71" s="27" t="s">
        <v>147</v>
      </c>
      <c r="G71" s="15" t="s">
        <v>17</v>
      </c>
      <c r="H71" s="16">
        <v>313.88</v>
      </c>
      <c r="I71" s="17">
        <f>+Tabla167[[#This Row],[Costo Unitario en RD$]]*Tabla167[[#This Row],[Existencia actual]]</f>
        <v>0</v>
      </c>
      <c r="J71" s="18">
        <v>0</v>
      </c>
      <c r="K71" s="19">
        <f>+LOOKUP(Tabla167[[#This Row],[Código Institucional]],[1]Entradas!A$2:A$1608,[1]Entradas!C$2:C$1608)</f>
        <v>0</v>
      </c>
      <c r="L71" s="20">
        <f>+LOOKUP(Tabla167[[#This Row],[Código Institucional]],[1]Salidas!A$2:A$1152,[1]Salidas!C$2:C$1152)</f>
        <v>0</v>
      </c>
      <c r="M71" s="21">
        <f>+Tabla167[[#This Row],[Existencia a Marzo 2022 ]]+Tabla167[[#This Row],[Entradas]]-Tabla167[[#This Row],[Salidas]]</f>
        <v>0</v>
      </c>
    </row>
    <row r="72" spans="2:13" s="22" customFormat="1" ht="15.75" x14ac:dyDescent="0.25">
      <c r="B72" s="11">
        <v>42250</v>
      </c>
      <c r="C72" s="11">
        <v>42250</v>
      </c>
      <c r="D72" s="12" t="s">
        <v>14</v>
      </c>
      <c r="E72" s="13" t="s">
        <v>148</v>
      </c>
      <c r="F72" s="27" t="s">
        <v>149</v>
      </c>
      <c r="G72" s="15" t="s">
        <v>17</v>
      </c>
      <c r="H72" s="16">
        <v>20</v>
      </c>
      <c r="I72" s="17">
        <f>+Tabla167[[#This Row],[Costo Unitario en RD$]]*Tabla167[[#This Row],[Existencia actual]]</f>
        <v>960</v>
      </c>
      <c r="J72" s="18">
        <v>48</v>
      </c>
      <c r="K72" s="19">
        <f>+LOOKUP(Tabla167[[#This Row],[Código Institucional]],[1]Entradas!A$2:A$1608,[1]Entradas!C$2:C$1608)</f>
        <v>0</v>
      </c>
      <c r="L72" s="20">
        <f>+LOOKUP(Tabla167[[#This Row],[Código Institucional]],[1]Salidas!A$2:A$1152,[1]Salidas!C$2:C$1152)</f>
        <v>0</v>
      </c>
      <c r="M72" s="21">
        <f>+Tabla167[[#This Row],[Existencia a Marzo 2022 ]]+Tabla167[[#This Row],[Entradas]]-Tabla167[[#This Row],[Salidas]]</f>
        <v>48</v>
      </c>
    </row>
    <row r="73" spans="2:13" s="22" customFormat="1" ht="15.75" x14ac:dyDescent="0.25">
      <c r="B73" s="11">
        <v>41603</v>
      </c>
      <c r="C73" s="11">
        <v>41603</v>
      </c>
      <c r="D73" s="12" t="s">
        <v>14</v>
      </c>
      <c r="E73" s="13" t="s">
        <v>150</v>
      </c>
      <c r="F73" s="27" t="s">
        <v>151</v>
      </c>
      <c r="G73" s="15" t="s">
        <v>17</v>
      </c>
      <c r="H73" s="16">
        <v>75</v>
      </c>
      <c r="I73" s="17">
        <f>+Tabla167[[#This Row],[Costo Unitario en RD$]]*Tabla167[[#This Row],[Existencia actual]]</f>
        <v>300</v>
      </c>
      <c r="J73" s="31">
        <v>4</v>
      </c>
      <c r="K73" s="19">
        <f>+LOOKUP(Tabla167[[#This Row],[Código Institucional]],[1]Entradas!A$2:A$1608,[1]Entradas!C$2:C$1608)</f>
        <v>0</v>
      </c>
      <c r="L73" s="20">
        <f>+LOOKUP(Tabla167[[#This Row],[Código Institucional]],[1]Salidas!A$2:A$1152,[1]Salidas!C$2:C$1152)</f>
        <v>0</v>
      </c>
      <c r="M73" s="29">
        <f>+Tabla167[[#This Row],[Existencia a Marzo 2022 ]]+Tabla167[[#This Row],[Entradas]]-Tabla167[[#This Row],[Salidas]]</f>
        <v>4</v>
      </c>
    </row>
    <row r="74" spans="2:13" s="22" customFormat="1" ht="15.75" x14ac:dyDescent="0.25">
      <c r="B74" s="11">
        <v>41438</v>
      </c>
      <c r="C74" s="11">
        <v>41438</v>
      </c>
      <c r="D74" s="12" t="s">
        <v>14</v>
      </c>
      <c r="E74" s="13" t="s">
        <v>152</v>
      </c>
      <c r="F74" s="27" t="s">
        <v>153</v>
      </c>
      <c r="G74" s="15" t="s">
        <v>17</v>
      </c>
      <c r="H74" s="16">
        <v>249.99</v>
      </c>
      <c r="I74" s="17">
        <f>+Tabla167[[#This Row],[Costo Unitario en RD$]]*Tabla167[[#This Row],[Existencia actual]]</f>
        <v>12249.51</v>
      </c>
      <c r="J74" s="18">
        <v>50</v>
      </c>
      <c r="K74" s="19">
        <f>+LOOKUP(Tabla167[[#This Row],[Código Institucional]],[1]Entradas!A$2:A$1608,[1]Entradas!C$2:C$1608)</f>
        <v>0</v>
      </c>
      <c r="L74" s="20">
        <f>+LOOKUP(Tabla167[[#This Row],[Código Institucional]],[1]Salidas!A$2:A$1152,[1]Salidas!C$2:C$1152)</f>
        <v>1</v>
      </c>
      <c r="M74" s="21">
        <f>+Tabla167[[#This Row],[Existencia a Marzo 2022 ]]+Tabla167[[#This Row],[Entradas]]-Tabla167[[#This Row],[Salidas]]</f>
        <v>49</v>
      </c>
    </row>
    <row r="75" spans="2:13" s="22" customFormat="1" ht="15.75" x14ac:dyDescent="0.25">
      <c r="B75" s="11">
        <v>42972</v>
      </c>
      <c r="C75" s="11">
        <v>42972</v>
      </c>
      <c r="D75" s="12" t="s">
        <v>14</v>
      </c>
      <c r="E75" s="13" t="s">
        <v>154</v>
      </c>
      <c r="F75" s="27" t="s">
        <v>155</v>
      </c>
      <c r="G75" s="15" t="s">
        <v>17</v>
      </c>
      <c r="H75" s="16">
        <v>190</v>
      </c>
      <c r="I75" s="17">
        <f>+Tabla167[[#This Row],[Costo Unitario en RD$]]*Tabla167[[#This Row],[Existencia actual]]</f>
        <v>190</v>
      </c>
      <c r="J75" s="18">
        <v>1</v>
      </c>
      <c r="K75" s="19">
        <f>+LOOKUP(Tabla167[[#This Row],[Código Institucional]],[1]Entradas!A$2:A$1608,[1]Entradas!C$2:C$1608)</f>
        <v>0</v>
      </c>
      <c r="L75" s="20">
        <f>+LOOKUP(Tabla167[[#This Row],[Código Institucional]],[1]Salidas!A$2:A$1152,[1]Salidas!C$2:C$1152)</f>
        <v>0</v>
      </c>
      <c r="M75" s="21">
        <f>+Tabla167[[#This Row],[Existencia a Marzo 2022 ]]+Tabla167[[#This Row],[Entradas]]-Tabla167[[#This Row],[Salidas]]</f>
        <v>1</v>
      </c>
    </row>
    <row r="76" spans="2:13" s="26" customFormat="1" ht="15.75" x14ac:dyDescent="0.25">
      <c r="B76" s="23">
        <v>42496</v>
      </c>
      <c r="C76" s="23">
        <v>42496</v>
      </c>
      <c r="D76" s="24" t="s">
        <v>14</v>
      </c>
      <c r="E76" s="13" t="s">
        <v>156</v>
      </c>
      <c r="F76" s="27" t="s">
        <v>157</v>
      </c>
      <c r="G76" s="15" t="s">
        <v>17</v>
      </c>
      <c r="H76" s="16">
        <v>13.13</v>
      </c>
      <c r="I76" s="25">
        <f>+Tabla167[[#This Row],[Costo Unitario en RD$]]*Tabla167[[#This Row],[Existencia actual]]</f>
        <v>366327</v>
      </c>
      <c r="J76" s="18">
        <v>27900</v>
      </c>
      <c r="K76" s="19">
        <f>+LOOKUP(Tabla167[[#This Row],[Código Institucional]],[1]Entradas!A$2:A$1608,[1]Entradas!C$2:C$1608)</f>
        <v>0</v>
      </c>
      <c r="L76" s="20">
        <f>+LOOKUP(Tabla167[[#This Row],[Código Institucional]],[1]Salidas!A$2:A$1152,[1]Salidas!C$2:C$1152)</f>
        <v>0</v>
      </c>
      <c r="M76" s="21">
        <f>+Tabla167[[#This Row],[Existencia a Marzo 2022 ]]+Tabla167[[#This Row],[Entradas]]-Tabla167[[#This Row],[Salidas]]</f>
        <v>27900</v>
      </c>
    </row>
    <row r="77" spans="2:13" s="26" customFormat="1" ht="15.75" x14ac:dyDescent="0.25">
      <c r="B77" s="23">
        <v>41444</v>
      </c>
      <c r="C77" s="23">
        <v>41444</v>
      </c>
      <c r="D77" s="24" t="s">
        <v>14</v>
      </c>
      <c r="E77" s="13" t="s">
        <v>158</v>
      </c>
      <c r="F77" s="14" t="s">
        <v>159</v>
      </c>
      <c r="G77" s="15" t="s">
        <v>17</v>
      </c>
      <c r="H77" s="16">
        <v>337.24</v>
      </c>
      <c r="I77" s="25">
        <f>+Tabla167[[#This Row],[Costo Unitario en RD$]]*Tabla167[[#This Row],[Existencia actual]]</f>
        <v>337.24</v>
      </c>
      <c r="J77" s="18">
        <v>1</v>
      </c>
      <c r="K77" s="19">
        <f>+LOOKUP(Tabla167[[#This Row],[Código Institucional]],[1]Entradas!A$2:A$1608,[1]Entradas!C$2:C$1608)</f>
        <v>0</v>
      </c>
      <c r="L77" s="20">
        <f>+LOOKUP(Tabla167[[#This Row],[Código Institucional]],[1]Salidas!A$2:A$1152,[1]Salidas!C$2:C$1152)</f>
        <v>0</v>
      </c>
      <c r="M77" s="21">
        <f>+Tabla167[[#This Row],[Existencia a Marzo 2022 ]]+Tabla167[[#This Row],[Entradas]]-Tabla167[[#This Row],[Salidas]]</f>
        <v>1</v>
      </c>
    </row>
    <row r="78" spans="2:13" s="22" customFormat="1" ht="15.75" x14ac:dyDescent="0.25">
      <c r="B78" s="11">
        <v>42496</v>
      </c>
      <c r="C78" s="11">
        <v>42496</v>
      </c>
      <c r="D78" s="12" t="s">
        <v>14</v>
      </c>
      <c r="E78" s="13" t="s">
        <v>160</v>
      </c>
      <c r="F78" s="27" t="s">
        <v>161</v>
      </c>
      <c r="G78" s="15" t="s">
        <v>17</v>
      </c>
      <c r="H78" s="16">
        <v>191.16</v>
      </c>
      <c r="I78" s="17">
        <f>+Tabla167[[#This Row],[Costo Unitario en RD$]]*Tabla167[[#This Row],[Existencia actual]]</f>
        <v>1146.96</v>
      </c>
      <c r="J78" s="18">
        <v>6</v>
      </c>
      <c r="K78" s="19">
        <f>+LOOKUP(Tabla167[[#This Row],[Código Institucional]],[1]Entradas!A$2:A$1608,[1]Entradas!C$2:C$1608)</f>
        <v>0</v>
      </c>
      <c r="L78" s="20">
        <f>+LOOKUP(Tabla167[[#This Row],[Código Institucional]],[1]Salidas!A$2:A$1152,[1]Salidas!C$2:C$1152)</f>
        <v>0</v>
      </c>
      <c r="M78" s="21">
        <f>+Tabla167[[#This Row],[Existencia a Marzo 2022 ]]+Tabla167[[#This Row],[Entradas]]-Tabla167[[#This Row],[Salidas]]</f>
        <v>6</v>
      </c>
    </row>
    <row r="79" spans="2:13" s="22" customFormat="1" ht="19.5" customHeight="1" x14ac:dyDescent="0.25">
      <c r="B79" s="23">
        <v>44145</v>
      </c>
      <c r="C79" s="23">
        <v>44145</v>
      </c>
      <c r="D79" s="12" t="s">
        <v>14</v>
      </c>
      <c r="E79" s="13" t="s">
        <v>162</v>
      </c>
      <c r="F79" s="27" t="s">
        <v>163</v>
      </c>
      <c r="G79" s="15" t="s">
        <v>17</v>
      </c>
      <c r="H79" s="16">
        <v>522</v>
      </c>
      <c r="I79" s="17">
        <f>+Tabla167[[#This Row],[Costo Unitario en RD$]]*Tabla167[[#This Row],[Existencia actual]]</f>
        <v>0</v>
      </c>
      <c r="J79" s="18">
        <v>0</v>
      </c>
      <c r="K79" s="19">
        <f>+LOOKUP(Tabla167[[#This Row],[Código Institucional]],[1]Entradas!A$2:A$1608,[1]Entradas!C$2:C$1608)</f>
        <v>0</v>
      </c>
      <c r="L79" s="20">
        <f>+LOOKUP(Tabla167[[#This Row],[Código Institucional]],[1]Salidas!A$2:A$1152,[1]Salidas!C$2:C$1152)</f>
        <v>0</v>
      </c>
      <c r="M79" s="21">
        <f>+Tabla167[[#This Row],[Existencia a Marzo 2022 ]]+Tabla167[[#This Row],[Entradas]]-Tabla167[[#This Row],[Salidas]]</f>
        <v>0</v>
      </c>
    </row>
    <row r="80" spans="2:13" s="26" customFormat="1" ht="15.75" x14ac:dyDescent="0.25">
      <c r="B80" s="23">
        <v>41022</v>
      </c>
      <c r="C80" s="23">
        <v>41022</v>
      </c>
      <c r="D80" s="24" t="s">
        <v>14</v>
      </c>
      <c r="E80" s="13" t="s">
        <v>164</v>
      </c>
      <c r="F80" s="27" t="s">
        <v>165</v>
      </c>
      <c r="G80" s="15" t="s">
        <v>17</v>
      </c>
      <c r="H80" s="16">
        <v>220</v>
      </c>
      <c r="I80" s="25">
        <f>+Tabla167[[#This Row],[Costo Unitario en RD$]]*Tabla167[[#This Row],[Existencia actual]]</f>
        <v>7920</v>
      </c>
      <c r="J80" s="18">
        <v>36</v>
      </c>
      <c r="K80" s="19">
        <f>+LOOKUP(Tabla167[[#This Row],[Código Institucional]],[1]Entradas!A$2:A$1608,[1]Entradas!C$2:C$1608)</f>
        <v>0</v>
      </c>
      <c r="L80" s="20">
        <f>+LOOKUP(Tabla167[[#This Row],[Código Institucional]],[1]Salidas!A$2:A$1152,[1]Salidas!C$2:C$1152)</f>
        <v>0</v>
      </c>
      <c r="M80" s="21">
        <f>+Tabla167[[#This Row],[Existencia a Marzo 2022 ]]+Tabla167[[#This Row],[Entradas]]-Tabla167[[#This Row],[Salidas]]</f>
        <v>36</v>
      </c>
    </row>
    <row r="81" spans="2:13" s="22" customFormat="1" ht="15.75" x14ac:dyDescent="0.25">
      <c r="B81" s="11">
        <v>42690</v>
      </c>
      <c r="C81" s="11">
        <v>42690</v>
      </c>
      <c r="D81" s="12" t="s">
        <v>14</v>
      </c>
      <c r="E81" s="13" t="s">
        <v>166</v>
      </c>
      <c r="F81" s="33" t="s">
        <v>167</v>
      </c>
      <c r="G81" s="15" t="s">
        <v>17</v>
      </c>
      <c r="H81" s="16">
        <v>389.4</v>
      </c>
      <c r="I81" s="17">
        <f>+Tabla167[[#This Row],[Costo Unitario en RD$]]*Tabla167[[#This Row],[Existencia actual]]</f>
        <v>0</v>
      </c>
      <c r="J81" s="18">
        <v>0</v>
      </c>
      <c r="K81" s="19">
        <f>+LOOKUP(Tabla167[[#This Row],[Código Institucional]],[1]Entradas!A$2:A$1608,[1]Entradas!C$2:C$1608)</f>
        <v>0</v>
      </c>
      <c r="L81" s="20">
        <f>+LOOKUP(Tabla167[[#This Row],[Código Institucional]],[1]Salidas!A$2:A$1152,[1]Salidas!C$2:C$1152)</f>
        <v>0</v>
      </c>
      <c r="M81" s="21">
        <f>+Tabla167[[#This Row],[Existencia a Marzo 2022 ]]+Tabla167[[#This Row],[Entradas]]-Tabla167[[#This Row],[Salidas]]</f>
        <v>0</v>
      </c>
    </row>
    <row r="82" spans="2:13" s="22" customFormat="1" ht="15.75" x14ac:dyDescent="0.25">
      <c r="B82" s="11">
        <v>41488</v>
      </c>
      <c r="C82" s="11">
        <v>41488</v>
      </c>
      <c r="D82" s="12" t="s">
        <v>14</v>
      </c>
      <c r="E82" s="13" t="s">
        <v>168</v>
      </c>
      <c r="F82" s="27" t="s">
        <v>169</v>
      </c>
      <c r="G82" s="15" t="s">
        <v>17</v>
      </c>
      <c r="H82" s="16">
        <v>87</v>
      </c>
      <c r="I82" s="17">
        <f>+Tabla167[[#This Row],[Costo Unitario en RD$]]*Tabla167[[#This Row],[Existencia actual]]</f>
        <v>174</v>
      </c>
      <c r="J82" s="18">
        <v>2</v>
      </c>
      <c r="K82" s="19">
        <f>+LOOKUP(Tabla167[[#This Row],[Código Institucional]],[1]Entradas!A$2:A$1608,[1]Entradas!C$2:C$1608)</f>
        <v>0</v>
      </c>
      <c r="L82" s="20">
        <f>+LOOKUP(Tabla167[[#This Row],[Código Institucional]],[1]Salidas!A$2:A$1152,[1]Salidas!C$2:C$1152)</f>
        <v>0</v>
      </c>
      <c r="M82" s="21">
        <f>+Tabla167[[#This Row],[Existencia a Marzo 2022 ]]+Tabla167[[#This Row],[Entradas]]-Tabla167[[#This Row],[Salidas]]</f>
        <v>2</v>
      </c>
    </row>
    <row r="83" spans="2:13" s="22" customFormat="1" ht="15.75" customHeight="1" x14ac:dyDescent="0.25">
      <c r="B83" s="11">
        <v>42153</v>
      </c>
      <c r="C83" s="11">
        <v>42153</v>
      </c>
      <c r="D83" s="12" t="s">
        <v>14</v>
      </c>
      <c r="E83" s="13" t="s">
        <v>170</v>
      </c>
      <c r="F83" s="27" t="s">
        <v>171</v>
      </c>
      <c r="G83" s="15" t="s">
        <v>17</v>
      </c>
      <c r="H83" s="16">
        <v>26.55</v>
      </c>
      <c r="I83" s="17">
        <f>+Tabla167[[#This Row],[Costo Unitario en RD$]]*Tabla167[[#This Row],[Existencia actual]]</f>
        <v>0</v>
      </c>
      <c r="J83" s="18">
        <v>0</v>
      </c>
      <c r="K83" s="19">
        <f>+LOOKUP(Tabla167[[#This Row],[Código Institucional]],[1]Entradas!A$2:A$1608,[1]Entradas!C$2:C$1608)</f>
        <v>0</v>
      </c>
      <c r="L83" s="20">
        <f>+LOOKUP(Tabla167[[#This Row],[Código Institucional]],[1]Salidas!A$2:A$1152,[1]Salidas!C$2:C$1152)</f>
        <v>0</v>
      </c>
      <c r="M83" s="21">
        <f>+Tabla167[[#This Row],[Existencia a Marzo 2022 ]]+Tabla167[[#This Row],[Entradas]]-Tabla167[[#This Row],[Salidas]]</f>
        <v>0</v>
      </c>
    </row>
    <row r="84" spans="2:13" s="22" customFormat="1" ht="15.75" x14ac:dyDescent="0.25">
      <c r="B84" s="11">
        <v>41907</v>
      </c>
      <c r="C84" s="11">
        <v>41907</v>
      </c>
      <c r="D84" s="12" t="s">
        <v>14</v>
      </c>
      <c r="E84" s="13" t="s">
        <v>172</v>
      </c>
      <c r="F84" s="27" t="s">
        <v>173</v>
      </c>
      <c r="G84" s="15" t="s">
        <v>17</v>
      </c>
      <c r="H84" s="16">
        <v>116.82</v>
      </c>
      <c r="I84" s="17">
        <f>+Tabla167[[#This Row],[Costo Unitario en RD$]]*Tabla167[[#This Row],[Existencia actual]]</f>
        <v>1518.6599999999999</v>
      </c>
      <c r="J84" s="18">
        <v>13</v>
      </c>
      <c r="K84" s="19">
        <f>+LOOKUP(Tabla167[[#This Row],[Código Institucional]],[1]Entradas!A$2:A$1608,[1]Entradas!C$2:C$1608)</f>
        <v>0</v>
      </c>
      <c r="L84" s="20">
        <f>+LOOKUP(Tabla167[[#This Row],[Código Institucional]],[1]Salidas!A$2:A$1152,[1]Salidas!C$2:C$1152)</f>
        <v>0</v>
      </c>
      <c r="M84" s="21">
        <f>+Tabla167[[#This Row],[Existencia a Marzo 2022 ]]+Tabla167[[#This Row],[Entradas]]-Tabla167[[#This Row],[Salidas]]</f>
        <v>13</v>
      </c>
    </row>
    <row r="85" spans="2:13" s="22" customFormat="1" ht="15.75" x14ac:dyDescent="0.25">
      <c r="B85" s="11">
        <v>42520</v>
      </c>
      <c r="C85" s="11">
        <v>42520</v>
      </c>
      <c r="D85" s="12" t="s">
        <v>14</v>
      </c>
      <c r="E85" s="13" t="s">
        <v>174</v>
      </c>
      <c r="F85" s="27" t="s">
        <v>175</v>
      </c>
      <c r="G85" s="15" t="s">
        <v>17</v>
      </c>
      <c r="H85" s="16">
        <v>51.02</v>
      </c>
      <c r="I85" s="17">
        <f>+Tabla167[[#This Row],[Costo Unitario en RD$]]*Tabla167[[#This Row],[Existencia actual]]</f>
        <v>612.24</v>
      </c>
      <c r="J85" s="18">
        <v>12</v>
      </c>
      <c r="K85" s="19">
        <f>+LOOKUP(Tabla167[[#This Row],[Código Institucional]],[1]Entradas!A$2:A$1608,[1]Entradas!C$2:C$1608)</f>
        <v>0</v>
      </c>
      <c r="L85" s="20">
        <f>+LOOKUP(Tabla167[[#This Row],[Código Institucional]],[1]Salidas!A$2:A$1152,[1]Salidas!C$2:C$1152)</f>
        <v>0</v>
      </c>
      <c r="M85" s="21">
        <f>+Tabla167[[#This Row],[Existencia a Marzo 2022 ]]+Tabla167[[#This Row],[Entradas]]-Tabla167[[#This Row],[Salidas]]</f>
        <v>12</v>
      </c>
    </row>
    <row r="86" spans="2:13" s="26" customFormat="1" ht="15.75" x14ac:dyDescent="0.25">
      <c r="B86" s="23">
        <v>42496</v>
      </c>
      <c r="C86" s="23">
        <v>42496</v>
      </c>
      <c r="D86" s="24" t="s">
        <v>14</v>
      </c>
      <c r="E86" s="13" t="s">
        <v>176</v>
      </c>
      <c r="F86" s="27" t="s">
        <v>177</v>
      </c>
      <c r="G86" s="15" t="s">
        <v>17</v>
      </c>
      <c r="H86" s="16">
        <v>67.39</v>
      </c>
      <c r="I86" s="25">
        <f>+Tabla167[[#This Row],[Costo Unitario en RD$]]*Tabla167[[#This Row],[Existencia actual]]</f>
        <v>67.39</v>
      </c>
      <c r="J86" s="18">
        <v>1</v>
      </c>
      <c r="K86" s="19">
        <f>+LOOKUP(Tabla167[[#This Row],[Código Institucional]],[1]Entradas!A$2:A$1608,[1]Entradas!C$2:C$1608)</f>
        <v>0</v>
      </c>
      <c r="L86" s="20">
        <f>+LOOKUP(Tabla167[[#This Row],[Código Institucional]],[1]Salidas!A$2:A$1152,[1]Salidas!C$2:C$1152)</f>
        <v>0</v>
      </c>
      <c r="M86" s="21">
        <f>+Tabla167[[#This Row],[Existencia a Marzo 2022 ]]+Tabla167[[#This Row],[Entradas]]-Tabla167[[#This Row],[Salidas]]</f>
        <v>1</v>
      </c>
    </row>
    <row r="87" spans="2:13" s="26" customFormat="1" ht="15.75" x14ac:dyDescent="0.25">
      <c r="B87" s="23">
        <v>42520</v>
      </c>
      <c r="C87" s="23">
        <v>42520</v>
      </c>
      <c r="D87" s="24" t="s">
        <v>14</v>
      </c>
      <c r="E87" s="13" t="s">
        <v>178</v>
      </c>
      <c r="F87" s="27" t="s">
        <v>179</v>
      </c>
      <c r="G87" s="15" t="s">
        <v>17</v>
      </c>
      <c r="H87" s="16">
        <v>1746.4</v>
      </c>
      <c r="I87" s="25">
        <f>+Tabla167[[#This Row],[Costo Unitario en RD$]]*Tabla167[[#This Row],[Existencia actual]]</f>
        <v>5239.2000000000007</v>
      </c>
      <c r="J87" s="18">
        <v>3</v>
      </c>
      <c r="K87" s="19">
        <f>+LOOKUP(Tabla167[[#This Row],[Código Institucional]],[1]Entradas!A$2:A$1608,[1]Entradas!C$2:C$1608)</f>
        <v>0</v>
      </c>
      <c r="L87" s="20">
        <f>+LOOKUP(Tabla167[[#This Row],[Código Institucional]],[1]Salidas!A$2:A$1152,[1]Salidas!C$2:C$1152)</f>
        <v>0</v>
      </c>
      <c r="M87" s="21">
        <f>+Tabla167[[#This Row],[Existencia a Marzo 2022 ]]+Tabla167[[#This Row],[Entradas]]-Tabla167[[#This Row],[Salidas]]</f>
        <v>3</v>
      </c>
    </row>
    <row r="88" spans="2:13" s="26" customFormat="1" ht="15.75" x14ac:dyDescent="0.25">
      <c r="B88" s="23">
        <v>40911</v>
      </c>
      <c r="C88" s="23">
        <v>40911</v>
      </c>
      <c r="D88" s="24" t="s">
        <v>14</v>
      </c>
      <c r="E88" s="13" t="s">
        <v>180</v>
      </c>
      <c r="F88" s="27" t="s">
        <v>181</v>
      </c>
      <c r="G88" s="15" t="s">
        <v>17</v>
      </c>
      <c r="H88" s="16">
        <v>236</v>
      </c>
      <c r="I88" s="25">
        <f>+Tabla167[[#This Row],[Costo Unitario en RD$]]*Tabla167[[#This Row],[Existencia actual]]</f>
        <v>236</v>
      </c>
      <c r="J88" s="18">
        <v>1</v>
      </c>
      <c r="K88" s="19">
        <f>+LOOKUP(Tabla167[[#This Row],[Código Institucional]],[1]Entradas!A$2:A$1608,[1]Entradas!C$2:C$1608)</f>
        <v>0</v>
      </c>
      <c r="L88" s="20">
        <f>+LOOKUP(Tabla167[[#This Row],[Código Institucional]],[1]Salidas!A$2:A$1152,[1]Salidas!C$2:C$1152)</f>
        <v>0</v>
      </c>
      <c r="M88" s="21">
        <f>+Tabla167[[#This Row],[Existencia a Marzo 2022 ]]+Tabla167[[#This Row],[Entradas]]-Tabla167[[#This Row],[Salidas]]</f>
        <v>1</v>
      </c>
    </row>
    <row r="89" spans="2:13" s="26" customFormat="1" ht="16.5" customHeight="1" x14ac:dyDescent="0.25">
      <c r="B89" s="23">
        <v>41022</v>
      </c>
      <c r="C89" s="23">
        <v>41022</v>
      </c>
      <c r="D89" s="24" t="s">
        <v>14</v>
      </c>
      <c r="E89" s="13" t="s">
        <v>182</v>
      </c>
      <c r="F89" s="27" t="s">
        <v>183</v>
      </c>
      <c r="G89" s="15" t="s">
        <v>17</v>
      </c>
      <c r="H89" s="16">
        <v>187.49</v>
      </c>
      <c r="I89" s="25">
        <f>+Tabla167[[#This Row],[Costo Unitario en RD$]]*Tabla167[[#This Row],[Existencia actual]]</f>
        <v>0</v>
      </c>
      <c r="J89" s="18">
        <v>5</v>
      </c>
      <c r="K89" s="19">
        <f>+LOOKUP(Tabla167[[#This Row],[Código Institucional]],[1]Entradas!A$2:A$1608,[1]Entradas!C$2:C$1608)</f>
        <v>0</v>
      </c>
      <c r="L89" s="20">
        <f>+LOOKUP(Tabla167[[#This Row],[Código Institucional]],[1]Salidas!A$2:A$1152,[1]Salidas!C$2:C$1152)</f>
        <v>5</v>
      </c>
      <c r="M89" s="21">
        <f>+Tabla167[[#This Row],[Existencia a Marzo 2022 ]]+Tabla167[[#This Row],[Entradas]]-Tabla167[[#This Row],[Salidas]]</f>
        <v>0</v>
      </c>
    </row>
    <row r="90" spans="2:13" s="26" customFormat="1" ht="15.75" x14ac:dyDescent="0.25">
      <c r="B90" s="23">
        <v>41438</v>
      </c>
      <c r="C90" s="23">
        <v>41438</v>
      </c>
      <c r="D90" s="24" t="s">
        <v>14</v>
      </c>
      <c r="E90" s="13" t="s">
        <v>184</v>
      </c>
      <c r="F90" s="27" t="s">
        <v>185</v>
      </c>
      <c r="G90" s="15" t="s">
        <v>17</v>
      </c>
      <c r="H90" s="16">
        <v>263.67</v>
      </c>
      <c r="I90" s="25">
        <f>+Tabla167[[#This Row],[Costo Unitario en RD$]]*Tabla167[[#This Row],[Existencia actual]]</f>
        <v>527.34</v>
      </c>
      <c r="J90" s="18">
        <v>2</v>
      </c>
      <c r="K90" s="19">
        <f>+LOOKUP(Tabla167[[#This Row],[Código Institucional]],[1]Entradas!A$2:A$1608,[1]Entradas!C$2:C$1608)</f>
        <v>0</v>
      </c>
      <c r="L90" s="20">
        <f>+LOOKUP(Tabla167[[#This Row],[Código Institucional]],[1]Salidas!A$2:A$1152,[1]Salidas!C$2:C$1152)</f>
        <v>0</v>
      </c>
      <c r="M90" s="21">
        <f>+Tabla167[[#This Row],[Existencia a Marzo 2022 ]]+Tabla167[[#This Row],[Entradas]]-Tabla167[[#This Row],[Salidas]]</f>
        <v>2</v>
      </c>
    </row>
    <row r="91" spans="2:13" s="26" customFormat="1" ht="15.75" x14ac:dyDescent="0.25">
      <c r="B91" s="23">
        <v>41438</v>
      </c>
      <c r="C91" s="23">
        <v>41438</v>
      </c>
      <c r="D91" s="24" t="s">
        <v>14</v>
      </c>
      <c r="E91" s="13" t="s">
        <v>186</v>
      </c>
      <c r="F91" s="27" t="s">
        <v>187</v>
      </c>
      <c r="G91" s="15" t="s">
        <v>17</v>
      </c>
      <c r="H91" s="16">
        <v>1.01</v>
      </c>
      <c r="I91" s="25">
        <f>+Tabla167[[#This Row],[Costo Unitario en RD$]]*Tabla167[[#This Row],[Existencia actual]]</f>
        <v>251.49</v>
      </c>
      <c r="J91" s="18">
        <v>249</v>
      </c>
      <c r="K91" s="19">
        <f>+LOOKUP(Tabla167[[#This Row],[Código Institucional]],[1]Entradas!A$2:A$1608,[1]Entradas!C$2:C$1608)</f>
        <v>0</v>
      </c>
      <c r="L91" s="20">
        <f>+LOOKUP(Tabla167[[#This Row],[Código Institucional]],[1]Salidas!A$2:A$1152,[1]Salidas!C$2:C$1152)</f>
        <v>0</v>
      </c>
      <c r="M91" s="21">
        <f>+Tabla167[[#This Row],[Existencia a Marzo 2022 ]]+Tabla167[[#This Row],[Entradas]]-Tabla167[[#This Row],[Salidas]]</f>
        <v>249</v>
      </c>
    </row>
    <row r="92" spans="2:13" s="22" customFormat="1" ht="15.75" x14ac:dyDescent="0.25">
      <c r="B92" s="11">
        <v>42496</v>
      </c>
      <c r="C92" s="11">
        <v>42496</v>
      </c>
      <c r="D92" s="12" t="s">
        <v>14</v>
      </c>
      <c r="E92" s="13" t="s">
        <v>188</v>
      </c>
      <c r="F92" s="27" t="s">
        <v>189</v>
      </c>
      <c r="G92" s="15" t="s">
        <v>17</v>
      </c>
      <c r="H92" s="16">
        <v>1.5</v>
      </c>
      <c r="I92" s="17">
        <f>+Tabla167[[#This Row],[Costo Unitario en RD$]]*Tabla167[[#This Row],[Existencia actual]]</f>
        <v>75</v>
      </c>
      <c r="J92" s="18">
        <v>50</v>
      </c>
      <c r="K92" s="19">
        <f>+LOOKUP(Tabla167[[#This Row],[Código Institucional]],[1]Entradas!A$2:A$1608,[1]Entradas!C$2:C$1608)</f>
        <v>0</v>
      </c>
      <c r="L92" s="20">
        <f>+LOOKUP(Tabla167[[#This Row],[Código Institucional]],[1]Salidas!A$2:A$1152,[1]Salidas!C$2:C$1152)</f>
        <v>0</v>
      </c>
      <c r="M92" s="21">
        <f>+Tabla167[[#This Row],[Existencia a Marzo 2022 ]]+Tabla167[[#This Row],[Entradas]]-Tabla167[[#This Row],[Salidas]]</f>
        <v>50</v>
      </c>
    </row>
    <row r="93" spans="2:13" s="26" customFormat="1" ht="15.75" x14ac:dyDescent="0.25">
      <c r="B93" s="11">
        <v>41438</v>
      </c>
      <c r="C93" s="11">
        <v>41438</v>
      </c>
      <c r="D93" s="12" t="s">
        <v>14</v>
      </c>
      <c r="E93" s="13" t="s">
        <v>190</v>
      </c>
      <c r="F93" s="27" t="s">
        <v>191</v>
      </c>
      <c r="G93" s="15" t="s">
        <v>17</v>
      </c>
      <c r="H93" s="16">
        <v>26.18</v>
      </c>
      <c r="I93" s="17">
        <f>+Tabla167[[#This Row],[Costo Unitario en RD$]]*Tabla167[[#This Row],[Existencia actual]]</f>
        <v>7539.84</v>
      </c>
      <c r="J93" s="18">
        <v>288</v>
      </c>
      <c r="K93" s="19">
        <f>+LOOKUP(Tabla167[[#This Row],[Código Institucional]],[1]Entradas!A$2:A$1608,[1]Entradas!C$2:C$1608)</f>
        <v>0</v>
      </c>
      <c r="L93" s="20">
        <f>+LOOKUP(Tabla167[[#This Row],[Código Institucional]],[1]Salidas!A$2:A$1152,[1]Salidas!C$2:C$1152)</f>
        <v>0</v>
      </c>
      <c r="M93" s="21">
        <f>+Tabla167[[#This Row],[Existencia a Marzo 2022 ]]+Tabla167[[#This Row],[Entradas]]-Tabla167[[#This Row],[Salidas]]</f>
        <v>288</v>
      </c>
    </row>
    <row r="94" spans="2:13" s="26" customFormat="1" ht="15.75" x14ac:dyDescent="0.25">
      <c r="B94" s="11">
        <v>42171</v>
      </c>
      <c r="C94" s="11">
        <v>42171</v>
      </c>
      <c r="D94" s="12" t="s">
        <v>14</v>
      </c>
      <c r="E94" s="13" t="s">
        <v>192</v>
      </c>
      <c r="F94" s="27" t="s">
        <v>193</v>
      </c>
      <c r="G94" s="15" t="s">
        <v>17</v>
      </c>
      <c r="H94" s="16">
        <v>1019.52</v>
      </c>
      <c r="I94" s="17">
        <f>+Tabla167[[#This Row],[Costo Unitario en RD$]]*Tabla167[[#This Row],[Existencia actual]]</f>
        <v>11214.72</v>
      </c>
      <c r="J94" s="18">
        <v>11</v>
      </c>
      <c r="K94" s="19">
        <f>+LOOKUP(Tabla167[[#This Row],[Código Institucional]],[1]Entradas!A$2:A$1608,[1]Entradas!C$2:C$1608)</f>
        <v>0</v>
      </c>
      <c r="L94" s="20">
        <f>+LOOKUP(Tabla167[[#This Row],[Código Institucional]],[1]Salidas!A$2:A$1152,[1]Salidas!C$2:C$1152)</f>
        <v>0</v>
      </c>
      <c r="M94" s="21">
        <f>+Tabla167[[#This Row],[Existencia a Marzo 2022 ]]+Tabla167[[#This Row],[Entradas]]-Tabla167[[#This Row],[Salidas]]</f>
        <v>11</v>
      </c>
    </row>
    <row r="95" spans="2:13" s="26" customFormat="1" ht="15.75" customHeight="1" x14ac:dyDescent="0.25">
      <c r="B95" s="23">
        <v>44145</v>
      </c>
      <c r="C95" s="23">
        <v>44145</v>
      </c>
      <c r="D95" s="12" t="s">
        <v>14</v>
      </c>
      <c r="E95" s="13" t="s">
        <v>194</v>
      </c>
      <c r="F95" s="27" t="s">
        <v>195</v>
      </c>
      <c r="G95" s="15" t="s">
        <v>17</v>
      </c>
      <c r="H95" s="16">
        <v>5150.7</v>
      </c>
      <c r="I95" s="17">
        <f>+Tabla167[[#This Row],[Costo Unitario en RD$]]*Tabla167[[#This Row],[Existencia actual]]</f>
        <v>0</v>
      </c>
      <c r="J95" s="18">
        <v>7</v>
      </c>
      <c r="K95" s="19">
        <f>+LOOKUP(Tabla167[[#This Row],[Código Institucional]],[1]Entradas!A$2:A$1608,[1]Entradas!C$2:C$1608)</f>
        <v>0</v>
      </c>
      <c r="L95" s="20">
        <f>+LOOKUP(Tabla167[[#This Row],[Código Institucional]],[1]Salidas!A$2:A$1152,[1]Salidas!C$2:C$1152)</f>
        <v>7</v>
      </c>
      <c r="M95" s="21">
        <f>+Tabla167[[#This Row],[Existencia a Marzo 2022 ]]+Tabla167[[#This Row],[Entradas]]-Tabla167[[#This Row],[Salidas]]</f>
        <v>0</v>
      </c>
    </row>
    <row r="96" spans="2:13" s="26" customFormat="1" ht="15.75" x14ac:dyDescent="0.25">
      <c r="B96" s="11">
        <v>41438</v>
      </c>
      <c r="C96" s="11">
        <v>41438</v>
      </c>
      <c r="D96" s="12" t="s">
        <v>14</v>
      </c>
      <c r="E96" s="13" t="s">
        <v>196</v>
      </c>
      <c r="F96" s="27" t="s">
        <v>197</v>
      </c>
      <c r="G96" s="15" t="s">
        <v>17</v>
      </c>
      <c r="H96" s="16">
        <v>466.1</v>
      </c>
      <c r="I96" s="17">
        <f>+Tabla167[[#This Row],[Costo Unitario en RD$]]*Tabla167[[#This Row],[Existencia actual]]</f>
        <v>1864.4</v>
      </c>
      <c r="J96" s="18">
        <v>4</v>
      </c>
      <c r="K96" s="19">
        <f>+LOOKUP(Tabla167[[#This Row],[Código Institucional]],[1]Entradas!A$2:A$1608,[1]Entradas!C$2:C$1608)</f>
        <v>0</v>
      </c>
      <c r="L96" s="20">
        <f>+LOOKUP(Tabla167[[#This Row],[Código Institucional]],[1]Salidas!A$2:A$1152,[1]Salidas!C$2:C$1152)</f>
        <v>0</v>
      </c>
      <c r="M96" s="21">
        <f>+Tabla167[[#This Row],[Existencia a Marzo 2022 ]]+Tabla167[[#This Row],[Entradas]]-Tabla167[[#This Row],[Salidas]]</f>
        <v>4</v>
      </c>
    </row>
    <row r="97" spans="2:13" s="26" customFormat="1" ht="15.75" x14ac:dyDescent="0.25">
      <c r="B97" s="11">
        <v>42166</v>
      </c>
      <c r="C97" s="11">
        <v>42166</v>
      </c>
      <c r="D97" s="12" t="s">
        <v>14</v>
      </c>
      <c r="E97" s="13" t="s">
        <v>198</v>
      </c>
      <c r="F97" s="27" t="s">
        <v>199</v>
      </c>
      <c r="G97" s="15" t="s">
        <v>17</v>
      </c>
      <c r="H97" s="16">
        <v>411.03</v>
      </c>
      <c r="I97" s="17">
        <f>+Tabla167[[#This Row],[Costo Unitario en RD$]]*Tabla167[[#This Row],[Existencia actual]]</f>
        <v>822.06</v>
      </c>
      <c r="J97" s="18">
        <v>2</v>
      </c>
      <c r="K97" s="19">
        <f>+LOOKUP(Tabla167[[#This Row],[Código Institucional]],[1]Entradas!A$2:A$1608,[1]Entradas!C$2:C$1608)</f>
        <v>0</v>
      </c>
      <c r="L97" s="20">
        <f>+LOOKUP(Tabla167[[#This Row],[Código Institucional]],[1]Salidas!A$2:A$1152,[1]Salidas!C$2:C$1152)</f>
        <v>0</v>
      </c>
      <c r="M97" s="21">
        <f>+Tabla167[[#This Row],[Existencia a Marzo 2022 ]]+Tabla167[[#This Row],[Entradas]]-Tabla167[[#This Row],[Salidas]]</f>
        <v>2</v>
      </c>
    </row>
    <row r="98" spans="2:13" s="22" customFormat="1" ht="15.75" x14ac:dyDescent="0.25">
      <c r="B98" s="11">
        <v>41438</v>
      </c>
      <c r="C98" s="11">
        <v>41438</v>
      </c>
      <c r="D98" s="12" t="s">
        <v>14</v>
      </c>
      <c r="E98" s="13" t="s">
        <v>200</v>
      </c>
      <c r="F98" s="27" t="s">
        <v>201</v>
      </c>
      <c r="G98" s="15" t="s">
        <v>17</v>
      </c>
      <c r="H98" s="16">
        <v>488.91</v>
      </c>
      <c r="I98" s="17">
        <f>+Tabla167[[#This Row],[Costo Unitario en RD$]]*Tabla167[[#This Row],[Existencia actual]]</f>
        <v>1466.73</v>
      </c>
      <c r="J98" s="18">
        <v>3</v>
      </c>
      <c r="K98" s="19">
        <f>+LOOKUP(Tabla167[[#This Row],[Código Institucional]],[1]Entradas!A$2:A$1608,[1]Entradas!C$2:C$1608)</f>
        <v>0</v>
      </c>
      <c r="L98" s="20">
        <f>+LOOKUP(Tabla167[[#This Row],[Código Institucional]],[1]Salidas!A$2:A$1152,[1]Salidas!C$2:C$1152)</f>
        <v>0</v>
      </c>
      <c r="M98" s="21">
        <f>+Tabla167[[#This Row],[Existencia a Marzo 2022 ]]+Tabla167[[#This Row],[Entradas]]-Tabla167[[#This Row],[Salidas]]</f>
        <v>3</v>
      </c>
    </row>
    <row r="99" spans="2:13" s="22" customFormat="1" ht="15.75" x14ac:dyDescent="0.25">
      <c r="B99" s="11">
        <v>41624</v>
      </c>
      <c r="C99" s="11">
        <v>41624</v>
      </c>
      <c r="D99" s="12" t="s">
        <v>14</v>
      </c>
      <c r="E99" s="13" t="s">
        <v>202</v>
      </c>
      <c r="F99" s="27" t="s">
        <v>203</v>
      </c>
      <c r="G99" s="15" t="s">
        <v>17</v>
      </c>
      <c r="H99" s="16">
        <v>637.55999999999995</v>
      </c>
      <c r="I99" s="17">
        <f>+Tabla167[[#This Row],[Costo Unitario en RD$]]*Tabla167[[#This Row],[Existencia actual]]</f>
        <v>3187.7999999999997</v>
      </c>
      <c r="J99" s="18">
        <v>5</v>
      </c>
      <c r="K99" s="19">
        <f>+LOOKUP(Tabla167[[#This Row],[Código Institucional]],[1]Entradas!A$2:A$1608,[1]Entradas!C$2:C$1608)</f>
        <v>0</v>
      </c>
      <c r="L99" s="20">
        <f>+LOOKUP(Tabla167[[#This Row],[Código Institucional]],[1]Salidas!A$2:A$1152,[1]Salidas!C$2:C$1152)</f>
        <v>0</v>
      </c>
      <c r="M99" s="21">
        <f>+Tabla167[[#This Row],[Existencia a Marzo 2022 ]]+Tabla167[[#This Row],[Entradas]]-Tabla167[[#This Row],[Salidas]]</f>
        <v>5</v>
      </c>
    </row>
    <row r="100" spans="2:13" s="22" customFormat="1" ht="15.75" x14ac:dyDescent="0.25">
      <c r="B100" s="11">
        <v>41075</v>
      </c>
      <c r="C100" s="11">
        <v>41075</v>
      </c>
      <c r="D100" s="12" t="s">
        <v>14</v>
      </c>
      <c r="E100" s="13" t="s">
        <v>204</v>
      </c>
      <c r="F100" s="27" t="s">
        <v>205</v>
      </c>
      <c r="G100" s="15" t="s">
        <v>17</v>
      </c>
      <c r="H100" s="16">
        <v>322.14</v>
      </c>
      <c r="I100" s="17">
        <f>+Tabla167[[#This Row],[Costo Unitario en RD$]]*Tabla167[[#This Row],[Existencia actual]]</f>
        <v>322.14</v>
      </c>
      <c r="J100" s="28">
        <v>1</v>
      </c>
      <c r="K100" s="19">
        <f>+LOOKUP(Tabla167[[#This Row],[Código Institucional]],[1]Entradas!A$2:A$1608,[1]Entradas!C$2:C$1608)</f>
        <v>0</v>
      </c>
      <c r="L100" s="20">
        <f>+LOOKUP(Tabla167[[#This Row],[Código Institucional]],[1]Salidas!A$2:A$1152,[1]Salidas!C$2:C$1152)</f>
        <v>0</v>
      </c>
      <c r="M100" s="29">
        <f>+Tabla167[[#This Row],[Existencia a Marzo 2022 ]]+Tabla167[[#This Row],[Entradas]]-Tabla167[[#This Row],[Salidas]]</f>
        <v>1</v>
      </c>
    </row>
    <row r="101" spans="2:13" s="22" customFormat="1" ht="15.75" x14ac:dyDescent="0.25">
      <c r="B101" s="11">
        <v>42496</v>
      </c>
      <c r="C101" s="11">
        <v>42496</v>
      </c>
      <c r="D101" s="12" t="s">
        <v>14</v>
      </c>
      <c r="E101" s="13" t="s">
        <v>206</v>
      </c>
      <c r="F101" s="27" t="s">
        <v>207</v>
      </c>
      <c r="G101" s="15" t="s">
        <v>17</v>
      </c>
      <c r="H101" s="16">
        <v>198.89</v>
      </c>
      <c r="I101" s="17">
        <f>+Tabla167[[#This Row],[Costo Unitario en RD$]]*Tabla167[[#This Row],[Existencia actual]]</f>
        <v>2784.46</v>
      </c>
      <c r="J101" s="18">
        <v>16</v>
      </c>
      <c r="K101" s="19">
        <f>+LOOKUP(Tabla167[[#This Row],[Código Institucional]],[1]Entradas!A$2:A$1608,[1]Entradas!C$2:C$1608)</f>
        <v>0</v>
      </c>
      <c r="L101" s="20">
        <f>+LOOKUP(Tabla167[[#This Row],[Código Institucional]],[1]Salidas!A$2:A$1152,[1]Salidas!C$2:C$1152)</f>
        <v>2</v>
      </c>
      <c r="M101" s="21">
        <f>+Tabla167[[#This Row],[Existencia a Marzo 2022 ]]+Tabla167[[#This Row],[Entradas]]-Tabla167[[#This Row],[Salidas]]</f>
        <v>14</v>
      </c>
    </row>
    <row r="102" spans="2:13" s="22" customFormat="1" ht="15.75" customHeight="1" x14ac:dyDescent="0.25">
      <c r="B102" s="11">
        <v>40477</v>
      </c>
      <c r="C102" s="11">
        <v>40477</v>
      </c>
      <c r="D102" s="12" t="s">
        <v>14</v>
      </c>
      <c r="E102" s="13" t="s">
        <v>208</v>
      </c>
      <c r="F102" s="27" t="s">
        <v>209</v>
      </c>
      <c r="G102" s="15" t="s">
        <v>17</v>
      </c>
      <c r="H102" s="16">
        <v>2124</v>
      </c>
      <c r="I102" s="17">
        <f>+Tabla167[[#This Row],[Costo Unitario en RD$]]*Tabla167[[#This Row],[Existencia actual]]</f>
        <v>10620</v>
      </c>
      <c r="J102" s="18">
        <v>5</v>
      </c>
      <c r="K102" s="19">
        <f>+LOOKUP(Tabla167[[#This Row],[Código Institucional]],[1]Entradas!A$2:A$1608,[1]Entradas!C$2:C$1608)</f>
        <v>0</v>
      </c>
      <c r="L102" s="20">
        <f>+LOOKUP(Tabla167[[#This Row],[Código Institucional]],[1]Salidas!A$2:A$1152,[1]Salidas!C$2:C$1152)</f>
        <v>0</v>
      </c>
      <c r="M102" s="21">
        <f>+Tabla167[[#This Row],[Existencia a Marzo 2022 ]]+Tabla167[[#This Row],[Entradas]]-Tabla167[[#This Row],[Salidas]]</f>
        <v>5</v>
      </c>
    </row>
    <row r="103" spans="2:13" s="22" customFormat="1" ht="15.75" x14ac:dyDescent="0.25">
      <c r="B103" s="11">
        <v>41096</v>
      </c>
      <c r="C103" s="11">
        <v>41096</v>
      </c>
      <c r="D103" s="12" t="s">
        <v>14</v>
      </c>
      <c r="E103" s="13" t="s">
        <v>210</v>
      </c>
      <c r="F103" s="27" t="s">
        <v>211</v>
      </c>
      <c r="G103" s="15" t="s">
        <v>17</v>
      </c>
      <c r="H103" s="16">
        <v>2576.65</v>
      </c>
      <c r="I103" s="17">
        <f>+Tabla167[[#This Row],[Costo Unitario en RD$]]*Tabla167[[#This Row],[Existencia actual]]</f>
        <v>7729.9500000000007</v>
      </c>
      <c r="J103" s="18">
        <v>3</v>
      </c>
      <c r="K103" s="19">
        <f>+LOOKUP(Tabla167[[#This Row],[Código Institucional]],[1]Entradas!A$2:A$1608,[1]Entradas!C$2:C$1608)</f>
        <v>0</v>
      </c>
      <c r="L103" s="20">
        <f>+LOOKUP(Tabla167[[#This Row],[Código Institucional]],[1]Salidas!A$2:A$1152,[1]Salidas!C$2:C$1152)</f>
        <v>0</v>
      </c>
      <c r="M103" s="21">
        <f>+Tabla167[[#This Row],[Existencia a Marzo 2022 ]]+Tabla167[[#This Row],[Entradas]]-Tabla167[[#This Row],[Salidas]]</f>
        <v>3</v>
      </c>
    </row>
    <row r="104" spans="2:13" s="22" customFormat="1" ht="15.75" x14ac:dyDescent="0.25">
      <c r="B104" s="11">
        <v>41915</v>
      </c>
      <c r="C104" s="11">
        <v>41915</v>
      </c>
      <c r="D104" s="12" t="s">
        <v>14</v>
      </c>
      <c r="E104" s="13" t="s">
        <v>212</v>
      </c>
      <c r="F104" s="34" t="s">
        <v>213</v>
      </c>
      <c r="G104" s="15" t="s">
        <v>17</v>
      </c>
      <c r="H104" s="16">
        <v>7.38</v>
      </c>
      <c r="I104" s="17">
        <f>+Tabla167[[#This Row],[Costo Unitario en RD$]]*Tabla167[[#This Row],[Existencia actual]]</f>
        <v>184.5</v>
      </c>
      <c r="J104" s="18">
        <v>25</v>
      </c>
      <c r="K104" s="19">
        <f>+LOOKUP(Tabla167[[#This Row],[Código Institucional]],[1]Entradas!A$2:A$1608,[1]Entradas!C$2:C$1608)</f>
        <v>0</v>
      </c>
      <c r="L104" s="20">
        <f>+LOOKUP(Tabla167[[#This Row],[Código Institucional]],[1]Salidas!A$2:A$1152,[1]Salidas!C$2:C$1152)</f>
        <v>0</v>
      </c>
      <c r="M104" s="21">
        <f>+Tabla167[[#This Row],[Existencia a Marzo 2022 ]]+Tabla167[[#This Row],[Entradas]]-Tabla167[[#This Row],[Salidas]]</f>
        <v>25</v>
      </c>
    </row>
    <row r="105" spans="2:13" s="22" customFormat="1" ht="15.75" x14ac:dyDescent="0.25">
      <c r="B105" s="23">
        <v>44145</v>
      </c>
      <c r="C105" s="23">
        <v>44145</v>
      </c>
      <c r="D105" s="12" t="s">
        <v>14</v>
      </c>
      <c r="E105" s="13" t="s">
        <v>214</v>
      </c>
      <c r="F105" s="27" t="s">
        <v>215</v>
      </c>
      <c r="G105" s="15" t="s">
        <v>17</v>
      </c>
      <c r="H105" s="16">
        <v>578.97</v>
      </c>
      <c r="I105" s="17">
        <f>+Tabla167[[#This Row],[Costo Unitario en RD$]]*Tabla167[[#This Row],[Existencia actual]]</f>
        <v>0</v>
      </c>
      <c r="J105" s="18">
        <v>0</v>
      </c>
      <c r="K105" s="19">
        <f>+LOOKUP(Tabla167[[#This Row],[Código Institucional]],[1]Entradas!A$2:A$1608,[1]Entradas!C$2:C$1608)</f>
        <v>0</v>
      </c>
      <c r="L105" s="20">
        <f>+LOOKUP(Tabla167[[#This Row],[Código Institucional]],[1]Salidas!A$2:A$1152,[1]Salidas!C$2:C$1152)</f>
        <v>0</v>
      </c>
      <c r="M105" s="21">
        <f>+Tabla167[[#This Row],[Existencia a Marzo 2022 ]]+Tabla167[[#This Row],[Entradas]]-Tabla167[[#This Row],[Salidas]]</f>
        <v>0</v>
      </c>
    </row>
    <row r="106" spans="2:13" s="26" customFormat="1" ht="15.75" x14ac:dyDescent="0.25">
      <c r="B106" s="23">
        <v>42690</v>
      </c>
      <c r="C106" s="23">
        <v>42690</v>
      </c>
      <c r="D106" s="24" t="s">
        <v>14</v>
      </c>
      <c r="E106" s="13" t="s">
        <v>216</v>
      </c>
      <c r="F106" s="27" t="s">
        <v>217</v>
      </c>
      <c r="G106" s="15" t="s">
        <v>17</v>
      </c>
      <c r="H106" s="16">
        <v>53.45</v>
      </c>
      <c r="I106" s="25">
        <f>+Tabla167[[#This Row],[Costo Unitario en RD$]]*Tabla167[[#This Row],[Existencia actual]]</f>
        <v>213.8</v>
      </c>
      <c r="J106" s="18">
        <v>4</v>
      </c>
      <c r="K106" s="19">
        <f>+LOOKUP(Tabla167[[#This Row],[Código Institucional]],[1]Entradas!A$2:A$1608,[1]Entradas!C$2:C$1608)</f>
        <v>0</v>
      </c>
      <c r="L106" s="20">
        <f>+LOOKUP(Tabla167[[#This Row],[Código Institucional]],[1]Salidas!A$2:A$1152,[1]Salidas!C$2:C$1152)</f>
        <v>0</v>
      </c>
      <c r="M106" s="21">
        <f>+Tabla167[[#This Row],[Existencia a Marzo 2022 ]]+Tabla167[[#This Row],[Entradas]]-Tabla167[[#This Row],[Salidas]]</f>
        <v>4</v>
      </c>
    </row>
    <row r="107" spans="2:13" s="26" customFormat="1" ht="15.75" x14ac:dyDescent="0.25">
      <c r="B107" s="11">
        <v>42496</v>
      </c>
      <c r="C107" s="11">
        <v>42496</v>
      </c>
      <c r="D107" s="12" t="s">
        <v>14</v>
      </c>
      <c r="E107" s="13" t="s">
        <v>218</v>
      </c>
      <c r="F107" s="34" t="s">
        <v>219</v>
      </c>
      <c r="G107" s="15" t="s">
        <v>17</v>
      </c>
      <c r="H107" s="16">
        <v>10.83</v>
      </c>
      <c r="I107" s="17">
        <f>+Tabla167[[#This Row],[Costo Unitario en RD$]]*Tabla167[[#This Row],[Existencia actual]]</f>
        <v>54.15</v>
      </c>
      <c r="J107" s="28">
        <v>5</v>
      </c>
      <c r="K107" s="19">
        <f>+LOOKUP(Tabla167[[#This Row],[Código Institucional]],[1]Entradas!A$2:A$1608,[1]Entradas!C$2:C$1608)</f>
        <v>0</v>
      </c>
      <c r="L107" s="20">
        <f>+LOOKUP(Tabla167[[#This Row],[Código Institucional]],[1]Salidas!A$2:A$1152,[1]Salidas!C$2:C$1152)</f>
        <v>0</v>
      </c>
      <c r="M107" s="29">
        <f>+Tabla167[[#This Row],[Existencia a Marzo 2022 ]]+Tabla167[[#This Row],[Entradas]]-Tabla167[[#This Row],[Salidas]]</f>
        <v>5</v>
      </c>
    </row>
    <row r="108" spans="2:13" s="26" customFormat="1" ht="15.75" x14ac:dyDescent="0.25">
      <c r="B108" s="23">
        <v>41250</v>
      </c>
      <c r="C108" s="23">
        <v>41250</v>
      </c>
      <c r="D108" s="24" t="s">
        <v>14</v>
      </c>
      <c r="E108" s="13" t="s">
        <v>220</v>
      </c>
      <c r="F108" s="27" t="s">
        <v>221</v>
      </c>
      <c r="G108" s="15" t="s">
        <v>17</v>
      </c>
      <c r="H108" s="16">
        <v>23.93</v>
      </c>
      <c r="I108" s="25">
        <f>+Tabla167[[#This Row],[Costo Unitario en RD$]]*Tabla167[[#This Row],[Existencia actual]]</f>
        <v>191.44</v>
      </c>
      <c r="J108" s="18">
        <v>8</v>
      </c>
      <c r="K108" s="19">
        <f>+LOOKUP(Tabla167[[#This Row],[Código Institucional]],[1]Entradas!A$2:A$1608,[1]Entradas!C$2:C$1608)</f>
        <v>0</v>
      </c>
      <c r="L108" s="20">
        <f>+LOOKUP(Tabla167[[#This Row],[Código Institucional]],[1]Salidas!A$2:A$1152,[1]Salidas!C$2:C$1152)</f>
        <v>0</v>
      </c>
      <c r="M108" s="21">
        <f>+Tabla167[[#This Row],[Existencia a Marzo 2022 ]]+Tabla167[[#This Row],[Entradas]]-Tabla167[[#This Row],[Salidas]]</f>
        <v>8</v>
      </c>
    </row>
    <row r="109" spans="2:13" s="22" customFormat="1" ht="15.75" x14ac:dyDescent="0.25">
      <c r="B109" s="11">
        <v>39023</v>
      </c>
      <c r="C109" s="11">
        <v>39023</v>
      </c>
      <c r="D109" s="12" t="s">
        <v>14</v>
      </c>
      <c r="E109" s="13" t="s">
        <v>222</v>
      </c>
      <c r="F109" s="27" t="s">
        <v>223</v>
      </c>
      <c r="G109" s="15" t="s">
        <v>17</v>
      </c>
      <c r="H109" s="16">
        <v>7.8</v>
      </c>
      <c r="I109" s="17">
        <f>+Tabla167[[#This Row],[Costo Unitario en RD$]]*Tabla167[[#This Row],[Existencia actual]]</f>
        <v>39</v>
      </c>
      <c r="J109" s="18">
        <v>5</v>
      </c>
      <c r="K109" s="19">
        <f>+LOOKUP(Tabla167[[#This Row],[Código Institucional]],[1]Entradas!A$2:A$1608,[1]Entradas!C$2:C$1608)</f>
        <v>0</v>
      </c>
      <c r="L109" s="20">
        <f>+LOOKUP(Tabla167[[#This Row],[Código Institucional]],[1]Salidas!A$2:A$1152,[1]Salidas!C$2:C$1152)</f>
        <v>0</v>
      </c>
      <c r="M109" s="21">
        <f>+Tabla167[[#This Row],[Existencia a Marzo 2022 ]]+Tabla167[[#This Row],[Entradas]]-Tabla167[[#This Row],[Salidas]]</f>
        <v>5</v>
      </c>
    </row>
    <row r="110" spans="2:13" s="22" customFormat="1" ht="15.75" x14ac:dyDescent="0.25">
      <c r="B110" s="11">
        <v>42496</v>
      </c>
      <c r="C110" s="11">
        <v>42496</v>
      </c>
      <c r="D110" s="12" t="s">
        <v>14</v>
      </c>
      <c r="E110" s="13" t="s">
        <v>224</v>
      </c>
      <c r="F110" s="27" t="s">
        <v>225</v>
      </c>
      <c r="G110" s="15" t="s">
        <v>17</v>
      </c>
      <c r="H110" s="16">
        <v>7.3</v>
      </c>
      <c r="I110" s="17">
        <f>+Tabla167[[#This Row],[Costo Unitario en RD$]]*Tabla167[[#This Row],[Existencia actual]]</f>
        <v>7.3</v>
      </c>
      <c r="J110" s="28">
        <v>1</v>
      </c>
      <c r="K110" s="19">
        <f>+LOOKUP(Tabla167[[#This Row],[Código Institucional]],[1]Entradas!A$2:A$1608,[1]Entradas!C$2:C$1608)</f>
        <v>0</v>
      </c>
      <c r="L110" s="20">
        <f>+LOOKUP(Tabla167[[#This Row],[Código Institucional]],[1]Salidas!A$2:A$1152,[1]Salidas!C$2:C$1152)</f>
        <v>0</v>
      </c>
      <c r="M110" s="29">
        <f>+Tabla167[[#This Row],[Existencia a Marzo 2022 ]]+Tabla167[[#This Row],[Entradas]]-Tabla167[[#This Row],[Salidas]]</f>
        <v>1</v>
      </c>
    </row>
    <row r="111" spans="2:13" s="26" customFormat="1" ht="15.75" x14ac:dyDescent="0.25">
      <c r="B111" s="23">
        <v>44145</v>
      </c>
      <c r="C111" s="23">
        <v>44145</v>
      </c>
      <c r="D111" s="24" t="s">
        <v>14</v>
      </c>
      <c r="E111" s="13" t="s">
        <v>226</v>
      </c>
      <c r="F111" s="27" t="s">
        <v>227</v>
      </c>
      <c r="G111" s="15" t="s">
        <v>17</v>
      </c>
      <c r="H111" s="16">
        <v>5.1100000000000003</v>
      </c>
      <c r="I111" s="25">
        <f>+Tabla167[[#This Row],[Costo Unitario en RD$]]*Tabla167[[#This Row],[Existencia actual]]</f>
        <v>0</v>
      </c>
      <c r="J111" s="18">
        <v>1</v>
      </c>
      <c r="K111" s="19">
        <f>+LOOKUP(Tabla167[[#This Row],[Código Institucional]],[1]Entradas!A$2:A$1608,[1]Entradas!C$2:C$1608)</f>
        <v>0</v>
      </c>
      <c r="L111" s="20">
        <f>+LOOKUP(Tabla167[[#This Row],[Código Institucional]],[1]Salidas!A$2:A$1152,[1]Salidas!C$2:C$1152)</f>
        <v>1</v>
      </c>
      <c r="M111" s="21">
        <f>+Tabla167[[#This Row],[Existencia a Marzo 2022 ]]+Tabla167[[#This Row],[Entradas]]-Tabla167[[#This Row],[Salidas]]</f>
        <v>0</v>
      </c>
    </row>
    <row r="112" spans="2:13" s="26" customFormat="1" ht="15.75" x14ac:dyDescent="0.25">
      <c r="B112" s="23">
        <v>44145</v>
      </c>
      <c r="C112" s="23">
        <v>44145</v>
      </c>
      <c r="D112" s="24" t="s">
        <v>14</v>
      </c>
      <c r="E112" s="13" t="s">
        <v>228</v>
      </c>
      <c r="F112" s="27" t="s">
        <v>229</v>
      </c>
      <c r="G112" s="15" t="s">
        <v>17</v>
      </c>
      <c r="H112" s="16">
        <v>660.8</v>
      </c>
      <c r="I112" s="25">
        <f>+Tabla167[[#This Row],[Costo Unitario en RD$]]*Tabla167[[#This Row],[Existencia actual]]</f>
        <v>5947.2</v>
      </c>
      <c r="J112" s="18">
        <v>9</v>
      </c>
      <c r="K112" s="19">
        <f>+LOOKUP(Tabla167[[#This Row],[Código Institucional]],[1]Entradas!A$2:A$1608,[1]Entradas!C$2:C$1608)</f>
        <v>0</v>
      </c>
      <c r="L112" s="20">
        <f>+LOOKUP(Tabla167[[#This Row],[Código Institucional]],[1]Salidas!A$2:A$1152,[1]Salidas!C$2:C$1152)</f>
        <v>0</v>
      </c>
      <c r="M112" s="21">
        <f>+Tabla167[[#This Row],[Existencia a Marzo 2022 ]]+Tabla167[[#This Row],[Entradas]]-Tabla167[[#This Row],[Salidas]]</f>
        <v>9</v>
      </c>
    </row>
    <row r="113" spans="2:13" s="26" customFormat="1" ht="15.75" x14ac:dyDescent="0.25">
      <c r="B113" s="23">
        <v>41432</v>
      </c>
      <c r="C113" s="23">
        <v>41432</v>
      </c>
      <c r="D113" s="24" t="s">
        <v>14</v>
      </c>
      <c r="E113" s="13" t="s">
        <v>230</v>
      </c>
      <c r="F113" s="27" t="s">
        <v>231</v>
      </c>
      <c r="G113" s="15" t="s">
        <v>17</v>
      </c>
      <c r="H113" s="16">
        <v>5017</v>
      </c>
      <c r="I113" s="25">
        <f>+Tabla167[[#This Row],[Costo Unitario en RD$]]*Tabla167[[#This Row],[Existencia actual]]</f>
        <v>10034</v>
      </c>
      <c r="J113" s="18">
        <v>2</v>
      </c>
      <c r="K113" s="19">
        <f>+LOOKUP(Tabla167[[#This Row],[Código Institucional]],[1]Entradas!A$2:A$1608,[1]Entradas!C$2:C$1608)</f>
        <v>0</v>
      </c>
      <c r="L113" s="20">
        <f>+LOOKUP(Tabla167[[#This Row],[Código Institucional]],[1]Salidas!A$2:A$1152,[1]Salidas!C$2:C$1152)</f>
        <v>0</v>
      </c>
      <c r="M113" s="21">
        <f>+Tabla167[[#This Row],[Existencia a Marzo 2022 ]]+Tabla167[[#This Row],[Entradas]]-Tabla167[[#This Row],[Salidas]]</f>
        <v>2</v>
      </c>
    </row>
    <row r="114" spans="2:13" s="26" customFormat="1" ht="15.75" x14ac:dyDescent="0.25">
      <c r="B114" s="23">
        <v>42496</v>
      </c>
      <c r="C114" s="23">
        <v>42496</v>
      </c>
      <c r="D114" s="24" t="s">
        <v>14</v>
      </c>
      <c r="E114" s="13" t="s">
        <v>232</v>
      </c>
      <c r="F114" s="27" t="s">
        <v>233</v>
      </c>
      <c r="G114" s="15" t="s">
        <v>17</v>
      </c>
      <c r="H114" s="16">
        <v>1239</v>
      </c>
      <c r="I114" s="25">
        <f>+Tabla167[[#This Row],[Costo Unitario en RD$]]*Tabla167[[#This Row],[Existencia actual]]</f>
        <v>55755</v>
      </c>
      <c r="J114" s="18">
        <v>46</v>
      </c>
      <c r="K114" s="19">
        <f>+LOOKUP(Tabla167[[#This Row],[Código Institucional]],[1]Entradas!A$2:A$1608,[1]Entradas!C$2:C$1608)</f>
        <v>0</v>
      </c>
      <c r="L114" s="20">
        <f>+LOOKUP(Tabla167[[#This Row],[Código Institucional]],[1]Salidas!A$2:A$1152,[1]Salidas!C$2:C$1152)</f>
        <v>1</v>
      </c>
      <c r="M114" s="21">
        <f>+Tabla167[[#This Row],[Existencia a Marzo 2022 ]]+Tabla167[[#This Row],[Entradas]]-Tabla167[[#This Row],[Salidas]]</f>
        <v>45</v>
      </c>
    </row>
    <row r="115" spans="2:13" s="22" customFormat="1" ht="15.75" x14ac:dyDescent="0.25">
      <c r="B115" s="23">
        <v>44145</v>
      </c>
      <c r="C115" s="23">
        <v>44145</v>
      </c>
      <c r="D115" s="12" t="s">
        <v>14</v>
      </c>
      <c r="E115" s="13" t="s">
        <v>234</v>
      </c>
      <c r="F115" s="27" t="s">
        <v>235</v>
      </c>
      <c r="G115" s="15" t="s">
        <v>17</v>
      </c>
      <c r="H115" s="16">
        <v>9204</v>
      </c>
      <c r="I115" s="17">
        <f>+Tabla167[[#This Row],[Costo Unitario en RD$]]*Tabla167[[#This Row],[Existencia actual]]</f>
        <v>9204</v>
      </c>
      <c r="J115" s="28">
        <v>1</v>
      </c>
      <c r="K115" s="19">
        <f>+LOOKUP(Tabla167[[#This Row],[Código Institucional]],[1]Entradas!A$2:A$1608,[1]Entradas!C$2:C$1608)</f>
        <v>0</v>
      </c>
      <c r="L115" s="20">
        <f>+LOOKUP(Tabla167[[#This Row],[Código Institucional]],[1]Salidas!A$2:A$1152,[1]Salidas!C$2:C$1152)</f>
        <v>0</v>
      </c>
      <c r="M115" s="29">
        <f>+Tabla167[[#This Row],[Existencia a Marzo 2022 ]]+Tabla167[[#This Row],[Entradas]]-Tabla167[[#This Row],[Salidas]]</f>
        <v>1</v>
      </c>
    </row>
    <row r="116" spans="2:13" s="22" customFormat="1" ht="15.75" x14ac:dyDescent="0.25">
      <c r="B116" s="11">
        <v>41438</v>
      </c>
      <c r="C116" s="11">
        <v>41438</v>
      </c>
      <c r="D116" s="12" t="s">
        <v>14</v>
      </c>
      <c r="E116" s="13" t="s">
        <v>236</v>
      </c>
      <c r="F116" s="27" t="s">
        <v>237</v>
      </c>
      <c r="G116" s="15" t="s">
        <v>17</v>
      </c>
      <c r="H116" s="16">
        <v>10000</v>
      </c>
      <c r="I116" s="17">
        <f>+Tabla167[[#This Row],[Costo Unitario en RD$]]*Tabla167[[#This Row],[Existencia actual]]</f>
        <v>0</v>
      </c>
      <c r="J116" s="18">
        <v>0</v>
      </c>
      <c r="K116" s="19">
        <f>+LOOKUP(Tabla167[[#This Row],[Código Institucional]],[1]Entradas!A$2:A$1608,[1]Entradas!C$2:C$1608)</f>
        <v>0</v>
      </c>
      <c r="L116" s="20">
        <f>+LOOKUP(Tabla167[[#This Row],[Código Institucional]],[1]Salidas!A$2:A$1152,[1]Salidas!C$2:C$1152)</f>
        <v>0</v>
      </c>
      <c r="M116" s="21">
        <f>+Tabla167[[#This Row],[Existencia a Marzo 2022 ]]+Tabla167[[#This Row],[Entradas]]-Tabla167[[#This Row],[Salidas]]</f>
        <v>0</v>
      </c>
    </row>
    <row r="117" spans="2:13" s="22" customFormat="1" ht="15.75" x14ac:dyDescent="0.25">
      <c r="B117" s="11">
        <v>41347</v>
      </c>
      <c r="C117" s="11">
        <v>41347</v>
      </c>
      <c r="D117" s="12" t="s">
        <v>14</v>
      </c>
      <c r="E117" s="13" t="s">
        <v>238</v>
      </c>
      <c r="F117" s="27" t="s">
        <v>239</v>
      </c>
      <c r="G117" s="15" t="s">
        <v>17</v>
      </c>
      <c r="H117" s="16">
        <v>81.2</v>
      </c>
      <c r="I117" s="17">
        <f>+Tabla167[[#This Row],[Costo Unitario en RD$]]*Tabla167[[#This Row],[Existencia actual]]</f>
        <v>81.2</v>
      </c>
      <c r="J117" s="35">
        <v>1</v>
      </c>
      <c r="K117" s="19">
        <f>+LOOKUP(Tabla167[[#This Row],[Código Institucional]],[1]Entradas!A$2:A$1608,[1]Entradas!C$2:C$1608)</f>
        <v>0</v>
      </c>
      <c r="L117" s="20">
        <f>+LOOKUP(Tabla167[[#This Row],[Código Institucional]],[1]Salidas!A$2:A$1152,[1]Salidas!C$2:C$1152)</f>
        <v>0</v>
      </c>
      <c r="M117" s="21">
        <f>+Tabla167[[#This Row],[Existencia a Marzo 2022 ]]+Tabla167[[#This Row],[Entradas]]-Tabla167[[#This Row],[Salidas]]</f>
        <v>1</v>
      </c>
    </row>
    <row r="118" spans="2:13" s="22" customFormat="1" ht="15.75" x14ac:dyDescent="0.25">
      <c r="B118" s="11">
        <v>41438</v>
      </c>
      <c r="C118" s="11">
        <v>41438</v>
      </c>
      <c r="D118" s="12" t="s">
        <v>14</v>
      </c>
      <c r="E118" s="13" t="s">
        <v>240</v>
      </c>
      <c r="F118" s="27" t="s">
        <v>241</v>
      </c>
      <c r="G118" s="15" t="s">
        <v>17</v>
      </c>
      <c r="H118" s="16">
        <v>171.1</v>
      </c>
      <c r="I118" s="17">
        <f>+Tabla167[[#This Row],[Costo Unitario en RD$]]*Tabla167[[#This Row],[Existencia actual]]</f>
        <v>4619.7</v>
      </c>
      <c r="J118" s="18">
        <v>27</v>
      </c>
      <c r="K118" s="19">
        <f>+LOOKUP(Tabla167[[#This Row],[Código Institucional]],[1]Entradas!A$2:A$1608,[1]Entradas!C$2:C$1608)</f>
        <v>0</v>
      </c>
      <c r="L118" s="20">
        <f>+LOOKUP(Tabla167[[#This Row],[Código Institucional]],[1]Salidas!A$2:A$1152,[1]Salidas!C$2:C$1152)</f>
        <v>0</v>
      </c>
      <c r="M118" s="21">
        <f>+Tabla167[[#This Row],[Existencia a Marzo 2022 ]]+Tabla167[[#This Row],[Entradas]]-Tabla167[[#This Row],[Salidas]]</f>
        <v>27</v>
      </c>
    </row>
    <row r="119" spans="2:13" s="26" customFormat="1" ht="15.75" customHeight="1" x14ac:dyDescent="0.25">
      <c r="B119" s="23">
        <v>42496</v>
      </c>
      <c r="C119" s="23">
        <v>42496</v>
      </c>
      <c r="D119" s="24" t="s">
        <v>14</v>
      </c>
      <c r="E119" s="13" t="s">
        <v>242</v>
      </c>
      <c r="F119" s="27" t="s">
        <v>243</v>
      </c>
      <c r="G119" s="15" t="s">
        <v>17</v>
      </c>
      <c r="H119" s="16">
        <v>957</v>
      </c>
      <c r="I119" s="25">
        <f>+Tabla167[[#This Row],[Costo Unitario en RD$]]*Tabla167[[#This Row],[Existencia actual]]</f>
        <v>0</v>
      </c>
      <c r="J119" s="28">
        <v>0</v>
      </c>
      <c r="K119" s="19">
        <f>+LOOKUP(Tabla167[[#This Row],[Código Institucional]],[1]Entradas!A$2:A$1608,[1]Entradas!C$2:C$1608)</f>
        <v>0</v>
      </c>
      <c r="L119" s="20">
        <f>+LOOKUP(Tabla167[[#This Row],[Código Institucional]],[1]Salidas!A$2:A$1152,[1]Salidas!C$2:C$1152)</f>
        <v>0</v>
      </c>
      <c r="M119" s="29">
        <f>+Tabla167[[#This Row],[Existencia a Marzo 2022 ]]+Tabla167[[#This Row],[Entradas]]-Tabla167[[#This Row],[Salidas]]</f>
        <v>0</v>
      </c>
    </row>
    <row r="120" spans="2:13" s="26" customFormat="1" ht="15.75" x14ac:dyDescent="0.25">
      <c r="B120" s="23">
        <v>44145</v>
      </c>
      <c r="C120" s="23">
        <v>44145</v>
      </c>
      <c r="D120" s="12" t="s">
        <v>14</v>
      </c>
      <c r="E120" s="13" t="s">
        <v>244</v>
      </c>
      <c r="F120" s="27" t="s">
        <v>245</v>
      </c>
      <c r="G120" s="15" t="s">
        <v>17</v>
      </c>
      <c r="H120" s="16">
        <v>32.340000000000003</v>
      </c>
      <c r="I120" s="17">
        <f>+Tabla167[[#This Row],[Costo Unitario en RD$]]*Tabla167[[#This Row],[Existencia actual]]</f>
        <v>0</v>
      </c>
      <c r="J120" s="28">
        <v>0</v>
      </c>
      <c r="K120" s="19">
        <f>+LOOKUP(Tabla167[[#This Row],[Código Institucional]],[1]Entradas!A$2:A$1608,[1]Entradas!C$2:C$1608)</f>
        <v>0</v>
      </c>
      <c r="L120" s="20">
        <f>+LOOKUP(Tabla167[[#This Row],[Código Institucional]],[1]Salidas!A$2:A$1152,[1]Salidas!C$2:C$1152)</f>
        <v>0</v>
      </c>
      <c r="M120" s="29">
        <f>+Tabla167[[#This Row],[Existencia a Marzo 2022 ]]+Tabla167[[#This Row],[Entradas]]-Tabla167[[#This Row],[Salidas]]</f>
        <v>0</v>
      </c>
    </row>
    <row r="121" spans="2:13" s="26" customFormat="1" ht="15.75" x14ac:dyDescent="0.25">
      <c r="B121" s="11">
        <v>41919</v>
      </c>
      <c r="C121" s="11">
        <v>41919</v>
      </c>
      <c r="D121" s="12" t="s">
        <v>14</v>
      </c>
      <c r="E121" s="13" t="s">
        <v>246</v>
      </c>
      <c r="F121" s="27" t="s">
        <v>247</v>
      </c>
      <c r="G121" s="15" t="s">
        <v>17</v>
      </c>
      <c r="H121" s="16">
        <v>0.41</v>
      </c>
      <c r="I121" s="17">
        <f>+Tabla167[[#This Row],[Costo Unitario en RD$]]*Tabla167[[#This Row],[Existencia actual]]</f>
        <v>21.73</v>
      </c>
      <c r="J121" s="28">
        <v>53</v>
      </c>
      <c r="K121" s="19">
        <f>+LOOKUP(Tabla167[[#This Row],[Código Institucional]],[1]Entradas!A$2:A$1608,[1]Entradas!C$2:C$1608)</f>
        <v>0</v>
      </c>
      <c r="L121" s="20">
        <f>+LOOKUP(Tabla167[[#This Row],[Código Institucional]],[1]Salidas!A$2:A$1152,[1]Salidas!C$2:C$1152)</f>
        <v>0</v>
      </c>
      <c r="M121" s="29">
        <f>+Tabla167[[#This Row],[Existencia a Marzo 2022 ]]+Tabla167[[#This Row],[Entradas]]-Tabla167[[#This Row],[Salidas]]</f>
        <v>53</v>
      </c>
    </row>
    <row r="122" spans="2:13" s="22" customFormat="1" ht="15.75" x14ac:dyDescent="0.25">
      <c r="B122" s="11">
        <v>41438</v>
      </c>
      <c r="C122" s="11">
        <v>41438</v>
      </c>
      <c r="D122" s="12" t="s">
        <v>14</v>
      </c>
      <c r="E122" s="13" t="s">
        <v>248</v>
      </c>
      <c r="F122" s="34" t="s">
        <v>249</v>
      </c>
      <c r="G122" s="15" t="s">
        <v>17</v>
      </c>
      <c r="H122" s="16">
        <v>397.66</v>
      </c>
      <c r="I122" s="17">
        <f>+Tabla167[[#This Row],[Costo Unitario en RD$]]*Tabla167[[#This Row],[Existencia actual]]</f>
        <v>5169.58</v>
      </c>
      <c r="J122" s="18">
        <v>13</v>
      </c>
      <c r="K122" s="19">
        <f>+LOOKUP(Tabla167[[#This Row],[Código Institucional]],[1]Entradas!A$2:A$1608,[1]Entradas!C$2:C$1608)</f>
        <v>0</v>
      </c>
      <c r="L122" s="20">
        <f>+LOOKUP(Tabla167[[#This Row],[Código Institucional]],[1]Salidas!A$2:A$1152,[1]Salidas!C$2:C$1152)</f>
        <v>0</v>
      </c>
      <c r="M122" s="21">
        <f>+Tabla167[[#This Row],[Existencia a Marzo 2022 ]]+Tabla167[[#This Row],[Entradas]]-Tabla167[[#This Row],[Salidas]]</f>
        <v>13</v>
      </c>
    </row>
    <row r="123" spans="2:13" s="22" customFormat="1" ht="15.75" x14ac:dyDescent="0.25">
      <c r="B123" s="11">
        <v>42496</v>
      </c>
      <c r="C123" s="11">
        <v>42496</v>
      </c>
      <c r="D123" s="12" t="s">
        <v>14</v>
      </c>
      <c r="E123" s="13" t="s">
        <v>250</v>
      </c>
      <c r="F123" s="27" t="s">
        <v>251</v>
      </c>
      <c r="G123" s="15" t="s">
        <v>17</v>
      </c>
      <c r="H123" s="16">
        <v>346.63</v>
      </c>
      <c r="I123" s="17">
        <f>+Tabla167[[#This Row],[Costo Unitario en RD$]]*Tabla167[[#This Row],[Existencia actual]]</f>
        <v>693.26</v>
      </c>
      <c r="J123" s="18">
        <v>2</v>
      </c>
      <c r="K123" s="19">
        <f>+LOOKUP(Tabla167[[#This Row],[Código Institucional]],[1]Entradas!A$2:A$1608,[1]Entradas!C$2:C$1608)</f>
        <v>0</v>
      </c>
      <c r="L123" s="20">
        <f>+LOOKUP(Tabla167[[#This Row],[Código Institucional]],[1]Salidas!A$2:A$1152,[1]Salidas!C$2:C$1152)</f>
        <v>0</v>
      </c>
      <c r="M123" s="21">
        <f>+Tabla167[[#This Row],[Existencia a Marzo 2022 ]]+Tabla167[[#This Row],[Entradas]]-Tabla167[[#This Row],[Salidas]]</f>
        <v>2</v>
      </c>
    </row>
    <row r="124" spans="2:13" s="22" customFormat="1" ht="15.75" customHeight="1" x14ac:dyDescent="0.25">
      <c r="B124" s="11">
        <v>41443</v>
      </c>
      <c r="C124" s="11">
        <v>41443</v>
      </c>
      <c r="D124" s="12" t="s">
        <v>14</v>
      </c>
      <c r="E124" s="13" t="s">
        <v>252</v>
      </c>
      <c r="F124" s="27" t="s">
        <v>253</v>
      </c>
      <c r="G124" s="15" t="s">
        <v>17</v>
      </c>
      <c r="H124" s="16">
        <v>103.84</v>
      </c>
      <c r="I124" s="17">
        <f>+Tabla167[[#This Row],[Costo Unitario en RD$]]*Tabla167[[#This Row],[Existencia actual]]</f>
        <v>1038.4000000000001</v>
      </c>
      <c r="J124" s="18">
        <v>10</v>
      </c>
      <c r="K124" s="19">
        <f>+LOOKUP(Tabla167[[#This Row],[Código Institucional]],[1]Entradas!A$2:A$1608,[1]Entradas!C$2:C$1608)</f>
        <v>0</v>
      </c>
      <c r="L124" s="20">
        <f>+LOOKUP(Tabla167[[#This Row],[Código Institucional]],[1]Salidas!A$2:A$1152,[1]Salidas!C$2:C$1152)</f>
        <v>0</v>
      </c>
      <c r="M124" s="21">
        <f>+Tabla167[[#This Row],[Existencia a Marzo 2022 ]]+Tabla167[[#This Row],[Entradas]]-Tabla167[[#This Row],[Salidas]]</f>
        <v>10</v>
      </c>
    </row>
    <row r="125" spans="2:13" s="26" customFormat="1" ht="15.75" x14ac:dyDescent="0.25">
      <c r="B125" s="11">
        <v>41668</v>
      </c>
      <c r="C125" s="11">
        <v>41668</v>
      </c>
      <c r="D125" s="12" t="s">
        <v>14</v>
      </c>
      <c r="E125" s="13" t="s">
        <v>254</v>
      </c>
      <c r="F125" s="27" t="s">
        <v>255</v>
      </c>
      <c r="G125" s="15" t="s">
        <v>17</v>
      </c>
      <c r="H125" s="16">
        <v>5.37</v>
      </c>
      <c r="I125" s="17">
        <f>+Tabla167[[#This Row],[Costo Unitario en RD$]]*Tabla167[[#This Row],[Existencia actual]]</f>
        <v>16.11</v>
      </c>
      <c r="J125" s="28">
        <v>3</v>
      </c>
      <c r="K125" s="19">
        <f>+LOOKUP(Tabla167[[#This Row],[Código Institucional]],[1]Entradas!A$2:A$1608,[1]Entradas!C$2:C$1608)</f>
        <v>0</v>
      </c>
      <c r="L125" s="20">
        <f>+LOOKUP(Tabla167[[#This Row],[Código Institucional]],[1]Salidas!A$2:A$1152,[1]Salidas!C$2:C$1152)</f>
        <v>0</v>
      </c>
      <c r="M125" s="29">
        <f>+Tabla167[[#This Row],[Existencia a Marzo 2022 ]]+Tabla167[[#This Row],[Entradas]]-Tabla167[[#This Row],[Salidas]]</f>
        <v>3</v>
      </c>
    </row>
    <row r="126" spans="2:13" s="22" customFormat="1" ht="15.75" x14ac:dyDescent="0.25">
      <c r="B126" s="11">
        <v>42263</v>
      </c>
      <c r="C126" s="11">
        <v>42263</v>
      </c>
      <c r="D126" s="12" t="s">
        <v>14</v>
      </c>
      <c r="E126" s="13" t="s">
        <v>256</v>
      </c>
      <c r="F126" s="14" t="s">
        <v>257</v>
      </c>
      <c r="G126" s="15" t="s">
        <v>17</v>
      </c>
      <c r="H126" s="16">
        <v>336.3</v>
      </c>
      <c r="I126" s="17">
        <f>+Tabla167[[#This Row],[Costo Unitario en RD$]]*Tabla167[[#This Row],[Existencia actual]]</f>
        <v>1008.9000000000001</v>
      </c>
      <c r="J126" s="18">
        <v>3</v>
      </c>
      <c r="K126" s="19">
        <f>+LOOKUP(Tabla167[[#This Row],[Código Institucional]],[1]Entradas!A$2:A$1608,[1]Entradas!C$2:C$1608)</f>
        <v>0</v>
      </c>
      <c r="L126" s="20">
        <f>+LOOKUP(Tabla167[[#This Row],[Código Institucional]],[1]Salidas!A$2:A$1152,[1]Salidas!C$2:C$1152)</f>
        <v>0</v>
      </c>
      <c r="M126" s="21">
        <f>+Tabla167[[#This Row],[Existencia a Marzo 2022 ]]+Tabla167[[#This Row],[Entradas]]-Tabla167[[#This Row],[Salidas]]</f>
        <v>3</v>
      </c>
    </row>
    <row r="127" spans="2:13" s="26" customFormat="1" ht="15.75" x14ac:dyDescent="0.25">
      <c r="B127" s="23">
        <v>44145</v>
      </c>
      <c r="C127" s="23">
        <v>44145</v>
      </c>
      <c r="D127" s="24" t="s">
        <v>14</v>
      </c>
      <c r="E127" s="13" t="s">
        <v>258</v>
      </c>
      <c r="F127" s="27" t="s">
        <v>259</v>
      </c>
      <c r="G127" s="15" t="s">
        <v>17</v>
      </c>
      <c r="H127" s="16">
        <v>32.01</v>
      </c>
      <c r="I127" s="25">
        <f>+Tabla167[[#This Row],[Costo Unitario en RD$]]*Tabla167[[#This Row],[Existencia actual]]</f>
        <v>2144.67</v>
      </c>
      <c r="J127" s="18">
        <v>67</v>
      </c>
      <c r="K127" s="19">
        <f>+LOOKUP(Tabla167[[#This Row],[Código Institucional]],[1]Entradas!A$2:A$1608,[1]Entradas!C$2:C$1608)</f>
        <v>0</v>
      </c>
      <c r="L127" s="20">
        <f>+LOOKUP(Tabla167[[#This Row],[Código Institucional]],[1]Salidas!A$2:A$1152,[1]Salidas!C$2:C$1152)</f>
        <v>0</v>
      </c>
      <c r="M127" s="21">
        <f>+Tabla167[[#This Row],[Existencia a Marzo 2022 ]]+Tabla167[[#This Row],[Entradas]]-Tabla167[[#This Row],[Salidas]]</f>
        <v>67</v>
      </c>
    </row>
    <row r="128" spans="2:13" s="26" customFormat="1" ht="15.75" x14ac:dyDescent="0.25">
      <c r="B128" s="23">
        <v>42250</v>
      </c>
      <c r="C128" s="23">
        <v>42250</v>
      </c>
      <c r="D128" s="24" t="s">
        <v>14</v>
      </c>
      <c r="E128" s="13" t="s">
        <v>260</v>
      </c>
      <c r="F128" s="14" t="s">
        <v>261</v>
      </c>
      <c r="G128" s="15" t="s">
        <v>17</v>
      </c>
      <c r="H128" s="16">
        <v>395.3</v>
      </c>
      <c r="I128" s="25">
        <f>+Tabla167[[#This Row],[Costo Unitario en RD$]]*Tabla167[[#This Row],[Existencia actual]]</f>
        <v>395.3</v>
      </c>
      <c r="J128" s="18">
        <v>3</v>
      </c>
      <c r="K128" s="19">
        <f>+LOOKUP(Tabla167[[#This Row],[Código Institucional]],[1]Entradas!A$2:A$1608,[1]Entradas!C$2:C$1608)</f>
        <v>0</v>
      </c>
      <c r="L128" s="20">
        <f>+LOOKUP(Tabla167[[#This Row],[Código Institucional]],[1]Salidas!A$2:A$1152,[1]Salidas!C$2:C$1152)</f>
        <v>2</v>
      </c>
      <c r="M128" s="21">
        <f>+Tabla167[[#This Row],[Existencia a Marzo 2022 ]]+Tabla167[[#This Row],[Entradas]]-Tabla167[[#This Row],[Salidas]]</f>
        <v>1</v>
      </c>
    </row>
    <row r="129" spans="2:13" s="22" customFormat="1" ht="15.75" customHeight="1" x14ac:dyDescent="0.25">
      <c r="B129" s="11">
        <v>42520</v>
      </c>
      <c r="C129" s="11">
        <v>42520</v>
      </c>
      <c r="D129" s="12" t="s">
        <v>14</v>
      </c>
      <c r="E129" s="13" t="s">
        <v>262</v>
      </c>
      <c r="F129" s="27" t="s">
        <v>263</v>
      </c>
      <c r="G129" s="15" t="s">
        <v>17</v>
      </c>
      <c r="H129" s="16">
        <v>51</v>
      </c>
      <c r="I129" s="17">
        <f>+Tabla167[[#This Row],[Costo Unitario en RD$]]*Tabla167[[#This Row],[Existencia actual]]</f>
        <v>2244</v>
      </c>
      <c r="J129" s="35">
        <v>44</v>
      </c>
      <c r="K129" s="19">
        <f>+LOOKUP(Tabla167[[#This Row],[Código Institucional]],[1]Entradas!A$2:A$1608,[1]Entradas!C$2:C$1608)</f>
        <v>0</v>
      </c>
      <c r="L129" s="20">
        <f>+LOOKUP(Tabla167[[#This Row],[Código Institucional]],[1]Salidas!A$2:A$1152,[1]Salidas!C$2:C$1152)</f>
        <v>0</v>
      </c>
      <c r="M129" s="21">
        <f>+Tabla167[[#This Row],[Existencia a Marzo 2022 ]]+Tabla167[[#This Row],[Entradas]]-Tabla167[[#This Row],[Salidas]]</f>
        <v>44</v>
      </c>
    </row>
    <row r="130" spans="2:13" s="22" customFormat="1" ht="15.75" x14ac:dyDescent="0.25">
      <c r="B130" s="11">
        <v>42262</v>
      </c>
      <c r="C130" s="11">
        <v>42262</v>
      </c>
      <c r="D130" s="12" t="s">
        <v>14</v>
      </c>
      <c r="E130" s="13" t="s">
        <v>264</v>
      </c>
      <c r="F130" s="27" t="s">
        <v>265</v>
      </c>
      <c r="G130" s="15" t="s">
        <v>17</v>
      </c>
      <c r="H130" s="16">
        <v>373.02</v>
      </c>
      <c r="I130" s="17">
        <f>+Tabla167[[#This Row],[Costo Unitario en RD$]]*Tabla167[[#This Row],[Existencia actual]]</f>
        <v>43643.34</v>
      </c>
      <c r="J130" s="18">
        <v>117</v>
      </c>
      <c r="K130" s="19">
        <f>+LOOKUP(Tabla167[[#This Row],[Código Institucional]],[1]Entradas!A$2:A$1608,[1]Entradas!C$2:C$1608)</f>
        <v>0</v>
      </c>
      <c r="L130" s="20">
        <f>+LOOKUP(Tabla167[[#This Row],[Código Institucional]],[1]Salidas!A$2:A$1152,[1]Salidas!C$2:C$1152)</f>
        <v>0</v>
      </c>
      <c r="M130" s="21">
        <f>+Tabla167[[#This Row],[Existencia a Marzo 2022 ]]+Tabla167[[#This Row],[Entradas]]-Tabla167[[#This Row],[Salidas]]</f>
        <v>117</v>
      </c>
    </row>
    <row r="131" spans="2:13" s="22" customFormat="1" ht="15.75" x14ac:dyDescent="0.25">
      <c r="B131" s="11">
        <v>42496</v>
      </c>
      <c r="C131" s="11">
        <v>42496</v>
      </c>
      <c r="D131" s="12" t="s">
        <v>14</v>
      </c>
      <c r="E131" s="13" t="s">
        <v>266</v>
      </c>
      <c r="F131" s="27" t="s">
        <v>267</v>
      </c>
      <c r="G131" s="15" t="s">
        <v>17</v>
      </c>
      <c r="H131" s="16">
        <v>105</v>
      </c>
      <c r="I131" s="17">
        <f>+Tabla167[[#This Row],[Costo Unitario en RD$]]*Tabla167[[#This Row],[Existencia actual]]</f>
        <v>1575</v>
      </c>
      <c r="J131" s="18">
        <v>15</v>
      </c>
      <c r="K131" s="19">
        <f>+LOOKUP(Tabla167[[#This Row],[Código Institucional]],[1]Entradas!A$2:A$1608,[1]Entradas!C$2:C$1608)</f>
        <v>0</v>
      </c>
      <c r="L131" s="20">
        <f>+LOOKUP(Tabla167[[#This Row],[Código Institucional]],[1]Salidas!A$2:A$1152,[1]Salidas!C$2:C$1152)</f>
        <v>0</v>
      </c>
      <c r="M131" s="21">
        <f>+Tabla167[[#This Row],[Existencia a Marzo 2022 ]]+Tabla167[[#This Row],[Entradas]]-Tabla167[[#This Row],[Salidas]]</f>
        <v>15</v>
      </c>
    </row>
    <row r="132" spans="2:13" s="22" customFormat="1" ht="15.75" x14ac:dyDescent="0.25">
      <c r="B132" s="11">
        <v>42237</v>
      </c>
      <c r="C132" s="11">
        <v>42237</v>
      </c>
      <c r="D132" s="12" t="s">
        <v>14</v>
      </c>
      <c r="E132" s="13" t="s">
        <v>268</v>
      </c>
      <c r="F132" s="27" t="s">
        <v>269</v>
      </c>
      <c r="G132" s="15" t="s">
        <v>17</v>
      </c>
      <c r="H132" s="16">
        <v>750</v>
      </c>
      <c r="I132" s="17">
        <f>+Tabla167[[#This Row],[Costo Unitario en RD$]]*Tabla167[[#This Row],[Existencia actual]]</f>
        <v>15000</v>
      </c>
      <c r="J132" s="18">
        <v>20</v>
      </c>
      <c r="K132" s="19">
        <f>+LOOKUP(Tabla167[[#This Row],[Código Institucional]],[1]Entradas!A$2:A$1608,[1]Entradas!C$2:C$1608)</f>
        <v>0</v>
      </c>
      <c r="L132" s="20">
        <f>+LOOKUP(Tabla167[[#This Row],[Código Institucional]],[1]Salidas!A$2:A$1152,[1]Salidas!C$2:C$1152)</f>
        <v>0</v>
      </c>
      <c r="M132" s="21">
        <f>+Tabla167[[#This Row],[Existencia a Marzo 2022 ]]+Tabla167[[#This Row],[Entradas]]-Tabla167[[#This Row],[Salidas]]</f>
        <v>20</v>
      </c>
    </row>
    <row r="133" spans="2:13" s="22" customFormat="1" ht="15.75" x14ac:dyDescent="0.25">
      <c r="B133" s="11">
        <v>41250</v>
      </c>
      <c r="C133" s="11">
        <v>41250</v>
      </c>
      <c r="D133" s="12" t="s">
        <v>14</v>
      </c>
      <c r="E133" s="13" t="s">
        <v>270</v>
      </c>
      <c r="F133" s="27" t="s">
        <v>271</v>
      </c>
      <c r="G133" s="15" t="s">
        <v>17</v>
      </c>
      <c r="H133" s="16">
        <v>11.8</v>
      </c>
      <c r="I133" s="17">
        <f>+Tabla167[[#This Row],[Costo Unitario en RD$]]*Tabla167[[#This Row],[Existencia actual]]</f>
        <v>177</v>
      </c>
      <c r="J133" s="18">
        <v>15</v>
      </c>
      <c r="K133" s="19">
        <f>+LOOKUP(Tabla167[[#This Row],[Código Institucional]],[1]Entradas!A$2:A$1608,[1]Entradas!C$2:C$1608)</f>
        <v>0</v>
      </c>
      <c r="L133" s="20">
        <f>+LOOKUP(Tabla167[[#This Row],[Código Institucional]],[1]Salidas!A$2:A$1152,[1]Salidas!C$2:C$1152)</f>
        <v>0</v>
      </c>
      <c r="M133" s="21">
        <f>+Tabla167[[#This Row],[Existencia a Marzo 2022 ]]+Tabla167[[#This Row],[Entradas]]-Tabla167[[#This Row],[Salidas]]</f>
        <v>15</v>
      </c>
    </row>
    <row r="134" spans="2:13" s="26" customFormat="1" ht="15.75" x14ac:dyDescent="0.25">
      <c r="B134" s="23">
        <v>41488</v>
      </c>
      <c r="C134" s="23">
        <v>41488</v>
      </c>
      <c r="D134" s="24" t="s">
        <v>14</v>
      </c>
      <c r="E134" s="13" t="s">
        <v>272</v>
      </c>
      <c r="F134" s="27" t="s">
        <v>273</v>
      </c>
      <c r="G134" s="15" t="s">
        <v>17</v>
      </c>
      <c r="H134" s="16">
        <v>4.25</v>
      </c>
      <c r="I134" s="25">
        <f>+Tabla167[[#This Row],[Costo Unitario en RD$]]*Tabla167[[#This Row],[Existencia actual]]</f>
        <v>1666</v>
      </c>
      <c r="J134" s="18">
        <v>392</v>
      </c>
      <c r="K134" s="19">
        <f>+LOOKUP(Tabla167[[#This Row],[Código Institucional]],[1]Entradas!A$2:A$1608,[1]Entradas!C$2:C$1608)</f>
        <v>0</v>
      </c>
      <c r="L134" s="20">
        <f>+LOOKUP(Tabla167[[#This Row],[Código Institucional]],[1]Salidas!A$2:A$1152,[1]Salidas!C$2:C$1152)</f>
        <v>0</v>
      </c>
      <c r="M134" s="21">
        <f>+Tabla167[[#This Row],[Existencia a Marzo 2022 ]]+Tabla167[[#This Row],[Entradas]]-Tabla167[[#This Row],[Salidas]]</f>
        <v>392</v>
      </c>
    </row>
    <row r="135" spans="2:13" s="26" customFormat="1" ht="15.75" x14ac:dyDescent="0.25">
      <c r="B135" s="23">
        <v>41907</v>
      </c>
      <c r="C135" s="23">
        <v>41907</v>
      </c>
      <c r="D135" s="24" t="s">
        <v>14</v>
      </c>
      <c r="E135" s="13" t="s">
        <v>274</v>
      </c>
      <c r="F135" s="27" t="s">
        <v>275</v>
      </c>
      <c r="G135" s="15" t="s">
        <v>17</v>
      </c>
      <c r="H135" s="16">
        <v>220.89</v>
      </c>
      <c r="I135" s="25">
        <f>+Tabla167[[#This Row],[Costo Unitario en RD$]]*Tabla167[[#This Row],[Existencia actual]]</f>
        <v>3092.46</v>
      </c>
      <c r="J135" s="18">
        <v>14</v>
      </c>
      <c r="K135" s="19">
        <f>+LOOKUP(Tabla167[[#This Row],[Código Institucional]],[1]Entradas!A$2:A$1608,[1]Entradas!C$2:C$1608)</f>
        <v>0</v>
      </c>
      <c r="L135" s="20">
        <f>+LOOKUP(Tabla167[[#This Row],[Código Institucional]],[1]Salidas!A$2:A$1152,[1]Salidas!C$2:C$1152)</f>
        <v>0</v>
      </c>
      <c r="M135" s="21">
        <f>+Tabla167[[#This Row],[Existencia a Marzo 2022 ]]+Tabla167[[#This Row],[Entradas]]-Tabla167[[#This Row],[Salidas]]</f>
        <v>14</v>
      </c>
    </row>
    <row r="136" spans="2:13" s="22" customFormat="1" ht="15.75" x14ac:dyDescent="0.25">
      <c r="B136" s="11">
        <v>41479</v>
      </c>
      <c r="C136" s="11">
        <v>41479</v>
      </c>
      <c r="D136" s="12" t="s">
        <v>14</v>
      </c>
      <c r="E136" s="13" t="s">
        <v>276</v>
      </c>
      <c r="F136" s="27" t="s">
        <v>277</v>
      </c>
      <c r="G136" s="15" t="s">
        <v>17</v>
      </c>
      <c r="H136" s="16">
        <v>225.01</v>
      </c>
      <c r="I136" s="17">
        <f>+Tabla167[[#This Row],[Costo Unitario en RD$]]*Tabla167[[#This Row],[Existencia actual]]</f>
        <v>23851.059999999998</v>
      </c>
      <c r="J136" s="18">
        <v>106</v>
      </c>
      <c r="K136" s="19">
        <f>+LOOKUP(Tabla167[[#This Row],[Código Institucional]],[1]Entradas!A$2:A$1608,[1]Entradas!C$2:C$1608)</f>
        <v>0</v>
      </c>
      <c r="L136" s="20">
        <f>+LOOKUP(Tabla167[[#This Row],[Código Institucional]],[1]Salidas!A$2:A$1152,[1]Salidas!C$2:C$1152)</f>
        <v>0</v>
      </c>
      <c r="M136" s="21">
        <f>+Tabla167[[#This Row],[Existencia a Marzo 2022 ]]+Tabla167[[#This Row],[Entradas]]-Tabla167[[#This Row],[Salidas]]</f>
        <v>106</v>
      </c>
    </row>
    <row r="137" spans="2:13" s="26" customFormat="1" ht="15.75" x14ac:dyDescent="0.25">
      <c r="B137" s="23">
        <v>41022</v>
      </c>
      <c r="C137" s="23">
        <v>41022</v>
      </c>
      <c r="D137" s="24" t="s">
        <v>14</v>
      </c>
      <c r="E137" s="13" t="s">
        <v>278</v>
      </c>
      <c r="F137" s="27" t="s">
        <v>279</v>
      </c>
      <c r="G137" s="15" t="s">
        <v>17</v>
      </c>
      <c r="H137" s="16">
        <v>25.58</v>
      </c>
      <c r="I137" s="25">
        <f>+Tabla167[[#This Row],[Costo Unitario en RD$]]*Tabla167[[#This Row],[Existencia actual]]</f>
        <v>2302.1999999999998</v>
      </c>
      <c r="J137" s="18">
        <v>90</v>
      </c>
      <c r="K137" s="19">
        <f>+LOOKUP(Tabla167[[#This Row],[Código Institucional]],[1]Entradas!A$2:A$1608,[1]Entradas!C$2:C$1608)</f>
        <v>0</v>
      </c>
      <c r="L137" s="20">
        <f>+LOOKUP(Tabla167[[#This Row],[Código Institucional]],[1]Salidas!A$2:A$1152,[1]Salidas!C$2:C$1152)</f>
        <v>0</v>
      </c>
      <c r="M137" s="21">
        <f>+Tabla167[[#This Row],[Existencia a Marzo 2022 ]]+Tabla167[[#This Row],[Entradas]]-Tabla167[[#This Row],[Salidas]]</f>
        <v>90</v>
      </c>
    </row>
    <row r="138" spans="2:13" s="22" customFormat="1" ht="15.75" x14ac:dyDescent="0.25">
      <c r="B138" s="11">
        <v>41915</v>
      </c>
      <c r="C138" s="11">
        <v>41915</v>
      </c>
      <c r="D138" s="12" t="s">
        <v>14</v>
      </c>
      <c r="E138" s="13" t="s">
        <v>280</v>
      </c>
      <c r="F138" s="14" t="s">
        <v>281</v>
      </c>
      <c r="G138" s="15" t="s">
        <v>17</v>
      </c>
      <c r="H138" s="16">
        <v>6.41</v>
      </c>
      <c r="I138" s="17">
        <f>+Tabla167[[#This Row],[Costo Unitario en RD$]]*Tabla167[[#This Row],[Existencia actual]]</f>
        <v>262.81</v>
      </c>
      <c r="J138" s="18">
        <v>41</v>
      </c>
      <c r="K138" s="19">
        <f>+LOOKUP(Tabla167[[#This Row],[Código Institucional]],[1]Entradas!A$2:A$1608,[1]Entradas!C$2:C$1608)</f>
        <v>0</v>
      </c>
      <c r="L138" s="20">
        <f>+LOOKUP(Tabla167[[#This Row],[Código Institucional]],[1]Salidas!A$2:A$1152,[1]Salidas!C$2:C$1152)</f>
        <v>0</v>
      </c>
      <c r="M138" s="21">
        <f>+Tabla167[[#This Row],[Existencia a Marzo 2022 ]]+Tabla167[[#This Row],[Entradas]]-Tabla167[[#This Row],[Salidas]]</f>
        <v>41</v>
      </c>
    </row>
    <row r="139" spans="2:13" s="22" customFormat="1" ht="15.75" x14ac:dyDescent="0.25">
      <c r="B139" s="11">
        <v>41402</v>
      </c>
      <c r="C139" s="11">
        <v>41402</v>
      </c>
      <c r="D139" s="12" t="s">
        <v>14</v>
      </c>
      <c r="E139" s="13" t="s">
        <v>282</v>
      </c>
      <c r="F139" s="27" t="s">
        <v>283</v>
      </c>
      <c r="G139" s="15" t="s">
        <v>17</v>
      </c>
      <c r="H139" s="16">
        <v>1501.78</v>
      </c>
      <c r="I139" s="17">
        <f>+Tabla167[[#This Row],[Costo Unitario en RD$]]*Tabla167[[#This Row],[Existencia actual]]</f>
        <v>13516.02</v>
      </c>
      <c r="J139" s="18">
        <v>9</v>
      </c>
      <c r="K139" s="19">
        <f>+LOOKUP(Tabla167[[#This Row],[Código Institucional]],[1]Entradas!A$2:A$1608,[1]Entradas!C$2:C$1608)</f>
        <v>0</v>
      </c>
      <c r="L139" s="20">
        <f>+LOOKUP(Tabla167[[#This Row],[Código Institucional]],[1]Salidas!A$2:A$1152,[1]Salidas!C$2:C$1152)</f>
        <v>0</v>
      </c>
      <c r="M139" s="21">
        <f>+Tabla167[[#This Row],[Existencia a Marzo 2022 ]]+Tabla167[[#This Row],[Entradas]]-Tabla167[[#This Row],[Salidas]]</f>
        <v>9</v>
      </c>
    </row>
    <row r="140" spans="2:13" s="22" customFormat="1" ht="15.75" x14ac:dyDescent="0.25">
      <c r="B140" s="11">
        <v>41432</v>
      </c>
      <c r="C140" s="11">
        <v>41432</v>
      </c>
      <c r="D140" s="12" t="s">
        <v>14</v>
      </c>
      <c r="E140" s="13" t="s">
        <v>284</v>
      </c>
      <c r="F140" s="27" t="s">
        <v>285</v>
      </c>
      <c r="G140" s="15" t="s">
        <v>17</v>
      </c>
      <c r="H140" s="16">
        <v>40020</v>
      </c>
      <c r="I140" s="17">
        <f>+Tabla167[[#This Row],[Costo Unitario en RD$]]*Tabla167[[#This Row],[Existencia actual]]</f>
        <v>40020</v>
      </c>
      <c r="J140" s="18">
        <v>1</v>
      </c>
      <c r="K140" s="19">
        <f>+LOOKUP(Tabla167[[#This Row],[Código Institucional]],[1]Entradas!A$2:A$1608,[1]Entradas!C$2:C$1608)</f>
        <v>0</v>
      </c>
      <c r="L140" s="20">
        <f>+LOOKUP(Tabla167[[#This Row],[Código Institucional]],[1]Salidas!A$2:A$1152,[1]Salidas!C$2:C$1152)</f>
        <v>0</v>
      </c>
      <c r="M140" s="21">
        <f>+Tabla167[[#This Row],[Existencia a Marzo 2022 ]]+Tabla167[[#This Row],[Entradas]]-Tabla167[[#This Row],[Salidas]]</f>
        <v>1</v>
      </c>
    </row>
    <row r="141" spans="2:13" s="22" customFormat="1" ht="15.75" x14ac:dyDescent="0.25">
      <c r="B141" s="11">
        <v>43063</v>
      </c>
      <c r="C141" s="11">
        <v>43063</v>
      </c>
      <c r="D141" s="12" t="s">
        <v>14</v>
      </c>
      <c r="E141" s="13" t="s">
        <v>286</v>
      </c>
      <c r="F141" s="27" t="s">
        <v>287</v>
      </c>
      <c r="G141" s="15" t="s">
        <v>17</v>
      </c>
      <c r="H141" s="16">
        <v>2088</v>
      </c>
      <c r="I141" s="17">
        <f>+Tabla167[[#This Row],[Costo Unitario en RD$]]*Tabla167[[#This Row],[Existencia actual]]</f>
        <v>2088</v>
      </c>
      <c r="J141" s="18">
        <v>1</v>
      </c>
      <c r="K141" s="19">
        <f>+LOOKUP(Tabla167[[#This Row],[Código Institucional]],[1]Entradas!A$2:A$1608,[1]Entradas!C$2:C$1608)</f>
        <v>0</v>
      </c>
      <c r="L141" s="20">
        <f>+LOOKUP(Tabla167[[#This Row],[Código Institucional]],[1]Salidas!A$2:A$1152,[1]Salidas!C$2:C$1152)</f>
        <v>0</v>
      </c>
      <c r="M141" s="21">
        <f>+Tabla167[[#This Row],[Existencia a Marzo 2022 ]]+Tabla167[[#This Row],[Entradas]]-Tabla167[[#This Row],[Salidas]]</f>
        <v>1</v>
      </c>
    </row>
    <row r="142" spans="2:13" s="26" customFormat="1" ht="15.75" x14ac:dyDescent="0.25">
      <c r="B142" s="23">
        <v>41429</v>
      </c>
      <c r="C142" s="23">
        <v>41429</v>
      </c>
      <c r="D142" s="24" t="s">
        <v>14</v>
      </c>
      <c r="E142" s="13" t="s">
        <v>288</v>
      </c>
      <c r="F142" s="14" t="s">
        <v>289</v>
      </c>
      <c r="G142" s="15" t="s">
        <v>17</v>
      </c>
      <c r="H142" s="16">
        <v>857.86</v>
      </c>
      <c r="I142" s="25">
        <f>+Tabla167[[#This Row],[Costo Unitario en RD$]]*Tabla167[[#This Row],[Existencia actual]]</f>
        <v>0</v>
      </c>
      <c r="J142" s="18">
        <v>0</v>
      </c>
      <c r="K142" s="19">
        <f>+LOOKUP(Tabla167[[#This Row],[Código Institucional]],[1]Entradas!A$2:A$1608,[1]Entradas!C$2:C$1608)</f>
        <v>0</v>
      </c>
      <c r="L142" s="20">
        <f>+LOOKUP(Tabla167[[#This Row],[Código Institucional]],[1]Salidas!A$2:A$1152,[1]Salidas!C$2:C$1152)</f>
        <v>0</v>
      </c>
      <c r="M142" s="21">
        <f>+Tabla167[[#This Row],[Existencia a Marzo 2022 ]]+Tabla167[[#This Row],[Entradas]]-Tabla167[[#This Row],[Salidas]]</f>
        <v>0</v>
      </c>
    </row>
    <row r="143" spans="2:13" s="22" customFormat="1" ht="15.75" customHeight="1" x14ac:dyDescent="0.25">
      <c r="B143" s="11">
        <v>41429</v>
      </c>
      <c r="C143" s="11">
        <v>41429</v>
      </c>
      <c r="D143" s="12" t="s">
        <v>14</v>
      </c>
      <c r="E143" s="13" t="s">
        <v>290</v>
      </c>
      <c r="F143" s="27" t="s">
        <v>291</v>
      </c>
      <c r="G143" s="15" t="s">
        <v>17</v>
      </c>
      <c r="H143" s="16">
        <v>107.16</v>
      </c>
      <c r="I143" s="17">
        <f>+Tabla167[[#This Row],[Costo Unitario en RD$]]*Tabla167[[#This Row],[Existencia actual]]</f>
        <v>1071.5999999999999</v>
      </c>
      <c r="J143" s="18">
        <v>10</v>
      </c>
      <c r="K143" s="19">
        <f>+LOOKUP(Tabla167[[#This Row],[Código Institucional]],[1]Entradas!A$2:A$1608,[1]Entradas!C$2:C$1608)</f>
        <v>0</v>
      </c>
      <c r="L143" s="20">
        <f>+LOOKUP(Tabla167[[#This Row],[Código Institucional]],[1]Salidas!A$2:A$1152,[1]Salidas!C$2:C$1152)</f>
        <v>0</v>
      </c>
      <c r="M143" s="21">
        <f>+Tabla167[[#This Row],[Existencia a Marzo 2022 ]]+Tabla167[[#This Row],[Entradas]]-Tabla167[[#This Row],[Salidas]]</f>
        <v>10</v>
      </c>
    </row>
    <row r="144" spans="2:13" s="22" customFormat="1" ht="15.75" x14ac:dyDescent="0.25">
      <c r="B144" s="11">
        <v>41488</v>
      </c>
      <c r="C144" s="11">
        <v>41488</v>
      </c>
      <c r="D144" s="12" t="s">
        <v>14</v>
      </c>
      <c r="E144" s="13" t="s">
        <v>292</v>
      </c>
      <c r="F144" s="27" t="s">
        <v>293</v>
      </c>
      <c r="G144" s="15" t="s">
        <v>17</v>
      </c>
      <c r="H144" s="16">
        <v>326.86</v>
      </c>
      <c r="I144" s="17">
        <f>+Tabla167[[#This Row],[Costo Unitario en RD$]]*Tabla167[[#This Row],[Existencia actual]]</f>
        <v>13074.400000000001</v>
      </c>
      <c r="J144" s="18">
        <v>40</v>
      </c>
      <c r="K144" s="19">
        <f>+LOOKUP(Tabla167[[#This Row],[Código Institucional]],[1]Entradas!A$2:A$1608,[1]Entradas!C$2:C$1608)</f>
        <v>0</v>
      </c>
      <c r="L144" s="20">
        <f>+LOOKUP(Tabla167[[#This Row],[Código Institucional]],[1]Salidas!A$2:A$1152,[1]Salidas!C$2:C$1152)</f>
        <v>0</v>
      </c>
      <c r="M144" s="21">
        <f>+Tabla167[[#This Row],[Existencia a Marzo 2022 ]]+Tabla167[[#This Row],[Entradas]]-Tabla167[[#This Row],[Salidas]]</f>
        <v>40</v>
      </c>
    </row>
    <row r="145" spans="2:13" s="22" customFormat="1" ht="15.75" x14ac:dyDescent="0.25">
      <c r="B145" s="11">
        <v>42496</v>
      </c>
      <c r="C145" s="11">
        <v>42496</v>
      </c>
      <c r="D145" s="12" t="s">
        <v>14</v>
      </c>
      <c r="E145" s="13" t="s">
        <v>294</v>
      </c>
      <c r="F145" s="14" t="s">
        <v>295</v>
      </c>
      <c r="G145" s="15" t="s">
        <v>17</v>
      </c>
      <c r="H145" s="16">
        <v>1386.2</v>
      </c>
      <c r="I145" s="17">
        <f>+Tabla167[[#This Row],[Costo Unitario en RD$]]*Tabla167[[#This Row],[Existencia actual]]</f>
        <v>1386.2</v>
      </c>
      <c r="J145" s="18">
        <v>1</v>
      </c>
      <c r="K145" s="19">
        <f>+LOOKUP(Tabla167[[#This Row],[Código Institucional]],[1]Entradas!A$2:A$1608,[1]Entradas!C$2:C$1608)</f>
        <v>0</v>
      </c>
      <c r="L145" s="20">
        <f>+LOOKUP(Tabla167[[#This Row],[Código Institucional]],[1]Salidas!A$2:A$1152,[1]Salidas!C$2:C$1152)</f>
        <v>0</v>
      </c>
      <c r="M145" s="21">
        <f>+Tabla167[[#This Row],[Existencia a Marzo 2022 ]]+Tabla167[[#This Row],[Entradas]]-Tabla167[[#This Row],[Salidas]]</f>
        <v>1</v>
      </c>
    </row>
    <row r="146" spans="2:13" s="26" customFormat="1" ht="15.75" x14ac:dyDescent="0.25">
      <c r="B146" s="23">
        <v>43031</v>
      </c>
      <c r="C146" s="23">
        <v>43031</v>
      </c>
      <c r="D146" s="24" t="s">
        <v>14</v>
      </c>
      <c r="E146" s="13" t="s">
        <v>296</v>
      </c>
      <c r="F146" s="14" t="s">
        <v>297</v>
      </c>
      <c r="G146" s="15" t="s">
        <v>17</v>
      </c>
      <c r="H146" s="16">
        <v>63.72</v>
      </c>
      <c r="I146" s="25">
        <f>+Tabla167[[#This Row],[Costo Unitario en RD$]]*Tabla167[[#This Row],[Existencia actual]]</f>
        <v>254.88</v>
      </c>
      <c r="J146" s="18">
        <v>4</v>
      </c>
      <c r="K146" s="19">
        <f>+LOOKUP(Tabla167[[#This Row],[Código Institucional]],[1]Entradas!A$2:A$1608,[1]Entradas!C$2:C$1608)</f>
        <v>0</v>
      </c>
      <c r="L146" s="20">
        <f>+LOOKUP(Tabla167[[#This Row],[Código Institucional]],[1]Salidas!A$2:A$1152,[1]Salidas!C$2:C$1152)</f>
        <v>0</v>
      </c>
      <c r="M146" s="21">
        <f>+Tabla167[[#This Row],[Existencia a Marzo 2022 ]]+Tabla167[[#This Row],[Entradas]]-Tabla167[[#This Row],[Salidas]]</f>
        <v>4</v>
      </c>
    </row>
    <row r="147" spans="2:13" s="22" customFormat="1" ht="21.75" customHeight="1" x14ac:dyDescent="0.25">
      <c r="B147" s="23">
        <v>41488</v>
      </c>
      <c r="C147" s="23">
        <v>41488</v>
      </c>
      <c r="D147" s="12" t="s">
        <v>14</v>
      </c>
      <c r="E147" s="13" t="s">
        <v>298</v>
      </c>
      <c r="F147" s="27" t="s">
        <v>299</v>
      </c>
      <c r="G147" s="15" t="s">
        <v>17</v>
      </c>
      <c r="H147" s="16">
        <v>315.39999999999998</v>
      </c>
      <c r="I147" s="17">
        <f>+Tabla167[[#This Row],[Costo Unitario en RD$]]*Tabla167[[#This Row],[Existencia actual]]</f>
        <v>315.39999999999998</v>
      </c>
      <c r="J147" s="28">
        <v>1</v>
      </c>
      <c r="K147" s="19">
        <f>+LOOKUP(Tabla167[[#This Row],[Código Institucional]],[1]Entradas!A$2:A$1608,[1]Entradas!C$2:C$1608)</f>
        <v>0</v>
      </c>
      <c r="L147" s="20">
        <f>+LOOKUP(Tabla167[[#This Row],[Código Institucional]],[1]Salidas!A$2:A$1152,[1]Salidas!C$2:C$1152)</f>
        <v>0</v>
      </c>
      <c r="M147" s="29">
        <f>+Tabla167[[#This Row],[Existencia a Marzo 2022 ]]+Tabla167[[#This Row],[Entradas]]-Tabla167[[#This Row],[Salidas]]</f>
        <v>1</v>
      </c>
    </row>
    <row r="148" spans="2:13" s="22" customFormat="1" ht="18" customHeight="1" x14ac:dyDescent="0.25">
      <c r="B148" s="11">
        <v>42496</v>
      </c>
      <c r="C148" s="11">
        <v>42496</v>
      </c>
      <c r="D148" s="12" t="s">
        <v>14</v>
      </c>
      <c r="E148" s="13" t="s">
        <v>300</v>
      </c>
      <c r="F148" s="27" t="s">
        <v>301</v>
      </c>
      <c r="G148" s="15" t="s">
        <v>17</v>
      </c>
      <c r="H148" s="16">
        <v>2242</v>
      </c>
      <c r="I148" s="17">
        <f>+Tabla167[[#This Row],[Costo Unitario en RD$]]*Tabla167[[#This Row],[Existencia actual]]</f>
        <v>22420</v>
      </c>
      <c r="J148" s="28">
        <v>10</v>
      </c>
      <c r="K148" s="19">
        <f>+LOOKUP(Tabla167[[#This Row],[Código Institucional]],[1]Entradas!A$2:A$1608,[1]Entradas!C$2:C$1608)</f>
        <v>0</v>
      </c>
      <c r="L148" s="20">
        <f>+LOOKUP(Tabla167[[#This Row],[Código Institucional]],[1]Salidas!A$2:A$1152,[1]Salidas!C$2:C$1152)</f>
        <v>0</v>
      </c>
      <c r="M148" s="29">
        <f>+Tabla167[[#This Row],[Existencia a Marzo 2022 ]]+Tabla167[[#This Row],[Entradas]]-Tabla167[[#This Row],[Salidas]]</f>
        <v>10</v>
      </c>
    </row>
    <row r="149" spans="2:13" s="26" customFormat="1" ht="15.75" customHeight="1" x14ac:dyDescent="0.25">
      <c r="B149" s="23">
        <v>44145</v>
      </c>
      <c r="C149" s="23">
        <v>44145</v>
      </c>
      <c r="D149" s="24" t="s">
        <v>14</v>
      </c>
      <c r="E149" s="13" t="s">
        <v>302</v>
      </c>
      <c r="F149" s="27" t="s">
        <v>303</v>
      </c>
      <c r="G149" s="15" t="s">
        <v>17</v>
      </c>
      <c r="H149" s="16">
        <v>561.67999999999995</v>
      </c>
      <c r="I149" s="25">
        <f>+Tabla167[[#This Row],[Costo Unitario en RD$]]*Tabla167[[#This Row],[Existencia actual]]</f>
        <v>0</v>
      </c>
      <c r="J149" s="18">
        <v>0</v>
      </c>
      <c r="K149" s="19">
        <f>+LOOKUP(Tabla167[[#This Row],[Código Institucional]],[1]Entradas!A$2:A$1608,[1]Entradas!C$2:C$1608)</f>
        <v>0</v>
      </c>
      <c r="L149" s="20">
        <f>+LOOKUP(Tabla167[[#This Row],[Código Institucional]],[1]Salidas!A$2:A$1152,[1]Salidas!C$2:C$1152)</f>
        <v>0</v>
      </c>
      <c r="M149" s="21">
        <f>+Tabla167[[#This Row],[Existencia a Marzo 2022 ]]+Tabla167[[#This Row],[Entradas]]-Tabla167[[#This Row],[Salidas]]</f>
        <v>0</v>
      </c>
    </row>
    <row r="150" spans="2:13" s="26" customFormat="1" ht="15.75" x14ac:dyDescent="0.25">
      <c r="B150" s="23">
        <v>42520</v>
      </c>
      <c r="C150" s="23">
        <v>42520</v>
      </c>
      <c r="D150" s="24" t="s">
        <v>14</v>
      </c>
      <c r="E150" s="13" t="s">
        <v>304</v>
      </c>
      <c r="F150" s="27" t="s">
        <v>305</v>
      </c>
      <c r="G150" s="15" t="s">
        <v>17</v>
      </c>
      <c r="H150" s="16">
        <v>9.8800000000000008</v>
      </c>
      <c r="I150" s="25">
        <f>+Tabla167[[#This Row],[Costo Unitario en RD$]]*Tabla167[[#This Row],[Existencia actual]]</f>
        <v>1422.72</v>
      </c>
      <c r="J150" s="18">
        <v>444</v>
      </c>
      <c r="K150" s="19">
        <f>+LOOKUP(Tabla167[[#This Row],[Código Institucional]],[1]Entradas!A$2:A$1608,[1]Entradas!C$2:C$1608)</f>
        <v>0</v>
      </c>
      <c r="L150" s="20">
        <f>+LOOKUP(Tabla167[[#This Row],[Código Institucional]],[1]Salidas!A$2:A$1152,[1]Salidas!C$2:C$1152)</f>
        <v>300</v>
      </c>
      <c r="M150" s="21">
        <f>+Tabla167[[#This Row],[Existencia a Marzo 2022 ]]+Tabla167[[#This Row],[Entradas]]-Tabla167[[#This Row],[Salidas]]</f>
        <v>144</v>
      </c>
    </row>
    <row r="151" spans="2:13" s="26" customFormat="1" ht="15.75" x14ac:dyDescent="0.25">
      <c r="B151" s="23">
        <v>42474</v>
      </c>
      <c r="C151" s="23">
        <v>42474</v>
      </c>
      <c r="D151" s="24" t="s">
        <v>14</v>
      </c>
      <c r="E151" s="13" t="s">
        <v>306</v>
      </c>
      <c r="F151" s="27" t="s">
        <v>307</v>
      </c>
      <c r="G151" s="15" t="s">
        <v>17</v>
      </c>
      <c r="H151" s="16">
        <v>5.51</v>
      </c>
      <c r="I151" s="25">
        <f>+Tabla167[[#This Row],[Costo Unitario en RD$]]*Tabla167[[#This Row],[Existencia actual]]</f>
        <v>865.06999999999994</v>
      </c>
      <c r="J151" s="18">
        <v>160</v>
      </c>
      <c r="K151" s="19">
        <f>+LOOKUP(Tabla167[[#This Row],[Código Institucional]],[1]Entradas!A$2:A$1608,[1]Entradas!C$2:C$1608)</f>
        <v>0</v>
      </c>
      <c r="L151" s="20">
        <f>+LOOKUP(Tabla167[[#This Row],[Código Institucional]],[1]Salidas!A$2:A$1152,[1]Salidas!C$2:C$1152)</f>
        <v>3</v>
      </c>
      <c r="M151" s="21">
        <f>+Tabla167[[#This Row],[Existencia a Marzo 2022 ]]+Tabla167[[#This Row],[Entradas]]-Tabla167[[#This Row],[Salidas]]</f>
        <v>157</v>
      </c>
    </row>
    <row r="152" spans="2:13" s="22" customFormat="1" ht="15.75" x14ac:dyDescent="0.25">
      <c r="B152" s="11">
        <v>42496</v>
      </c>
      <c r="C152" s="11">
        <v>42496</v>
      </c>
      <c r="D152" s="12" t="s">
        <v>14</v>
      </c>
      <c r="E152" s="13" t="s">
        <v>308</v>
      </c>
      <c r="F152" s="14" t="s">
        <v>309</v>
      </c>
      <c r="G152" s="15" t="s">
        <v>17</v>
      </c>
      <c r="H152" s="16">
        <v>23.6</v>
      </c>
      <c r="I152" s="17">
        <f>+Tabla167[[#This Row],[Costo Unitario en RD$]]*Tabla167[[#This Row],[Existencia actual]]</f>
        <v>70.800000000000011</v>
      </c>
      <c r="J152" s="18">
        <v>3</v>
      </c>
      <c r="K152" s="19">
        <f>+LOOKUP(Tabla167[[#This Row],[Código Institucional]],[1]Entradas!A$2:A$1608,[1]Entradas!C$2:C$1608)</f>
        <v>0</v>
      </c>
      <c r="L152" s="20">
        <f>+LOOKUP(Tabla167[[#This Row],[Código Institucional]],[1]Salidas!A$2:A$1152,[1]Salidas!C$2:C$1152)</f>
        <v>0</v>
      </c>
      <c r="M152" s="21">
        <f>+Tabla167[[#This Row],[Existencia a Marzo 2022 ]]+Tabla167[[#This Row],[Entradas]]-Tabla167[[#This Row],[Salidas]]</f>
        <v>3</v>
      </c>
    </row>
    <row r="153" spans="2:13" s="22" customFormat="1" ht="15.75" x14ac:dyDescent="0.25">
      <c r="B153" s="11">
        <v>41360</v>
      </c>
      <c r="C153" s="11">
        <v>41360</v>
      </c>
      <c r="D153" s="12" t="s">
        <v>14</v>
      </c>
      <c r="E153" s="13" t="s">
        <v>310</v>
      </c>
      <c r="F153" s="14" t="s">
        <v>311</v>
      </c>
      <c r="G153" s="15" t="s">
        <v>17</v>
      </c>
      <c r="H153" s="16">
        <v>73.06</v>
      </c>
      <c r="I153" s="17">
        <f>+Tabla167[[#This Row],[Costo Unitario en RD$]]*Tabla167[[#This Row],[Existencia actual]]</f>
        <v>0</v>
      </c>
      <c r="J153" s="18">
        <v>0</v>
      </c>
      <c r="K153" s="19">
        <f>+LOOKUP(Tabla167[[#This Row],[Código Institucional]],[1]Entradas!A$2:A$1608,[1]Entradas!C$2:C$1608)</f>
        <v>0</v>
      </c>
      <c r="L153" s="20">
        <f>+LOOKUP(Tabla167[[#This Row],[Código Institucional]],[1]Salidas!A$2:A$1152,[1]Salidas!C$2:C$1152)</f>
        <v>0</v>
      </c>
      <c r="M153" s="21">
        <f>+Tabla167[[#This Row],[Existencia a Marzo 2022 ]]+Tabla167[[#This Row],[Entradas]]-Tabla167[[#This Row],[Salidas]]</f>
        <v>0</v>
      </c>
    </row>
    <row r="154" spans="2:13" s="26" customFormat="1" ht="15.75" x14ac:dyDescent="0.25">
      <c r="B154" s="23">
        <v>42496</v>
      </c>
      <c r="C154" s="23">
        <v>42496</v>
      </c>
      <c r="D154" s="24" t="s">
        <v>14</v>
      </c>
      <c r="E154" s="13" t="s">
        <v>312</v>
      </c>
      <c r="F154" s="14" t="s">
        <v>313</v>
      </c>
      <c r="G154" s="15" t="s">
        <v>17</v>
      </c>
      <c r="H154" s="16">
        <v>0.48</v>
      </c>
      <c r="I154" s="25">
        <f>+Tabla167[[#This Row],[Costo Unitario en RD$]]*Tabla167[[#This Row],[Existencia actual]]</f>
        <v>0</v>
      </c>
      <c r="J154" s="18">
        <v>428</v>
      </c>
      <c r="K154" s="19">
        <f>+LOOKUP(Tabla167[[#This Row],[Código Institucional]],[1]Entradas!A$2:A$1608,[1]Entradas!C$2:C$1608)</f>
        <v>0</v>
      </c>
      <c r="L154" s="20">
        <f>+LOOKUP(Tabla167[[#This Row],[Código Institucional]],[1]Salidas!A$2:A$1152,[1]Salidas!C$2:C$1152)</f>
        <v>428</v>
      </c>
      <c r="M154" s="21">
        <f>+Tabla167[[#This Row],[Existencia a Marzo 2022 ]]+Tabla167[[#This Row],[Entradas]]-Tabla167[[#This Row],[Salidas]]</f>
        <v>0</v>
      </c>
    </row>
    <row r="155" spans="2:13" s="26" customFormat="1" ht="15.75" x14ac:dyDescent="0.25">
      <c r="B155" s="23">
        <v>41603</v>
      </c>
      <c r="C155" s="23">
        <v>41603</v>
      </c>
      <c r="D155" s="24" t="s">
        <v>14</v>
      </c>
      <c r="E155" s="13" t="s">
        <v>314</v>
      </c>
      <c r="F155" s="27" t="s">
        <v>315</v>
      </c>
      <c r="G155" s="15" t="s">
        <v>17</v>
      </c>
      <c r="H155" s="16">
        <v>85</v>
      </c>
      <c r="I155" s="25">
        <f>+Tabla167[[#This Row],[Costo Unitario en RD$]]*Tabla167[[#This Row],[Existencia actual]]</f>
        <v>85</v>
      </c>
      <c r="J155" s="18">
        <v>1</v>
      </c>
      <c r="K155" s="19">
        <f>+LOOKUP(Tabla167[[#This Row],[Código Institucional]],[1]Entradas!A$2:A$1608,[1]Entradas!C$2:C$1608)</f>
        <v>0</v>
      </c>
      <c r="L155" s="20">
        <f>+LOOKUP(Tabla167[[#This Row],[Código Institucional]],[1]Salidas!A$2:A$1152,[1]Salidas!C$2:C$1152)</f>
        <v>0</v>
      </c>
      <c r="M155" s="21">
        <f>+Tabla167[[#This Row],[Existencia a Marzo 2022 ]]+Tabla167[[#This Row],[Entradas]]-Tabla167[[#This Row],[Salidas]]</f>
        <v>1</v>
      </c>
    </row>
    <row r="156" spans="2:13" s="22" customFormat="1" ht="15.75" x14ac:dyDescent="0.25">
      <c r="B156" s="11">
        <v>41261</v>
      </c>
      <c r="C156" s="11">
        <v>41261</v>
      </c>
      <c r="D156" s="12" t="s">
        <v>14</v>
      </c>
      <c r="E156" s="13" t="s">
        <v>316</v>
      </c>
      <c r="F156" s="27" t="s">
        <v>317</v>
      </c>
      <c r="G156" s="15" t="s">
        <v>17</v>
      </c>
      <c r="H156" s="16">
        <v>290.27999999999997</v>
      </c>
      <c r="I156" s="17">
        <f>+Tabla167[[#This Row],[Costo Unitario en RD$]]*Tabla167[[#This Row],[Existencia actual]]</f>
        <v>290.27999999999997</v>
      </c>
      <c r="J156" s="18">
        <v>1</v>
      </c>
      <c r="K156" s="19">
        <f>+LOOKUP(Tabla167[[#This Row],[Código Institucional]],[1]Entradas!A$2:A$1608,[1]Entradas!C$2:C$1608)</f>
        <v>0</v>
      </c>
      <c r="L156" s="20">
        <f>+LOOKUP(Tabla167[[#This Row],[Código Institucional]],[1]Salidas!A$2:A$1152,[1]Salidas!C$2:C$1152)</f>
        <v>0</v>
      </c>
      <c r="M156" s="21">
        <f>+Tabla167[[#This Row],[Existencia a Marzo 2022 ]]+Tabla167[[#This Row],[Entradas]]-Tabla167[[#This Row],[Salidas]]</f>
        <v>1</v>
      </c>
    </row>
    <row r="157" spans="2:13" s="22" customFormat="1" ht="15.75" x14ac:dyDescent="0.25">
      <c r="B157" s="11">
        <v>41330</v>
      </c>
      <c r="C157" s="11">
        <v>41330</v>
      </c>
      <c r="D157" s="12" t="s">
        <v>14</v>
      </c>
      <c r="E157" s="13" t="s">
        <v>318</v>
      </c>
      <c r="F157" s="27" t="s">
        <v>319</v>
      </c>
      <c r="G157" s="15" t="s">
        <v>17</v>
      </c>
      <c r="H157" s="16">
        <v>1856</v>
      </c>
      <c r="I157" s="17">
        <f>+Tabla167[[#This Row],[Costo Unitario en RD$]]*Tabla167[[#This Row],[Existencia actual]]</f>
        <v>1856</v>
      </c>
      <c r="J157" s="18">
        <v>1</v>
      </c>
      <c r="K157" s="19">
        <f>+LOOKUP(Tabla167[[#This Row],[Código Institucional]],[1]Entradas!A$2:A$1608,[1]Entradas!C$2:C$1608)</f>
        <v>0</v>
      </c>
      <c r="L157" s="20">
        <f>+LOOKUP(Tabla167[[#This Row],[Código Institucional]],[1]Salidas!A$2:A$1152,[1]Salidas!C$2:C$1152)</f>
        <v>0</v>
      </c>
      <c r="M157" s="21">
        <f>+Tabla167[[#This Row],[Existencia a Marzo 2022 ]]+Tabla167[[#This Row],[Entradas]]-Tabla167[[#This Row],[Salidas]]</f>
        <v>1</v>
      </c>
    </row>
    <row r="158" spans="2:13" s="22" customFormat="1" ht="15.75" customHeight="1" x14ac:dyDescent="0.25">
      <c r="B158" s="11">
        <v>42262</v>
      </c>
      <c r="C158" s="11">
        <v>42262</v>
      </c>
      <c r="D158" s="12" t="s">
        <v>14</v>
      </c>
      <c r="E158" s="13" t="s">
        <v>320</v>
      </c>
      <c r="F158" s="14" t="s">
        <v>321</v>
      </c>
      <c r="G158" s="15" t="s">
        <v>17</v>
      </c>
      <c r="H158" s="16">
        <v>36</v>
      </c>
      <c r="I158" s="17">
        <f>+Tabla167[[#This Row],[Costo Unitario en RD$]]*Tabla167[[#This Row],[Existencia actual]]</f>
        <v>360</v>
      </c>
      <c r="J158" s="18">
        <v>10</v>
      </c>
      <c r="K158" s="19">
        <f>+LOOKUP(Tabla167[[#This Row],[Código Institucional]],[1]Entradas!A$2:A$1608,[1]Entradas!C$2:C$1608)</f>
        <v>0</v>
      </c>
      <c r="L158" s="20">
        <f>+LOOKUP(Tabla167[[#This Row],[Código Institucional]],[1]Salidas!A$2:A$1152,[1]Salidas!C$2:C$1152)</f>
        <v>0</v>
      </c>
      <c r="M158" s="21">
        <f>+Tabla167[[#This Row],[Existencia a Marzo 2022 ]]+Tabla167[[#This Row],[Entradas]]-Tabla167[[#This Row],[Salidas]]</f>
        <v>10</v>
      </c>
    </row>
    <row r="159" spans="2:13" s="22" customFormat="1" ht="15.75" x14ac:dyDescent="0.25">
      <c r="B159" s="11">
        <v>41250</v>
      </c>
      <c r="C159" s="11">
        <v>41250</v>
      </c>
      <c r="D159" s="12" t="s">
        <v>14</v>
      </c>
      <c r="E159" s="13" t="s">
        <v>322</v>
      </c>
      <c r="F159" s="27" t="s">
        <v>323</v>
      </c>
      <c r="G159" s="15" t="s">
        <v>17</v>
      </c>
      <c r="H159" s="16">
        <v>3391.93</v>
      </c>
      <c r="I159" s="17">
        <f>+Tabla167[[#This Row],[Costo Unitario en RD$]]*Tabla167[[#This Row],[Existencia actual]]</f>
        <v>3391.93</v>
      </c>
      <c r="J159" s="18">
        <v>1</v>
      </c>
      <c r="K159" s="19">
        <f>+LOOKUP(Tabla167[[#This Row],[Código Institucional]],[1]Entradas!A$2:A$1608,[1]Entradas!C$2:C$1608)</f>
        <v>0</v>
      </c>
      <c r="L159" s="20">
        <f>+LOOKUP(Tabla167[[#This Row],[Código Institucional]],[1]Salidas!A$2:A$1152,[1]Salidas!C$2:C$1152)</f>
        <v>0</v>
      </c>
      <c r="M159" s="21">
        <f>+Tabla167[[#This Row],[Existencia a Marzo 2022 ]]+Tabla167[[#This Row],[Entradas]]-Tabla167[[#This Row],[Salidas]]</f>
        <v>1</v>
      </c>
    </row>
    <row r="160" spans="2:13" s="26" customFormat="1" ht="15.75" x14ac:dyDescent="0.25">
      <c r="B160" s="11">
        <v>42797</v>
      </c>
      <c r="C160" s="11">
        <v>42797</v>
      </c>
      <c r="D160" s="12" t="s">
        <v>14</v>
      </c>
      <c r="E160" s="13" t="s">
        <v>324</v>
      </c>
      <c r="F160" s="27" t="s">
        <v>325</v>
      </c>
      <c r="G160" s="15" t="s">
        <v>17</v>
      </c>
      <c r="H160" s="16">
        <v>1579.68</v>
      </c>
      <c r="I160" s="17">
        <f>+Tabla167[[#This Row],[Costo Unitario en RD$]]*Tabla167[[#This Row],[Existencia actual]]</f>
        <v>3159.36</v>
      </c>
      <c r="J160" s="18">
        <v>2</v>
      </c>
      <c r="K160" s="19">
        <f>+LOOKUP(Tabla167[[#This Row],[Código Institucional]],[1]Entradas!A$2:A$1608,[1]Entradas!C$2:C$1608)</f>
        <v>0</v>
      </c>
      <c r="L160" s="20">
        <f>+LOOKUP(Tabla167[[#This Row],[Código Institucional]],[1]Salidas!A$2:A$1152,[1]Salidas!C$2:C$1152)</f>
        <v>0</v>
      </c>
      <c r="M160" s="21">
        <f>+Tabla167[[#This Row],[Existencia a Marzo 2022 ]]+Tabla167[[#This Row],[Entradas]]-Tabla167[[#This Row],[Salidas]]</f>
        <v>2</v>
      </c>
    </row>
    <row r="161" spans="2:13" s="22" customFormat="1" ht="18.75" customHeight="1" x14ac:dyDescent="0.25">
      <c r="B161" s="11">
        <v>42080</v>
      </c>
      <c r="C161" s="11">
        <v>42080</v>
      </c>
      <c r="D161" s="12" t="s">
        <v>14</v>
      </c>
      <c r="E161" s="13" t="s">
        <v>326</v>
      </c>
      <c r="F161" s="34" t="s">
        <v>327</v>
      </c>
      <c r="G161" s="15" t="s">
        <v>17</v>
      </c>
      <c r="H161" s="16">
        <v>3.54</v>
      </c>
      <c r="I161" s="17">
        <f>+Tabla167[[#This Row],[Costo Unitario en RD$]]*Tabla167[[#This Row],[Existencia actual]]</f>
        <v>60.18</v>
      </c>
      <c r="J161" s="18">
        <v>17</v>
      </c>
      <c r="K161" s="19">
        <f>+LOOKUP(Tabla167[[#This Row],[Código Institucional]],[1]Entradas!A$2:A$1608,[1]Entradas!C$2:C$1608)</f>
        <v>0</v>
      </c>
      <c r="L161" s="20">
        <f>+LOOKUP(Tabla167[[#This Row],[Código Institucional]],[1]Salidas!A$2:A$1152,[1]Salidas!C$2:C$1152)</f>
        <v>0</v>
      </c>
      <c r="M161" s="21">
        <f>+Tabla167[[#This Row],[Existencia a Marzo 2022 ]]+Tabla167[[#This Row],[Entradas]]-Tabla167[[#This Row],[Salidas]]</f>
        <v>17</v>
      </c>
    </row>
    <row r="162" spans="2:13" s="22" customFormat="1" ht="15.75" x14ac:dyDescent="0.25">
      <c r="B162" s="11">
        <v>41418</v>
      </c>
      <c r="C162" s="11">
        <v>41418</v>
      </c>
      <c r="D162" s="12" t="s">
        <v>14</v>
      </c>
      <c r="E162" s="13" t="s">
        <v>328</v>
      </c>
      <c r="F162" s="14" t="s">
        <v>329</v>
      </c>
      <c r="G162" s="15" t="s">
        <v>17</v>
      </c>
      <c r="H162" s="16">
        <v>310.88</v>
      </c>
      <c r="I162" s="17">
        <f>+Tabla167[[#This Row],[Costo Unitario en RD$]]*Tabla167[[#This Row],[Existencia actual]]</f>
        <v>932.64</v>
      </c>
      <c r="J162" s="18">
        <v>3</v>
      </c>
      <c r="K162" s="19">
        <f>+LOOKUP(Tabla167[[#This Row],[Código Institucional]],[1]Entradas!A$2:A$1608,[1]Entradas!C$2:C$1608)</f>
        <v>0</v>
      </c>
      <c r="L162" s="20">
        <f>+LOOKUP(Tabla167[[#This Row],[Código Institucional]],[1]Salidas!A$2:A$1152,[1]Salidas!C$2:C$1152)</f>
        <v>0</v>
      </c>
      <c r="M162" s="21">
        <f>+Tabla167[[#This Row],[Existencia a Marzo 2022 ]]+Tabla167[[#This Row],[Entradas]]-Tabla167[[#This Row],[Salidas]]</f>
        <v>3</v>
      </c>
    </row>
    <row r="163" spans="2:13" s="26" customFormat="1" ht="15.75" customHeight="1" x14ac:dyDescent="0.25">
      <c r="B163" s="23">
        <v>41479</v>
      </c>
      <c r="C163" s="23">
        <v>41479</v>
      </c>
      <c r="D163" s="24" t="s">
        <v>14</v>
      </c>
      <c r="E163" s="13" t="s">
        <v>330</v>
      </c>
      <c r="F163" s="27" t="s">
        <v>331</v>
      </c>
      <c r="G163" s="15" t="s">
        <v>17</v>
      </c>
      <c r="H163" s="16">
        <v>125.28</v>
      </c>
      <c r="I163" s="25">
        <f>+Tabla167[[#This Row],[Costo Unitario en RD$]]*Tabla167[[#This Row],[Existencia actual]]</f>
        <v>4259.5200000000004</v>
      </c>
      <c r="J163" s="18">
        <v>34</v>
      </c>
      <c r="K163" s="19">
        <f>+LOOKUP(Tabla167[[#This Row],[Código Institucional]],[1]Entradas!A$2:A$1608,[1]Entradas!C$2:C$1608)</f>
        <v>0</v>
      </c>
      <c r="L163" s="20">
        <f>+LOOKUP(Tabla167[[#This Row],[Código Institucional]],[1]Salidas!A$2:A$1152,[1]Salidas!C$2:C$1152)</f>
        <v>0</v>
      </c>
      <c r="M163" s="21">
        <f>+Tabla167[[#This Row],[Existencia a Marzo 2022 ]]+Tabla167[[#This Row],[Entradas]]-Tabla167[[#This Row],[Salidas]]</f>
        <v>34</v>
      </c>
    </row>
    <row r="164" spans="2:13" s="22" customFormat="1" ht="15.75" x14ac:dyDescent="0.25">
      <c r="B164" s="11">
        <v>42216</v>
      </c>
      <c r="C164" s="11">
        <v>42216</v>
      </c>
      <c r="D164" s="12" t="s">
        <v>14</v>
      </c>
      <c r="E164" s="13" t="s">
        <v>332</v>
      </c>
      <c r="F164" s="27" t="s">
        <v>333</v>
      </c>
      <c r="G164" s="15" t="s">
        <v>17</v>
      </c>
      <c r="H164" s="16">
        <v>25.24</v>
      </c>
      <c r="I164" s="17">
        <f>+Tabla167[[#This Row],[Costo Unitario en RD$]]*Tabla167[[#This Row],[Existencia actual]]</f>
        <v>2246.3599999999997</v>
      </c>
      <c r="J164" s="18">
        <v>89</v>
      </c>
      <c r="K164" s="19">
        <f>+LOOKUP(Tabla167[[#This Row],[Código Institucional]],[1]Entradas!A$2:A$1608,[1]Entradas!C$2:C$1608)</f>
        <v>0</v>
      </c>
      <c r="L164" s="20">
        <f>+LOOKUP(Tabla167[[#This Row],[Código Institucional]],[1]Salidas!A$2:A$1152,[1]Salidas!C$2:C$1152)</f>
        <v>0</v>
      </c>
      <c r="M164" s="21">
        <f>+Tabla167[[#This Row],[Existencia a Marzo 2022 ]]+Tabla167[[#This Row],[Entradas]]-Tabla167[[#This Row],[Salidas]]</f>
        <v>89</v>
      </c>
    </row>
    <row r="165" spans="2:13" s="26" customFormat="1" ht="15.75" customHeight="1" x14ac:dyDescent="0.25">
      <c r="B165" s="11">
        <v>41432</v>
      </c>
      <c r="C165" s="11">
        <v>41432</v>
      </c>
      <c r="D165" s="12" t="s">
        <v>14</v>
      </c>
      <c r="E165" s="13" t="s">
        <v>334</v>
      </c>
      <c r="F165" s="27" t="s">
        <v>335</v>
      </c>
      <c r="G165" s="15" t="s">
        <v>17</v>
      </c>
      <c r="H165" s="16">
        <v>3069.18</v>
      </c>
      <c r="I165" s="17">
        <f>+Tabla167[[#This Row],[Costo Unitario en RD$]]*Tabla167[[#This Row],[Existencia actual]]</f>
        <v>0</v>
      </c>
      <c r="J165" s="28">
        <v>0</v>
      </c>
      <c r="K165" s="19">
        <f>+LOOKUP(Tabla167[[#This Row],[Código Institucional]],[1]Entradas!A$2:A$1608,[1]Entradas!C$2:C$1608)</f>
        <v>0</v>
      </c>
      <c r="L165" s="20">
        <f>+LOOKUP(Tabla167[[#This Row],[Código Institucional]],[1]Salidas!A$2:A$1152,[1]Salidas!C$2:C$1152)</f>
        <v>0</v>
      </c>
      <c r="M165" s="29">
        <f>+Tabla167[[#This Row],[Existencia a Marzo 2022 ]]+Tabla167[[#This Row],[Entradas]]-Tabla167[[#This Row],[Salidas]]</f>
        <v>0</v>
      </c>
    </row>
    <row r="166" spans="2:13" s="26" customFormat="1" ht="15.75" x14ac:dyDescent="0.25">
      <c r="B166" s="11">
        <v>41429</v>
      </c>
      <c r="C166" s="11">
        <v>41429</v>
      </c>
      <c r="D166" s="12" t="s">
        <v>14</v>
      </c>
      <c r="E166" s="13" t="s">
        <v>336</v>
      </c>
      <c r="F166" s="27" t="s">
        <v>337</v>
      </c>
      <c r="G166" s="15" t="s">
        <v>17</v>
      </c>
      <c r="H166" s="16">
        <v>141.6</v>
      </c>
      <c r="I166" s="17">
        <f>+Tabla167[[#This Row],[Costo Unitario en RD$]]*Tabla167[[#This Row],[Existencia actual]]</f>
        <v>2832</v>
      </c>
      <c r="J166" s="28">
        <v>20</v>
      </c>
      <c r="K166" s="19">
        <f>+LOOKUP(Tabla167[[#This Row],[Código Institucional]],[1]Entradas!A$2:A$1608,[1]Entradas!C$2:C$1608)</f>
        <v>0</v>
      </c>
      <c r="L166" s="20">
        <f>+LOOKUP(Tabla167[[#This Row],[Código Institucional]],[1]Salidas!A$2:A$1152,[1]Salidas!C$2:C$1152)</f>
        <v>0</v>
      </c>
      <c r="M166" s="29">
        <f>+Tabla167[[#This Row],[Existencia a Marzo 2022 ]]+Tabla167[[#This Row],[Entradas]]-Tabla167[[#This Row],[Salidas]]</f>
        <v>20</v>
      </c>
    </row>
    <row r="167" spans="2:13" s="22" customFormat="1" ht="15.75" x14ac:dyDescent="0.25">
      <c r="B167" s="23">
        <v>44145</v>
      </c>
      <c r="C167" s="23">
        <v>44145</v>
      </c>
      <c r="D167" s="12" t="s">
        <v>14</v>
      </c>
      <c r="E167" s="13" t="s">
        <v>338</v>
      </c>
      <c r="F167" s="27" t="s">
        <v>339</v>
      </c>
      <c r="G167" s="15" t="s">
        <v>17</v>
      </c>
      <c r="H167" s="16">
        <v>230.1</v>
      </c>
      <c r="I167" s="17">
        <f>+Tabla167[[#This Row],[Costo Unitario en RD$]]*Tabla167[[#This Row],[Existencia actual]]</f>
        <v>460.2</v>
      </c>
      <c r="J167" s="18">
        <v>2</v>
      </c>
      <c r="K167" s="19">
        <f>+LOOKUP(Tabla167[[#This Row],[Código Institucional]],[1]Entradas!A$2:A$1608,[1]Entradas!C$2:C$1608)</f>
        <v>0</v>
      </c>
      <c r="L167" s="20">
        <f>+LOOKUP(Tabla167[[#This Row],[Código Institucional]],[1]Salidas!A$2:A$1152,[1]Salidas!C$2:C$1152)</f>
        <v>0</v>
      </c>
      <c r="M167" s="21">
        <f>+Tabla167[[#This Row],[Existencia a Marzo 2022 ]]+Tabla167[[#This Row],[Entradas]]-Tabla167[[#This Row],[Salidas]]</f>
        <v>2</v>
      </c>
    </row>
    <row r="168" spans="2:13" s="22" customFormat="1" ht="16.5" customHeight="1" x14ac:dyDescent="0.25">
      <c r="B168" s="11">
        <v>41429</v>
      </c>
      <c r="C168" s="11">
        <v>41429</v>
      </c>
      <c r="D168" s="12" t="s">
        <v>14</v>
      </c>
      <c r="E168" s="13" t="s">
        <v>340</v>
      </c>
      <c r="F168" s="27" t="s">
        <v>341</v>
      </c>
      <c r="G168" s="15" t="s">
        <v>17</v>
      </c>
      <c r="H168" s="16">
        <v>19824</v>
      </c>
      <c r="I168" s="17">
        <f>+Tabla167[[#This Row],[Costo Unitario en RD$]]*Tabla167[[#This Row],[Existencia actual]]</f>
        <v>0</v>
      </c>
      <c r="J168" s="18">
        <v>0</v>
      </c>
      <c r="K168" s="19">
        <f>+LOOKUP(Tabla167[[#This Row],[Código Institucional]],[1]Entradas!A$2:A$1608,[1]Entradas!C$2:C$1608)</f>
        <v>0</v>
      </c>
      <c r="L168" s="20">
        <f>+LOOKUP(Tabla167[[#This Row],[Código Institucional]],[1]Salidas!A$2:A$1152,[1]Salidas!C$2:C$1152)</f>
        <v>0</v>
      </c>
      <c r="M168" s="21">
        <f>+Tabla167[[#This Row],[Existencia a Marzo 2022 ]]+Tabla167[[#This Row],[Entradas]]-Tabla167[[#This Row],[Salidas]]</f>
        <v>0</v>
      </c>
    </row>
    <row r="169" spans="2:13" s="22" customFormat="1" ht="15.75" x14ac:dyDescent="0.25">
      <c r="B169" s="11">
        <v>42496</v>
      </c>
      <c r="C169" s="11">
        <v>42496</v>
      </c>
      <c r="D169" s="12" t="s">
        <v>14</v>
      </c>
      <c r="E169" s="13" t="s">
        <v>342</v>
      </c>
      <c r="F169" s="27" t="s">
        <v>343</v>
      </c>
      <c r="G169" s="15" t="s">
        <v>17</v>
      </c>
      <c r="H169" s="16">
        <v>0.48</v>
      </c>
      <c r="I169" s="17">
        <f>+Tabla167[[#This Row],[Costo Unitario en RD$]]*Tabla167[[#This Row],[Existencia actual]]</f>
        <v>218.88</v>
      </c>
      <c r="J169" s="18">
        <v>496</v>
      </c>
      <c r="K169" s="19">
        <f>+LOOKUP(Tabla167[[#This Row],[Código Institucional]],[1]Entradas!A$2:A$1608,[1]Entradas!C$2:C$1608)</f>
        <v>0</v>
      </c>
      <c r="L169" s="20">
        <f>+LOOKUP(Tabla167[[#This Row],[Código Institucional]],[1]Salidas!A$2:A$1152,[1]Salidas!C$2:C$1152)</f>
        <v>40</v>
      </c>
      <c r="M169" s="21">
        <f>+Tabla167[[#This Row],[Existencia a Marzo 2022 ]]+Tabla167[[#This Row],[Entradas]]-Tabla167[[#This Row],[Salidas]]</f>
        <v>456</v>
      </c>
    </row>
    <row r="170" spans="2:13" s="26" customFormat="1" ht="15.75" x14ac:dyDescent="0.25">
      <c r="B170" s="11">
        <v>42496</v>
      </c>
      <c r="C170" s="11">
        <v>42496</v>
      </c>
      <c r="D170" s="12" t="s">
        <v>14</v>
      </c>
      <c r="E170" s="13" t="s">
        <v>344</v>
      </c>
      <c r="F170" s="27" t="s">
        <v>345</v>
      </c>
      <c r="G170" s="15" t="s">
        <v>17</v>
      </c>
      <c r="H170" s="16">
        <v>754</v>
      </c>
      <c r="I170" s="17">
        <f>+Tabla167[[#This Row],[Costo Unitario en RD$]]*Tabla167[[#This Row],[Existencia actual]]</f>
        <v>1508</v>
      </c>
      <c r="J170" s="31">
        <v>2</v>
      </c>
      <c r="K170" s="19">
        <f>+LOOKUP(Tabla167[[#This Row],[Código Institucional]],[1]Entradas!A$2:A$1608,[1]Entradas!C$2:C$1608)</f>
        <v>0</v>
      </c>
      <c r="L170" s="20">
        <f>+LOOKUP(Tabla167[[#This Row],[Código Institucional]],[1]Salidas!A$2:A$1152,[1]Salidas!C$2:C$1152)</f>
        <v>0</v>
      </c>
      <c r="M170" s="29">
        <f>+Tabla167[[#This Row],[Existencia a Marzo 2022 ]]+Tabla167[[#This Row],[Entradas]]-Tabla167[[#This Row],[Salidas]]</f>
        <v>2</v>
      </c>
    </row>
    <row r="171" spans="2:13" s="22" customFormat="1" ht="15.75" x14ac:dyDescent="0.25">
      <c r="B171" s="11">
        <v>42080</v>
      </c>
      <c r="C171" s="11">
        <v>42080</v>
      </c>
      <c r="D171" s="12" t="s">
        <v>14</v>
      </c>
      <c r="E171" s="13" t="s">
        <v>346</v>
      </c>
      <c r="F171" s="27" t="s">
        <v>347</v>
      </c>
      <c r="G171" s="15" t="s">
        <v>17</v>
      </c>
      <c r="H171" s="16">
        <v>295</v>
      </c>
      <c r="I171" s="17">
        <f>+Tabla167[[#This Row],[Costo Unitario en RD$]]*Tabla167[[#This Row],[Existencia actual]]</f>
        <v>885</v>
      </c>
      <c r="J171" s="18">
        <v>3</v>
      </c>
      <c r="K171" s="19">
        <f>+LOOKUP(Tabla167[[#This Row],[Código Institucional]],[1]Entradas!A$2:A$1608,[1]Entradas!C$2:C$1608)</f>
        <v>0</v>
      </c>
      <c r="L171" s="20">
        <f>+LOOKUP(Tabla167[[#This Row],[Código Institucional]],[1]Salidas!A$2:A$1152,[1]Salidas!C$2:C$1152)</f>
        <v>0</v>
      </c>
      <c r="M171" s="21">
        <f>+Tabla167[[#This Row],[Existencia a Marzo 2022 ]]+Tabla167[[#This Row],[Entradas]]-Tabla167[[#This Row],[Salidas]]</f>
        <v>3</v>
      </c>
    </row>
    <row r="172" spans="2:13" s="26" customFormat="1" ht="15.75" x14ac:dyDescent="0.25">
      <c r="B172" s="11">
        <v>41479</v>
      </c>
      <c r="C172" s="11">
        <v>41479</v>
      </c>
      <c r="D172" s="12" t="s">
        <v>14</v>
      </c>
      <c r="E172" s="13" t="s">
        <v>348</v>
      </c>
      <c r="F172" s="14" t="s">
        <v>349</v>
      </c>
      <c r="G172" s="15" t="s">
        <v>17</v>
      </c>
      <c r="H172" s="16">
        <v>23.49</v>
      </c>
      <c r="I172" s="17">
        <f>+Tabla167[[#This Row],[Costo Unitario en RD$]]*Tabla167[[#This Row],[Existencia actual]]</f>
        <v>516.78</v>
      </c>
      <c r="J172" s="18">
        <v>22</v>
      </c>
      <c r="K172" s="19">
        <f>+LOOKUP(Tabla167[[#This Row],[Código Institucional]],[1]Entradas!A$2:A$1608,[1]Entradas!C$2:C$1608)</f>
        <v>0</v>
      </c>
      <c r="L172" s="20">
        <f>+LOOKUP(Tabla167[[#This Row],[Código Institucional]],[1]Salidas!A$2:A$1152,[1]Salidas!C$2:C$1152)</f>
        <v>0</v>
      </c>
      <c r="M172" s="21">
        <f>+Tabla167[[#This Row],[Existencia a Marzo 2022 ]]+Tabla167[[#This Row],[Entradas]]-Tabla167[[#This Row],[Salidas]]</f>
        <v>22</v>
      </c>
    </row>
    <row r="173" spans="2:13" s="26" customFormat="1" ht="15.75" x14ac:dyDescent="0.25">
      <c r="B173" s="23">
        <v>41022</v>
      </c>
      <c r="C173" s="23">
        <v>41022</v>
      </c>
      <c r="D173" s="24" t="s">
        <v>14</v>
      </c>
      <c r="E173" s="13" t="s">
        <v>350</v>
      </c>
      <c r="F173" s="14" t="s">
        <v>351</v>
      </c>
      <c r="G173" s="15" t="s">
        <v>17</v>
      </c>
      <c r="H173" s="16">
        <v>115.05</v>
      </c>
      <c r="I173" s="25">
        <f>+Tabla167[[#This Row],[Costo Unitario en RD$]]*Tabla167[[#This Row],[Existencia actual]]</f>
        <v>4486.95</v>
      </c>
      <c r="J173" s="18">
        <v>43</v>
      </c>
      <c r="K173" s="19">
        <f>+LOOKUP(Tabla167[[#This Row],[Código Institucional]],[1]Entradas!A$2:A$1608,[1]Entradas!C$2:C$1608)</f>
        <v>0</v>
      </c>
      <c r="L173" s="20">
        <f>+LOOKUP(Tabla167[[#This Row],[Código Institucional]],[1]Salidas!A$2:A$1152,[1]Salidas!C$2:C$1152)</f>
        <v>4</v>
      </c>
      <c r="M173" s="21">
        <f>+Tabla167[[#This Row],[Existencia a Marzo 2022 ]]+Tabla167[[#This Row],[Entradas]]-Tabla167[[#This Row],[Salidas]]</f>
        <v>39</v>
      </c>
    </row>
    <row r="174" spans="2:13" s="22" customFormat="1" ht="15.75" x14ac:dyDescent="0.25">
      <c r="B174" s="11">
        <v>41429</v>
      </c>
      <c r="C174" s="11">
        <v>41429</v>
      </c>
      <c r="D174" s="12" t="s">
        <v>14</v>
      </c>
      <c r="E174" s="13" t="s">
        <v>352</v>
      </c>
      <c r="F174" s="27" t="s">
        <v>353</v>
      </c>
      <c r="G174" s="15" t="s">
        <v>17</v>
      </c>
      <c r="H174" s="16">
        <v>754</v>
      </c>
      <c r="I174" s="17">
        <f>+Tabla167[[#This Row],[Costo Unitario en RD$]]*Tabla167[[#This Row],[Existencia actual]]</f>
        <v>5278</v>
      </c>
      <c r="J174" s="18">
        <v>7</v>
      </c>
      <c r="K174" s="19">
        <f>+LOOKUP(Tabla167[[#This Row],[Código Institucional]],[1]Entradas!A$2:A$1608,[1]Entradas!C$2:C$1608)</f>
        <v>0</v>
      </c>
      <c r="L174" s="20">
        <f>+LOOKUP(Tabla167[[#This Row],[Código Institucional]],[1]Salidas!A$2:A$1152,[1]Salidas!C$2:C$1152)</f>
        <v>0</v>
      </c>
      <c r="M174" s="21">
        <f>+Tabla167[[#This Row],[Existencia a Marzo 2022 ]]+Tabla167[[#This Row],[Entradas]]-Tabla167[[#This Row],[Salidas]]</f>
        <v>7</v>
      </c>
    </row>
    <row r="175" spans="2:13" s="22" customFormat="1" ht="15.75" x14ac:dyDescent="0.25">
      <c r="B175" s="11">
        <v>41466</v>
      </c>
      <c r="C175" s="11">
        <v>41466</v>
      </c>
      <c r="D175" s="12" t="s">
        <v>14</v>
      </c>
      <c r="E175" s="13" t="s">
        <v>354</v>
      </c>
      <c r="F175" s="27" t="s">
        <v>355</v>
      </c>
      <c r="G175" s="15" t="s">
        <v>17</v>
      </c>
      <c r="H175" s="16">
        <v>1634.3</v>
      </c>
      <c r="I175" s="17">
        <f>+Tabla167[[#This Row],[Costo Unitario en RD$]]*Tabla167[[#This Row],[Existencia actual]]</f>
        <v>8171.5</v>
      </c>
      <c r="J175" s="18">
        <v>5</v>
      </c>
      <c r="K175" s="19">
        <f>+LOOKUP(Tabla167[[#This Row],[Código Institucional]],[1]Entradas!A$2:A$1608,[1]Entradas!C$2:C$1608)</f>
        <v>0</v>
      </c>
      <c r="L175" s="20">
        <f>+LOOKUP(Tabla167[[#This Row],[Código Institucional]],[1]Salidas!A$2:A$1152,[1]Salidas!C$2:C$1152)</f>
        <v>0</v>
      </c>
      <c r="M175" s="21">
        <f>+Tabla167[[#This Row],[Existencia a Marzo 2022 ]]+Tabla167[[#This Row],[Entradas]]-Tabla167[[#This Row],[Salidas]]</f>
        <v>5</v>
      </c>
    </row>
    <row r="176" spans="2:13" s="22" customFormat="1" ht="15.75" x14ac:dyDescent="0.25">
      <c r="B176" s="11">
        <v>42496</v>
      </c>
      <c r="C176" s="11">
        <v>42496</v>
      </c>
      <c r="D176" s="12" t="s">
        <v>14</v>
      </c>
      <c r="E176" s="13" t="s">
        <v>356</v>
      </c>
      <c r="F176" s="27" t="s">
        <v>357</v>
      </c>
      <c r="G176" s="15" t="s">
        <v>17</v>
      </c>
      <c r="H176" s="16">
        <v>120</v>
      </c>
      <c r="I176" s="17">
        <f>+Tabla167[[#This Row],[Costo Unitario en RD$]]*Tabla167[[#This Row],[Existencia actual]]</f>
        <v>120</v>
      </c>
      <c r="J176" s="18">
        <v>1</v>
      </c>
      <c r="K176" s="19">
        <f>+LOOKUP(Tabla167[[#This Row],[Código Institucional]],[1]Entradas!A$2:A$1608,[1]Entradas!C$2:C$1608)</f>
        <v>0</v>
      </c>
      <c r="L176" s="20">
        <f>+LOOKUP(Tabla167[[#This Row],[Código Institucional]],[1]Salidas!A$2:A$1152,[1]Salidas!C$2:C$1152)</f>
        <v>0</v>
      </c>
      <c r="M176" s="21">
        <f>+Tabla167[[#This Row],[Existencia a Marzo 2022 ]]+Tabla167[[#This Row],[Entradas]]-Tabla167[[#This Row],[Salidas]]</f>
        <v>1</v>
      </c>
    </row>
    <row r="177" spans="2:13" s="22" customFormat="1" ht="15.75" x14ac:dyDescent="0.25">
      <c r="B177" s="11">
        <v>42040</v>
      </c>
      <c r="C177" s="11">
        <v>42040</v>
      </c>
      <c r="D177" s="12" t="s">
        <v>14</v>
      </c>
      <c r="E177" s="13" t="s">
        <v>358</v>
      </c>
      <c r="F177" s="27" t="s">
        <v>359</v>
      </c>
      <c r="G177" s="15" t="s">
        <v>17</v>
      </c>
      <c r="H177" s="16">
        <v>2.95</v>
      </c>
      <c r="I177" s="17">
        <f>+Tabla167[[#This Row],[Costo Unitario en RD$]]*Tabla167[[#This Row],[Existencia actual]]</f>
        <v>0</v>
      </c>
      <c r="J177" s="18">
        <v>0</v>
      </c>
      <c r="K177" s="19">
        <f>+LOOKUP(Tabla167[[#This Row],[Código Institucional]],[1]Entradas!A$2:A$1608,[1]Entradas!C$2:C$1608)</f>
        <v>0</v>
      </c>
      <c r="L177" s="20">
        <f>+LOOKUP(Tabla167[[#This Row],[Código Institucional]],[1]Salidas!A$2:A$1152,[1]Salidas!C$2:C$1152)</f>
        <v>0</v>
      </c>
      <c r="M177" s="21">
        <f>+Tabla167[[#This Row],[Existencia a Marzo 2022 ]]+Tabla167[[#This Row],[Entradas]]-Tabla167[[#This Row],[Salidas]]</f>
        <v>0</v>
      </c>
    </row>
    <row r="178" spans="2:13" s="26" customFormat="1" ht="15.75" x14ac:dyDescent="0.25">
      <c r="B178" s="11">
        <v>42551</v>
      </c>
      <c r="C178" s="11">
        <v>42551</v>
      </c>
      <c r="D178" s="12" t="s">
        <v>14</v>
      </c>
      <c r="E178" s="13" t="s">
        <v>360</v>
      </c>
      <c r="F178" s="27" t="s">
        <v>361</v>
      </c>
      <c r="G178" s="15" t="s">
        <v>17</v>
      </c>
      <c r="H178" s="16">
        <v>5412.07</v>
      </c>
      <c r="I178" s="17">
        <f>+Tabla167[[#This Row],[Costo Unitario en RD$]]*Tabla167[[#This Row],[Existencia actual]]</f>
        <v>59532.77</v>
      </c>
      <c r="J178" s="28">
        <v>11</v>
      </c>
      <c r="K178" s="19">
        <f>+LOOKUP(Tabla167[[#This Row],[Código Institucional]],[1]Entradas!A$2:A$1608,[1]Entradas!C$2:C$1608)</f>
        <v>0</v>
      </c>
      <c r="L178" s="20">
        <f>+LOOKUP(Tabla167[[#This Row],[Código Institucional]],[1]Salidas!A$2:A$1152,[1]Salidas!C$2:C$1152)</f>
        <v>0</v>
      </c>
      <c r="M178" s="29">
        <f>+Tabla167[[#This Row],[Existencia a Marzo 2022 ]]+Tabla167[[#This Row],[Entradas]]-Tabla167[[#This Row],[Salidas]]</f>
        <v>11</v>
      </c>
    </row>
    <row r="179" spans="2:13" s="26" customFormat="1" ht="15.75" x14ac:dyDescent="0.25">
      <c r="B179" s="11">
        <v>41283</v>
      </c>
      <c r="C179" s="11">
        <v>41283</v>
      </c>
      <c r="D179" s="12" t="s">
        <v>14</v>
      </c>
      <c r="E179" s="13" t="s">
        <v>362</v>
      </c>
      <c r="F179" s="27" t="s">
        <v>363</v>
      </c>
      <c r="G179" s="15" t="s">
        <v>17</v>
      </c>
      <c r="H179" s="16">
        <v>58.87</v>
      </c>
      <c r="I179" s="17">
        <f>+Tabla167[[#This Row],[Costo Unitario en RD$]]*Tabla167[[#This Row],[Existencia actual]]</f>
        <v>1530.62</v>
      </c>
      <c r="J179" s="28">
        <v>26</v>
      </c>
      <c r="K179" s="19">
        <f>+LOOKUP(Tabla167[[#This Row],[Código Institucional]],[1]Entradas!A$2:A$1608,[1]Entradas!C$2:C$1608)</f>
        <v>0</v>
      </c>
      <c r="L179" s="20">
        <f>+LOOKUP(Tabla167[[#This Row],[Código Institucional]],[1]Salidas!A$2:A$1152,[1]Salidas!C$2:C$1152)</f>
        <v>0</v>
      </c>
      <c r="M179" s="29">
        <f>+Tabla167[[#This Row],[Existencia a Marzo 2022 ]]+Tabla167[[#This Row],[Entradas]]-Tabla167[[#This Row],[Salidas]]</f>
        <v>26</v>
      </c>
    </row>
    <row r="180" spans="2:13" s="22" customFormat="1" ht="15.75" x14ac:dyDescent="0.25">
      <c r="B180" s="11">
        <v>42846</v>
      </c>
      <c r="C180" s="11">
        <v>42846</v>
      </c>
      <c r="D180" s="12" t="s">
        <v>14</v>
      </c>
      <c r="E180" s="13" t="s">
        <v>364</v>
      </c>
      <c r="F180" s="27" t="s">
        <v>365</v>
      </c>
      <c r="G180" s="15" t="s">
        <v>17</v>
      </c>
      <c r="H180" s="16">
        <v>79.53</v>
      </c>
      <c r="I180" s="17">
        <f>+Tabla167[[#This Row],[Costo Unitario en RD$]]*Tabla167[[#This Row],[Existencia actual]]</f>
        <v>1511.07</v>
      </c>
      <c r="J180" s="18">
        <v>19</v>
      </c>
      <c r="K180" s="19">
        <f>+LOOKUP(Tabla167[[#This Row],[Código Institucional]],[1]Entradas!A$2:A$1608,[1]Entradas!C$2:C$1608)</f>
        <v>0</v>
      </c>
      <c r="L180" s="20">
        <f>+LOOKUP(Tabla167[[#This Row],[Código Institucional]],[1]Salidas!A$2:A$1152,[1]Salidas!C$2:C$1152)</f>
        <v>0</v>
      </c>
      <c r="M180" s="21">
        <f>+Tabla167[[#This Row],[Existencia a Marzo 2022 ]]+Tabla167[[#This Row],[Entradas]]-Tabla167[[#This Row],[Salidas]]</f>
        <v>19</v>
      </c>
    </row>
    <row r="181" spans="2:13" s="26" customFormat="1" ht="15.75" x14ac:dyDescent="0.25">
      <c r="B181" s="23">
        <v>41432</v>
      </c>
      <c r="C181" s="23">
        <v>41432</v>
      </c>
      <c r="D181" s="24" t="s">
        <v>14</v>
      </c>
      <c r="E181" s="13" t="s">
        <v>366</v>
      </c>
      <c r="F181" s="27" t="s">
        <v>367</v>
      </c>
      <c r="G181" s="15" t="s">
        <v>17</v>
      </c>
      <c r="H181" s="16">
        <v>22.59</v>
      </c>
      <c r="I181" s="25">
        <f>+Tabla167[[#This Row],[Costo Unitario en RD$]]*Tabla167[[#This Row],[Existencia actual]]</f>
        <v>248.49</v>
      </c>
      <c r="J181" s="28">
        <v>11</v>
      </c>
      <c r="K181" s="19">
        <f>+LOOKUP(Tabla167[[#This Row],[Código Institucional]],[1]Entradas!A$2:A$1608,[1]Entradas!C$2:C$1608)</f>
        <v>0</v>
      </c>
      <c r="L181" s="20">
        <f>+LOOKUP(Tabla167[[#This Row],[Código Institucional]],[1]Salidas!A$2:A$1152,[1]Salidas!C$2:C$1152)</f>
        <v>0</v>
      </c>
      <c r="M181" s="29">
        <f>+Tabla167[[#This Row],[Existencia a Marzo 2022 ]]+Tabla167[[#This Row],[Entradas]]-Tabla167[[#This Row],[Salidas]]</f>
        <v>11</v>
      </c>
    </row>
    <row r="182" spans="2:13" s="26" customFormat="1" ht="15.75" x14ac:dyDescent="0.25">
      <c r="B182" s="11">
        <v>42263</v>
      </c>
      <c r="C182" s="11">
        <v>42263</v>
      </c>
      <c r="D182" s="12" t="s">
        <v>14</v>
      </c>
      <c r="E182" s="13" t="s">
        <v>368</v>
      </c>
      <c r="F182" s="27" t="s">
        <v>369</v>
      </c>
      <c r="G182" s="15" t="s">
        <v>17</v>
      </c>
      <c r="H182" s="16">
        <v>74.64</v>
      </c>
      <c r="I182" s="17">
        <f>+Tabla167[[#This Row],[Costo Unitario en RD$]]*Tabla167[[#This Row],[Existencia actual]]</f>
        <v>1866</v>
      </c>
      <c r="J182" s="18">
        <v>25</v>
      </c>
      <c r="K182" s="19">
        <f>+LOOKUP(Tabla167[[#This Row],[Código Institucional]],[1]Entradas!A$2:A$1608,[1]Entradas!C$2:C$1608)</f>
        <v>0</v>
      </c>
      <c r="L182" s="20">
        <f>+LOOKUP(Tabla167[[#This Row],[Código Institucional]],[1]Salidas!A$2:A$1152,[1]Salidas!C$2:C$1152)</f>
        <v>0</v>
      </c>
      <c r="M182" s="21">
        <f>+Tabla167[[#This Row],[Existencia a Marzo 2022 ]]+Tabla167[[#This Row],[Entradas]]-Tabla167[[#This Row],[Salidas]]</f>
        <v>25</v>
      </c>
    </row>
    <row r="183" spans="2:13" s="22" customFormat="1" ht="15.75" x14ac:dyDescent="0.25">
      <c r="B183" s="11">
        <v>42153</v>
      </c>
      <c r="C183" s="11">
        <v>42153</v>
      </c>
      <c r="D183" s="12" t="s">
        <v>14</v>
      </c>
      <c r="E183" s="13" t="s">
        <v>370</v>
      </c>
      <c r="F183" s="27" t="s">
        <v>371</v>
      </c>
      <c r="G183" s="15" t="s">
        <v>17</v>
      </c>
      <c r="H183" s="16">
        <v>9.51</v>
      </c>
      <c r="I183" s="17">
        <f>+Tabla167[[#This Row],[Costo Unitario en RD$]]*Tabla167[[#This Row],[Existencia actual]]</f>
        <v>342.36</v>
      </c>
      <c r="J183" s="18">
        <v>36</v>
      </c>
      <c r="K183" s="19">
        <f>+LOOKUP(Tabla167[[#This Row],[Código Institucional]],[1]Entradas!A$2:A$1608,[1]Entradas!C$2:C$1608)</f>
        <v>0</v>
      </c>
      <c r="L183" s="20">
        <f>+LOOKUP(Tabla167[[#This Row],[Código Institucional]],[1]Salidas!A$2:A$1152,[1]Salidas!C$2:C$1152)</f>
        <v>0</v>
      </c>
      <c r="M183" s="21">
        <f>+Tabla167[[#This Row],[Existencia a Marzo 2022 ]]+Tabla167[[#This Row],[Entradas]]-Tabla167[[#This Row],[Salidas]]</f>
        <v>36</v>
      </c>
    </row>
    <row r="184" spans="2:13" s="22" customFormat="1" ht="15.75" x14ac:dyDescent="0.25">
      <c r="B184" s="11">
        <v>42250</v>
      </c>
      <c r="C184" s="11">
        <v>42250</v>
      </c>
      <c r="D184" s="12" t="s">
        <v>14</v>
      </c>
      <c r="E184" s="13" t="s">
        <v>372</v>
      </c>
      <c r="F184" s="33" t="s">
        <v>373</v>
      </c>
      <c r="G184" s="15" t="s">
        <v>17</v>
      </c>
      <c r="H184" s="16">
        <v>9.57</v>
      </c>
      <c r="I184" s="17">
        <f>+Tabla167[[#This Row],[Costo Unitario en RD$]]*Tabla167[[#This Row],[Existencia actual]]</f>
        <v>497.64</v>
      </c>
      <c r="J184" s="18">
        <v>52</v>
      </c>
      <c r="K184" s="19">
        <f>+LOOKUP(Tabla167[[#This Row],[Código Institucional]],[1]Entradas!A$2:A$1608,[1]Entradas!C$2:C$1608)</f>
        <v>0</v>
      </c>
      <c r="L184" s="20">
        <f>+LOOKUP(Tabla167[[#This Row],[Código Institucional]],[1]Salidas!A$2:A$1152,[1]Salidas!C$2:C$1152)</f>
        <v>0</v>
      </c>
      <c r="M184" s="21">
        <f>+Tabla167[[#This Row],[Existencia a Marzo 2022 ]]+Tabla167[[#This Row],[Entradas]]-Tabla167[[#This Row],[Salidas]]</f>
        <v>52</v>
      </c>
    </row>
    <row r="185" spans="2:13" s="22" customFormat="1" ht="15.75" x14ac:dyDescent="0.25">
      <c r="B185" s="11">
        <v>40816</v>
      </c>
      <c r="C185" s="11">
        <v>40816</v>
      </c>
      <c r="D185" s="12" t="s">
        <v>14</v>
      </c>
      <c r="E185" s="13" t="s">
        <v>374</v>
      </c>
      <c r="F185" s="27" t="s">
        <v>375</v>
      </c>
      <c r="G185" s="15" t="s">
        <v>17</v>
      </c>
      <c r="H185" s="16">
        <v>85.84</v>
      </c>
      <c r="I185" s="17">
        <f>+Tabla167[[#This Row],[Costo Unitario en RD$]]*Tabla167[[#This Row],[Existencia actual]]</f>
        <v>343.36</v>
      </c>
      <c r="J185" s="18">
        <v>4</v>
      </c>
      <c r="K185" s="19">
        <f>+LOOKUP(Tabla167[[#This Row],[Código Institucional]],[1]Entradas!A$2:A$1608,[1]Entradas!C$2:C$1608)</f>
        <v>0</v>
      </c>
      <c r="L185" s="20">
        <f>+LOOKUP(Tabla167[[#This Row],[Código Institucional]],[1]Salidas!A$2:A$1152,[1]Salidas!C$2:C$1152)</f>
        <v>0</v>
      </c>
      <c r="M185" s="21">
        <f>+Tabla167[[#This Row],[Existencia a Marzo 2022 ]]+Tabla167[[#This Row],[Entradas]]-Tabla167[[#This Row],[Salidas]]</f>
        <v>4</v>
      </c>
    </row>
    <row r="186" spans="2:13" s="22" customFormat="1" ht="15.75" x14ac:dyDescent="0.25">
      <c r="B186" s="23">
        <v>44145</v>
      </c>
      <c r="C186" s="23">
        <v>44145</v>
      </c>
      <c r="D186" s="12" t="s">
        <v>14</v>
      </c>
      <c r="E186" s="13" t="s">
        <v>374</v>
      </c>
      <c r="F186" s="27" t="s">
        <v>376</v>
      </c>
      <c r="G186" s="15" t="s">
        <v>17</v>
      </c>
      <c r="H186" s="16">
        <v>10.33</v>
      </c>
      <c r="I186" s="17">
        <f>+Tabla167[[#This Row],[Costo Unitario en RD$]]*Tabla167[[#This Row],[Existencia actual]]</f>
        <v>154.94999999999999</v>
      </c>
      <c r="J186" s="18">
        <v>15</v>
      </c>
      <c r="K186" s="19">
        <f>+LOOKUP(Tabla167[[#This Row],[Código Institucional]],[1]Entradas!A$2:A$1608,[1]Entradas!C$2:C$1608)</f>
        <v>0</v>
      </c>
      <c r="L186" s="20">
        <f>+LOOKUP(Tabla167[[#This Row],[Código Institucional]],[1]Salidas!A$2:A$1152,[1]Salidas!C$2:C$1152)</f>
        <v>0</v>
      </c>
      <c r="M186" s="21">
        <f>+Tabla167[[#This Row],[Existencia a Marzo 2022 ]]+Tabla167[[#This Row],[Entradas]]-Tabla167[[#This Row],[Salidas]]</f>
        <v>15</v>
      </c>
    </row>
    <row r="187" spans="2:13" s="26" customFormat="1" ht="15.75" x14ac:dyDescent="0.25">
      <c r="B187" s="23">
        <v>41479</v>
      </c>
      <c r="C187" s="23">
        <v>41479</v>
      </c>
      <c r="D187" s="24" t="s">
        <v>14</v>
      </c>
      <c r="E187" s="13" t="s">
        <v>377</v>
      </c>
      <c r="F187" s="14" t="s">
        <v>378</v>
      </c>
      <c r="G187" s="15" t="s">
        <v>17</v>
      </c>
      <c r="H187" s="16">
        <v>7.24</v>
      </c>
      <c r="I187" s="25">
        <f>+Tabla167[[#This Row],[Costo Unitario en RD$]]*Tabla167[[#This Row],[Existencia actual]]</f>
        <v>456.12</v>
      </c>
      <c r="J187" s="18">
        <v>64</v>
      </c>
      <c r="K187" s="19">
        <f>+LOOKUP(Tabla167[[#This Row],[Código Institucional]],[1]Entradas!A$2:A$1608,[1]Entradas!C$2:C$1608)</f>
        <v>0</v>
      </c>
      <c r="L187" s="20">
        <f>+LOOKUP(Tabla167[[#This Row],[Código Institucional]],[1]Salidas!A$2:A$1152,[1]Salidas!C$2:C$1152)</f>
        <v>1</v>
      </c>
      <c r="M187" s="21">
        <f>+Tabla167[[#This Row],[Existencia a Marzo 2022 ]]+Tabla167[[#This Row],[Entradas]]-Tabla167[[#This Row],[Salidas]]</f>
        <v>63</v>
      </c>
    </row>
    <row r="188" spans="2:13" s="26" customFormat="1" ht="15.75" x14ac:dyDescent="0.25">
      <c r="B188" s="23">
        <v>42166</v>
      </c>
      <c r="C188" s="23">
        <v>42166</v>
      </c>
      <c r="D188" s="24" t="s">
        <v>14</v>
      </c>
      <c r="E188" s="13" t="s">
        <v>379</v>
      </c>
      <c r="F188" s="27" t="s">
        <v>380</v>
      </c>
      <c r="G188" s="15" t="s">
        <v>17</v>
      </c>
      <c r="H188" s="16">
        <v>19.72</v>
      </c>
      <c r="I188" s="25">
        <f>+Tabla167[[#This Row],[Costo Unitario en RD$]]*Tabla167[[#This Row],[Existencia actual]]</f>
        <v>2701.64</v>
      </c>
      <c r="J188" s="18">
        <v>152</v>
      </c>
      <c r="K188" s="19">
        <f>+LOOKUP(Tabla167[[#This Row],[Código Institucional]],[1]Entradas!A$2:A$1608,[1]Entradas!C$2:C$1608)</f>
        <v>0</v>
      </c>
      <c r="L188" s="20">
        <f>+LOOKUP(Tabla167[[#This Row],[Código Institucional]],[1]Salidas!A$2:A$1152,[1]Salidas!C$2:C$1152)</f>
        <v>15</v>
      </c>
      <c r="M188" s="21">
        <f>+Tabla167[[#This Row],[Existencia a Marzo 2022 ]]+Tabla167[[#This Row],[Entradas]]-Tabla167[[#This Row],[Salidas]]</f>
        <v>137</v>
      </c>
    </row>
    <row r="189" spans="2:13" s="22" customFormat="1" ht="15.75" x14ac:dyDescent="0.25">
      <c r="B189" s="11">
        <v>41603</v>
      </c>
      <c r="C189" s="11">
        <v>41603</v>
      </c>
      <c r="D189" s="12" t="s">
        <v>14</v>
      </c>
      <c r="E189" s="13" t="s">
        <v>381</v>
      </c>
      <c r="F189" s="27" t="s">
        <v>382</v>
      </c>
      <c r="G189" s="15" t="s">
        <v>17</v>
      </c>
      <c r="H189" s="16">
        <v>377</v>
      </c>
      <c r="I189" s="17">
        <f>+Tabla167[[#This Row],[Costo Unitario en RD$]]*Tabla167[[#This Row],[Existencia actual]]</f>
        <v>4147</v>
      </c>
      <c r="J189" s="18">
        <v>11</v>
      </c>
      <c r="K189" s="19">
        <f>+LOOKUP(Tabla167[[#This Row],[Código Institucional]],[1]Entradas!A$2:A$1608,[1]Entradas!C$2:C$1608)</f>
        <v>0</v>
      </c>
      <c r="L189" s="20">
        <f>+LOOKUP(Tabla167[[#This Row],[Código Institucional]],[1]Salidas!A$2:A$1152,[1]Salidas!C$2:C$1152)</f>
        <v>0</v>
      </c>
      <c r="M189" s="21">
        <f>+Tabla167[[#This Row],[Existencia a Marzo 2022 ]]+Tabla167[[#This Row],[Entradas]]-Tabla167[[#This Row],[Salidas]]</f>
        <v>11</v>
      </c>
    </row>
    <row r="190" spans="2:13" s="22" customFormat="1" ht="15.75" x14ac:dyDescent="0.25">
      <c r="B190" s="11">
        <v>41404</v>
      </c>
      <c r="C190" s="11">
        <v>41404</v>
      </c>
      <c r="D190" s="12" t="s">
        <v>14</v>
      </c>
      <c r="E190" s="13" t="s">
        <v>383</v>
      </c>
      <c r="F190" s="27" t="s">
        <v>384</v>
      </c>
      <c r="G190" s="15" t="s">
        <v>17</v>
      </c>
      <c r="H190" s="16">
        <v>303.26</v>
      </c>
      <c r="I190" s="17">
        <f>+Tabla167[[#This Row],[Costo Unitario en RD$]]*Tabla167[[#This Row],[Existencia actual]]</f>
        <v>303.26</v>
      </c>
      <c r="J190" s="18">
        <v>1</v>
      </c>
      <c r="K190" s="19">
        <f>+LOOKUP(Tabla167[[#This Row],[Código Institucional]],[1]Entradas!A$2:A$1608,[1]Entradas!C$2:C$1608)</f>
        <v>0</v>
      </c>
      <c r="L190" s="20">
        <f>+LOOKUP(Tabla167[[#This Row],[Código Institucional]],[1]Salidas!A$2:A$1152,[1]Salidas!C$2:C$1152)</f>
        <v>0</v>
      </c>
      <c r="M190" s="21">
        <f>+Tabla167[[#This Row],[Existencia a Marzo 2022 ]]+Tabla167[[#This Row],[Entradas]]-Tabla167[[#This Row],[Salidas]]</f>
        <v>1</v>
      </c>
    </row>
    <row r="191" spans="2:13" s="22" customFormat="1" ht="15.75" customHeight="1" x14ac:dyDescent="0.25">
      <c r="B191" s="11">
        <v>41402</v>
      </c>
      <c r="C191" s="11">
        <v>41402</v>
      </c>
      <c r="D191" s="12" t="s">
        <v>14</v>
      </c>
      <c r="E191" s="13" t="s">
        <v>385</v>
      </c>
      <c r="F191" s="27" t="s">
        <v>386</v>
      </c>
      <c r="G191" s="15" t="s">
        <v>17</v>
      </c>
      <c r="H191" s="16">
        <v>494.16</v>
      </c>
      <c r="I191" s="17">
        <f>+Tabla167[[#This Row],[Costo Unitario en RD$]]*Tabla167[[#This Row],[Existencia actual]]</f>
        <v>7906.56</v>
      </c>
      <c r="J191" s="18">
        <v>16</v>
      </c>
      <c r="K191" s="19">
        <f>+LOOKUP(Tabla167[[#This Row],[Código Institucional]],[1]Entradas!A$2:A$1608,[1]Entradas!C$2:C$1608)</f>
        <v>0</v>
      </c>
      <c r="L191" s="20">
        <f>+LOOKUP(Tabla167[[#This Row],[Código Institucional]],[1]Salidas!A$2:A$1152,[1]Salidas!C$2:C$1152)</f>
        <v>0</v>
      </c>
      <c r="M191" s="21">
        <f>+Tabla167[[#This Row],[Existencia a Marzo 2022 ]]+Tabla167[[#This Row],[Entradas]]-Tabla167[[#This Row],[Salidas]]</f>
        <v>16</v>
      </c>
    </row>
    <row r="192" spans="2:13" s="26" customFormat="1" ht="15.75" x14ac:dyDescent="0.25">
      <c r="B192" s="23">
        <v>41488</v>
      </c>
      <c r="C192" s="23">
        <v>41488</v>
      </c>
      <c r="D192" s="24" t="s">
        <v>14</v>
      </c>
      <c r="E192" s="13" t="s">
        <v>387</v>
      </c>
      <c r="F192" s="14" t="s">
        <v>388</v>
      </c>
      <c r="G192" s="15" t="s">
        <v>17</v>
      </c>
      <c r="H192" s="16">
        <v>15.65</v>
      </c>
      <c r="I192" s="25">
        <f>+Tabla167[[#This Row],[Costo Unitario en RD$]]*Tabla167[[#This Row],[Existencia actual]]</f>
        <v>892.05000000000007</v>
      </c>
      <c r="J192" s="18">
        <v>57</v>
      </c>
      <c r="K192" s="19">
        <f>+LOOKUP(Tabla167[[#This Row],[Código Institucional]],[1]Entradas!A$2:A$1608,[1]Entradas!C$2:C$1608)</f>
        <v>0</v>
      </c>
      <c r="L192" s="20">
        <f>+LOOKUP(Tabla167[[#This Row],[Código Institucional]],[1]Salidas!A$2:A$1152,[1]Salidas!C$2:C$1152)</f>
        <v>0</v>
      </c>
      <c r="M192" s="21">
        <f>+Tabla167[[#This Row],[Existencia a Marzo 2022 ]]+Tabla167[[#This Row],[Entradas]]-Tabla167[[#This Row],[Salidas]]</f>
        <v>57</v>
      </c>
    </row>
    <row r="193" spans="2:13" s="26" customFormat="1" ht="15.75" x14ac:dyDescent="0.25">
      <c r="B193" s="23">
        <v>42496</v>
      </c>
      <c r="C193" s="23">
        <v>42496</v>
      </c>
      <c r="D193" s="24" t="s">
        <v>14</v>
      </c>
      <c r="E193" s="13" t="s">
        <v>389</v>
      </c>
      <c r="F193" s="14" t="s">
        <v>390</v>
      </c>
      <c r="G193" s="15" t="s">
        <v>17</v>
      </c>
      <c r="H193" s="16">
        <v>16.98</v>
      </c>
      <c r="I193" s="25">
        <f>+Tabla167[[#This Row],[Costo Unitario en RD$]]*Tabla167[[#This Row],[Existencia actual]]</f>
        <v>356.58</v>
      </c>
      <c r="J193" s="18">
        <v>21</v>
      </c>
      <c r="K193" s="19">
        <f>+LOOKUP(Tabla167[[#This Row],[Código Institucional]],[1]Entradas!A$2:A$1608,[1]Entradas!C$2:C$1608)</f>
        <v>0</v>
      </c>
      <c r="L193" s="20">
        <f>+LOOKUP(Tabla167[[#This Row],[Código Institucional]],[1]Salidas!A$2:A$1152,[1]Salidas!C$2:C$1152)</f>
        <v>0</v>
      </c>
      <c r="M193" s="21">
        <f>+Tabla167[[#This Row],[Existencia a Marzo 2022 ]]+Tabla167[[#This Row],[Entradas]]-Tabla167[[#This Row],[Salidas]]</f>
        <v>21</v>
      </c>
    </row>
    <row r="194" spans="2:13" s="26" customFormat="1" ht="15.75" x14ac:dyDescent="0.25">
      <c r="B194" s="23">
        <v>41432</v>
      </c>
      <c r="C194" s="23">
        <v>41432</v>
      </c>
      <c r="D194" s="24" t="s">
        <v>14</v>
      </c>
      <c r="E194" s="13" t="s">
        <v>391</v>
      </c>
      <c r="F194" s="14" t="s">
        <v>392</v>
      </c>
      <c r="G194" s="15" t="s">
        <v>17</v>
      </c>
      <c r="H194" s="16">
        <v>29</v>
      </c>
      <c r="I194" s="25">
        <f>+Tabla167[[#This Row],[Costo Unitario en RD$]]*Tabla167[[#This Row],[Existencia actual]]</f>
        <v>0</v>
      </c>
      <c r="J194" s="31">
        <v>0</v>
      </c>
      <c r="K194" s="19">
        <f>+LOOKUP(Tabla167[[#This Row],[Código Institucional]],[1]Entradas!A$2:A$1608,[1]Entradas!C$2:C$1608)</f>
        <v>0</v>
      </c>
      <c r="L194" s="20">
        <f>+LOOKUP(Tabla167[[#This Row],[Código Institucional]],[1]Salidas!A$2:A$1152,[1]Salidas!C$2:C$1152)</f>
        <v>0</v>
      </c>
      <c r="M194" s="29">
        <f>+Tabla167[[#This Row],[Existencia a Marzo 2022 ]]+Tabla167[[#This Row],[Entradas]]-Tabla167[[#This Row],[Salidas]]</f>
        <v>0</v>
      </c>
    </row>
    <row r="195" spans="2:13" s="22" customFormat="1" ht="15.75" x14ac:dyDescent="0.25">
      <c r="B195" s="11">
        <v>41381</v>
      </c>
      <c r="C195" s="11">
        <v>41381</v>
      </c>
      <c r="D195" s="12" t="s">
        <v>14</v>
      </c>
      <c r="E195" s="13" t="s">
        <v>393</v>
      </c>
      <c r="F195" s="14" t="s">
        <v>394</v>
      </c>
      <c r="G195" s="15" t="s">
        <v>17</v>
      </c>
      <c r="H195" s="16">
        <v>45.6</v>
      </c>
      <c r="I195" s="17">
        <f>+Tabla167[[#This Row],[Costo Unitario en RD$]]*Tabla167[[#This Row],[Existencia actual]]</f>
        <v>91.2</v>
      </c>
      <c r="J195" s="18">
        <v>2</v>
      </c>
      <c r="K195" s="19">
        <f>+LOOKUP(Tabla167[[#This Row],[Código Institucional]],[1]Entradas!A$2:A$1608,[1]Entradas!C$2:C$1608)</f>
        <v>0</v>
      </c>
      <c r="L195" s="20">
        <f>+LOOKUP(Tabla167[[#This Row],[Código Institucional]],[1]Salidas!A$2:A$1152,[1]Salidas!C$2:C$1152)</f>
        <v>0</v>
      </c>
      <c r="M195" s="21">
        <f>+Tabla167[[#This Row],[Existencia a Marzo 2022 ]]+Tabla167[[#This Row],[Entradas]]-Tabla167[[#This Row],[Salidas]]</f>
        <v>2</v>
      </c>
    </row>
    <row r="196" spans="2:13" s="22" customFormat="1" ht="15.75" x14ac:dyDescent="0.25">
      <c r="B196" s="11">
        <v>40927</v>
      </c>
      <c r="C196" s="11">
        <v>40927</v>
      </c>
      <c r="D196" s="12" t="s">
        <v>14</v>
      </c>
      <c r="E196" s="13" t="s">
        <v>395</v>
      </c>
      <c r="F196" s="27" t="s">
        <v>396</v>
      </c>
      <c r="G196" s="15" t="s">
        <v>17</v>
      </c>
      <c r="H196" s="16">
        <v>23.56</v>
      </c>
      <c r="I196" s="17">
        <f>+Tabla167[[#This Row],[Costo Unitario en RD$]]*Tabla167[[#This Row],[Existencia actual]]</f>
        <v>306.27999999999997</v>
      </c>
      <c r="J196" s="18">
        <v>13</v>
      </c>
      <c r="K196" s="19">
        <f>+LOOKUP(Tabla167[[#This Row],[Código Institucional]],[1]Entradas!A$2:A$1608,[1]Entradas!C$2:C$1608)</f>
        <v>0</v>
      </c>
      <c r="L196" s="20">
        <f>+LOOKUP(Tabla167[[#This Row],[Código Institucional]],[1]Salidas!A$2:A$1152,[1]Salidas!C$2:C$1152)</f>
        <v>0</v>
      </c>
      <c r="M196" s="21">
        <f>+Tabla167[[#This Row],[Existencia a Marzo 2022 ]]+Tabla167[[#This Row],[Entradas]]-Tabla167[[#This Row],[Salidas]]</f>
        <v>13</v>
      </c>
    </row>
    <row r="197" spans="2:13" s="26" customFormat="1" ht="15.75" x14ac:dyDescent="0.25">
      <c r="B197" s="23">
        <v>42496</v>
      </c>
      <c r="C197" s="23">
        <v>42496</v>
      </c>
      <c r="D197" s="24" t="s">
        <v>14</v>
      </c>
      <c r="E197" s="13" t="s">
        <v>397</v>
      </c>
      <c r="F197" s="14" t="s">
        <v>398</v>
      </c>
      <c r="G197" s="15" t="s">
        <v>17</v>
      </c>
      <c r="H197" s="16">
        <v>73.87</v>
      </c>
      <c r="I197" s="25">
        <f>+Tabla167[[#This Row],[Costo Unitario en RD$]]*Tabla167[[#This Row],[Existencia actual]]</f>
        <v>73.87</v>
      </c>
      <c r="J197" s="18">
        <v>1</v>
      </c>
      <c r="K197" s="19">
        <f>+LOOKUP(Tabla167[[#This Row],[Código Institucional]],[1]Entradas!A$2:A$1608,[1]Entradas!C$2:C$1608)</f>
        <v>0</v>
      </c>
      <c r="L197" s="20">
        <f>+LOOKUP(Tabla167[[#This Row],[Código Institucional]],[1]Salidas!A$2:A$1152,[1]Salidas!C$2:C$1152)</f>
        <v>0</v>
      </c>
      <c r="M197" s="21">
        <f>+Tabla167[[#This Row],[Existencia a Marzo 2022 ]]+Tabla167[[#This Row],[Entradas]]-Tabla167[[#This Row],[Salidas]]</f>
        <v>1</v>
      </c>
    </row>
    <row r="198" spans="2:13" s="22" customFormat="1" ht="15.75" x14ac:dyDescent="0.25">
      <c r="B198" s="11">
        <v>42551</v>
      </c>
      <c r="C198" s="11">
        <v>42551</v>
      </c>
      <c r="D198" s="12" t="s">
        <v>14</v>
      </c>
      <c r="E198" s="13" t="s">
        <v>399</v>
      </c>
      <c r="F198" s="14" t="s">
        <v>400</v>
      </c>
      <c r="G198" s="15" t="s">
        <v>17</v>
      </c>
      <c r="H198" s="16">
        <v>85.91</v>
      </c>
      <c r="I198" s="17">
        <f>+Tabla167[[#This Row],[Costo Unitario en RD$]]*Tabla167[[#This Row],[Existencia actual]]</f>
        <v>945.01</v>
      </c>
      <c r="J198" s="18">
        <v>11</v>
      </c>
      <c r="K198" s="19">
        <f>+LOOKUP(Tabla167[[#This Row],[Código Institucional]],[1]Entradas!A$2:A$1608,[1]Entradas!C$2:C$1608)</f>
        <v>0</v>
      </c>
      <c r="L198" s="20">
        <f>+LOOKUP(Tabla167[[#This Row],[Código Institucional]],[1]Salidas!A$2:A$1152,[1]Salidas!C$2:C$1152)</f>
        <v>0</v>
      </c>
      <c r="M198" s="21">
        <f>+Tabla167[[#This Row],[Existencia a Marzo 2022 ]]+Tabla167[[#This Row],[Entradas]]-Tabla167[[#This Row],[Salidas]]</f>
        <v>11</v>
      </c>
    </row>
    <row r="199" spans="2:13" s="22" customFormat="1" ht="15.75" x14ac:dyDescent="0.25">
      <c r="B199" s="11">
        <v>41354</v>
      </c>
      <c r="C199" s="11">
        <v>41354</v>
      </c>
      <c r="D199" s="12" t="s">
        <v>14</v>
      </c>
      <c r="E199" s="13" t="s">
        <v>401</v>
      </c>
      <c r="F199" s="14" t="s">
        <v>402</v>
      </c>
      <c r="G199" s="15" t="s">
        <v>17</v>
      </c>
      <c r="H199" s="16">
        <v>212.95</v>
      </c>
      <c r="I199" s="17">
        <f>+Tabla167[[#This Row],[Costo Unitario en RD$]]*Tabla167[[#This Row],[Existencia actual]]</f>
        <v>4684.8999999999996</v>
      </c>
      <c r="J199" s="18">
        <v>22</v>
      </c>
      <c r="K199" s="19">
        <f>+LOOKUP(Tabla167[[#This Row],[Código Institucional]],[1]Entradas!A$2:A$1608,[1]Entradas!C$2:C$1608)</f>
        <v>0</v>
      </c>
      <c r="L199" s="20">
        <f>+LOOKUP(Tabla167[[#This Row],[Código Institucional]],[1]Salidas!A$2:A$1152,[1]Salidas!C$2:C$1152)</f>
        <v>0</v>
      </c>
      <c r="M199" s="21">
        <f>+Tabla167[[#This Row],[Existencia a Marzo 2022 ]]+Tabla167[[#This Row],[Entradas]]-Tabla167[[#This Row],[Salidas]]</f>
        <v>22</v>
      </c>
    </row>
    <row r="200" spans="2:13" s="26" customFormat="1" ht="15.75" x14ac:dyDescent="0.25">
      <c r="B200" s="23">
        <v>41488</v>
      </c>
      <c r="C200" s="23">
        <v>41488</v>
      </c>
      <c r="D200" s="24" t="s">
        <v>14</v>
      </c>
      <c r="E200" s="13" t="s">
        <v>403</v>
      </c>
      <c r="F200" s="14" t="s">
        <v>404</v>
      </c>
      <c r="G200" s="15" t="s">
        <v>17</v>
      </c>
      <c r="H200" s="16">
        <v>155.63</v>
      </c>
      <c r="I200" s="25">
        <f>+Tabla167[[#This Row],[Costo Unitario en RD$]]*Tabla167[[#This Row],[Existencia actual]]</f>
        <v>466.89</v>
      </c>
      <c r="J200" s="28">
        <v>4</v>
      </c>
      <c r="K200" s="19">
        <f>+LOOKUP(Tabla167[[#This Row],[Código Institucional]],[1]Entradas!A$2:A$1608,[1]Entradas!C$2:C$1608)</f>
        <v>0</v>
      </c>
      <c r="L200" s="20">
        <f>+LOOKUP(Tabla167[[#This Row],[Código Institucional]],[1]Salidas!A$2:A$1152,[1]Salidas!C$2:C$1152)</f>
        <v>1</v>
      </c>
      <c r="M200" s="29">
        <f>+Tabla167[[#This Row],[Existencia a Marzo 2022 ]]+Tabla167[[#This Row],[Entradas]]-Tabla167[[#This Row],[Salidas]]</f>
        <v>3</v>
      </c>
    </row>
    <row r="201" spans="2:13" s="22" customFormat="1" ht="15.75" x14ac:dyDescent="0.25">
      <c r="B201" s="11">
        <v>42496</v>
      </c>
      <c r="C201" s="11">
        <v>42496</v>
      </c>
      <c r="D201" s="12" t="s">
        <v>14</v>
      </c>
      <c r="E201" s="13" t="s">
        <v>405</v>
      </c>
      <c r="F201" s="27" t="s">
        <v>406</v>
      </c>
      <c r="G201" s="15" t="s">
        <v>17</v>
      </c>
      <c r="H201" s="16">
        <v>176.64</v>
      </c>
      <c r="I201" s="17">
        <f>+Tabla167[[#This Row],[Costo Unitario en RD$]]*Tabla167[[#This Row],[Existencia actual]]</f>
        <v>3002.8799999999997</v>
      </c>
      <c r="J201" s="18">
        <v>17</v>
      </c>
      <c r="K201" s="19">
        <f>+LOOKUP(Tabla167[[#This Row],[Código Institucional]],[1]Entradas!A$2:A$1608,[1]Entradas!C$2:C$1608)</f>
        <v>0</v>
      </c>
      <c r="L201" s="20">
        <f>+LOOKUP(Tabla167[[#This Row],[Código Institucional]],[1]Salidas!A$2:A$1152,[1]Salidas!C$2:C$1152)</f>
        <v>0</v>
      </c>
      <c r="M201" s="21">
        <f>+Tabla167[[#This Row],[Existencia a Marzo 2022 ]]+Tabla167[[#This Row],[Entradas]]-Tabla167[[#This Row],[Salidas]]</f>
        <v>17</v>
      </c>
    </row>
    <row r="202" spans="2:13" s="22" customFormat="1" ht="15.75" x14ac:dyDescent="0.25">
      <c r="B202" s="11">
        <v>41022</v>
      </c>
      <c r="C202" s="11">
        <v>41022</v>
      </c>
      <c r="D202" s="12" t="s">
        <v>14</v>
      </c>
      <c r="E202" s="13" t="s">
        <v>407</v>
      </c>
      <c r="F202" s="27" t="s">
        <v>408</v>
      </c>
      <c r="G202" s="15" t="s">
        <v>17</v>
      </c>
      <c r="H202" s="16">
        <v>16.7</v>
      </c>
      <c r="I202" s="17">
        <f>+Tabla167[[#This Row],[Costo Unitario en RD$]]*Tabla167[[#This Row],[Existencia actual]]</f>
        <v>0</v>
      </c>
      <c r="J202" s="18">
        <v>0</v>
      </c>
      <c r="K202" s="19">
        <f>+LOOKUP(Tabla167[[#This Row],[Código Institucional]],[1]Entradas!A$2:A$1608,[1]Entradas!C$2:C$1608)</f>
        <v>0</v>
      </c>
      <c r="L202" s="20">
        <f>+LOOKUP(Tabla167[[#This Row],[Código Institucional]],[1]Salidas!A$2:A$1152,[1]Salidas!C$2:C$1152)</f>
        <v>0</v>
      </c>
      <c r="M202" s="21">
        <f>+Tabla167[[#This Row],[Existencia a Marzo 2022 ]]+Tabla167[[#This Row],[Entradas]]-Tabla167[[#This Row],[Salidas]]</f>
        <v>0</v>
      </c>
    </row>
    <row r="203" spans="2:13" s="22" customFormat="1" ht="15.75" x14ac:dyDescent="0.25">
      <c r="B203" s="11">
        <v>42250</v>
      </c>
      <c r="C203" s="11">
        <v>42250</v>
      </c>
      <c r="D203" s="12" t="s">
        <v>14</v>
      </c>
      <c r="E203" s="13" t="s">
        <v>409</v>
      </c>
      <c r="F203" s="27" t="s">
        <v>410</v>
      </c>
      <c r="G203" s="15" t="s">
        <v>17</v>
      </c>
      <c r="H203" s="16">
        <v>35.479999999999997</v>
      </c>
      <c r="I203" s="17">
        <f>+Tabla167[[#This Row],[Costo Unitario en RD$]]*Tabla167[[#This Row],[Existencia actual]]</f>
        <v>212.88</v>
      </c>
      <c r="J203" s="18">
        <v>6</v>
      </c>
      <c r="K203" s="19">
        <f>+LOOKUP(Tabla167[[#This Row],[Código Institucional]],[1]Entradas!A$2:A$1608,[1]Entradas!C$2:C$1608)</f>
        <v>0</v>
      </c>
      <c r="L203" s="20">
        <f>+LOOKUP(Tabla167[[#This Row],[Código Institucional]],[1]Salidas!A$2:A$1152,[1]Salidas!C$2:C$1152)</f>
        <v>0</v>
      </c>
      <c r="M203" s="21">
        <f>+Tabla167[[#This Row],[Existencia a Marzo 2022 ]]+Tabla167[[#This Row],[Entradas]]-Tabla167[[#This Row],[Salidas]]</f>
        <v>6</v>
      </c>
    </row>
    <row r="204" spans="2:13" s="22" customFormat="1" ht="15.75" x14ac:dyDescent="0.25">
      <c r="B204" s="11">
        <v>42551</v>
      </c>
      <c r="C204" s="11">
        <v>42551</v>
      </c>
      <c r="D204" s="12" t="s">
        <v>14</v>
      </c>
      <c r="E204" s="13" t="s">
        <v>411</v>
      </c>
      <c r="F204" s="27" t="s">
        <v>412</v>
      </c>
      <c r="G204" s="15" t="s">
        <v>17</v>
      </c>
      <c r="H204" s="16">
        <v>41.76</v>
      </c>
      <c r="I204" s="17">
        <f>+Tabla167[[#This Row],[Costo Unitario en RD$]]*Tabla167[[#This Row],[Existencia actual]]</f>
        <v>167.04</v>
      </c>
      <c r="J204" s="18">
        <v>4</v>
      </c>
      <c r="K204" s="19">
        <f>+LOOKUP(Tabla167[[#This Row],[Código Institucional]],[1]Entradas!A$2:A$1608,[1]Entradas!C$2:C$1608)</f>
        <v>0</v>
      </c>
      <c r="L204" s="20">
        <f>+LOOKUP(Tabla167[[#This Row],[Código Institucional]],[1]Salidas!A$2:A$1152,[1]Salidas!C$2:C$1152)</f>
        <v>0</v>
      </c>
      <c r="M204" s="21">
        <f>+Tabla167[[#This Row],[Existencia a Marzo 2022 ]]+Tabla167[[#This Row],[Entradas]]-Tabla167[[#This Row],[Salidas]]</f>
        <v>4</v>
      </c>
    </row>
    <row r="205" spans="2:13" s="22" customFormat="1" ht="18" customHeight="1" x14ac:dyDescent="0.25">
      <c r="B205" s="11">
        <v>41488</v>
      </c>
      <c r="C205" s="11">
        <v>41488</v>
      </c>
      <c r="D205" s="12" t="s">
        <v>14</v>
      </c>
      <c r="E205" s="13" t="s">
        <v>413</v>
      </c>
      <c r="F205" s="27" t="s">
        <v>414</v>
      </c>
      <c r="G205" s="15" t="s">
        <v>17</v>
      </c>
      <c r="H205" s="16">
        <v>38.28</v>
      </c>
      <c r="I205" s="17">
        <f>+Tabla167[[#This Row],[Costo Unitario en RD$]]*Tabla167[[#This Row],[Existencia actual]]</f>
        <v>191.4</v>
      </c>
      <c r="J205" s="18">
        <v>5</v>
      </c>
      <c r="K205" s="19">
        <f>+LOOKUP(Tabla167[[#This Row],[Código Institucional]],[1]Entradas!A$2:A$1608,[1]Entradas!C$2:C$1608)</f>
        <v>0</v>
      </c>
      <c r="L205" s="20">
        <f>+LOOKUP(Tabla167[[#This Row],[Código Institucional]],[1]Salidas!A$2:A$1152,[1]Salidas!C$2:C$1152)</f>
        <v>0</v>
      </c>
      <c r="M205" s="21">
        <f>+Tabla167[[#This Row],[Existencia a Marzo 2022 ]]+Tabla167[[#This Row],[Entradas]]-Tabla167[[#This Row],[Salidas]]</f>
        <v>5</v>
      </c>
    </row>
    <row r="206" spans="2:13" s="22" customFormat="1" ht="18" customHeight="1" x14ac:dyDescent="0.25">
      <c r="B206" s="11">
        <v>42874</v>
      </c>
      <c r="C206" s="11">
        <v>42874</v>
      </c>
      <c r="D206" s="12" t="s">
        <v>14</v>
      </c>
      <c r="E206" s="13" t="s">
        <v>415</v>
      </c>
      <c r="F206" s="27" t="s">
        <v>416</v>
      </c>
      <c r="G206" s="15" t="s">
        <v>17</v>
      </c>
      <c r="H206" s="16">
        <v>67.28</v>
      </c>
      <c r="I206" s="17">
        <f>+Tabla167[[#This Row],[Costo Unitario en RD$]]*Tabla167[[#This Row],[Existencia actual]]</f>
        <v>269.12</v>
      </c>
      <c r="J206" s="18">
        <v>4</v>
      </c>
      <c r="K206" s="19">
        <f>+LOOKUP(Tabla167[[#This Row],[Código Institucional]],[1]Entradas!A$2:A$1608,[1]Entradas!C$2:C$1608)</f>
        <v>0</v>
      </c>
      <c r="L206" s="20">
        <f>+LOOKUP(Tabla167[[#This Row],[Código Institucional]],[1]Salidas!A$2:A$1152,[1]Salidas!C$2:C$1152)</f>
        <v>0</v>
      </c>
      <c r="M206" s="21">
        <f>+Tabla167[[#This Row],[Existencia a Marzo 2022 ]]+Tabla167[[#This Row],[Entradas]]-Tabla167[[#This Row],[Salidas]]</f>
        <v>4</v>
      </c>
    </row>
    <row r="207" spans="2:13" s="22" customFormat="1" ht="15.75" customHeight="1" x14ac:dyDescent="0.25">
      <c r="B207" s="11">
        <v>42080</v>
      </c>
      <c r="C207" s="11">
        <v>42080</v>
      </c>
      <c r="D207" s="12" t="s">
        <v>14</v>
      </c>
      <c r="E207" s="13" t="s">
        <v>417</v>
      </c>
      <c r="F207" s="27" t="s">
        <v>418</v>
      </c>
      <c r="G207" s="15" t="s">
        <v>17</v>
      </c>
      <c r="H207" s="16">
        <v>33.64</v>
      </c>
      <c r="I207" s="17">
        <f>+Tabla167[[#This Row],[Costo Unitario en RD$]]*Tabla167[[#This Row],[Existencia actual]]</f>
        <v>201.84</v>
      </c>
      <c r="J207" s="18">
        <v>6</v>
      </c>
      <c r="K207" s="19">
        <f>+LOOKUP(Tabla167[[#This Row],[Código Institucional]],[1]Entradas!A$2:A$1608,[1]Entradas!C$2:C$1608)</f>
        <v>0</v>
      </c>
      <c r="L207" s="20">
        <f>+LOOKUP(Tabla167[[#This Row],[Código Institucional]],[1]Salidas!A$2:A$1152,[1]Salidas!C$2:C$1152)</f>
        <v>0</v>
      </c>
      <c r="M207" s="21">
        <f>+Tabla167[[#This Row],[Existencia a Marzo 2022 ]]+Tabla167[[#This Row],[Entradas]]-Tabla167[[#This Row],[Salidas]]</f>
        <v>6</v>
      </c>
    </row>
    <row r="208" spans="2:13" s="22" customFormat="1" ht="15.75" x14ac:dyDescent="0.25">
      <c r="B208" s="11">
        <v>42080</v>
      </c>
      <c r="C208" s="11">
        <v>42080</v>
      </c>
      <c r="D208" s="12" t="s">
        <v>14</v>
      </c>
      <c r="E208" s="13" t="s">
        <v>419</v>
      </c>
      <c r="F208" s="27" t="s">
        <v>420</v>
      </c>
      <c r="G208" s="15" t="s">
        <v>17</v>
      </c>
      <c r="H208" s="16">
        <v>8.4499999999999993</v>
      </c>
      <c r="I208" s="17">
        <f>+Tabla167[[#This Row],[Costo Unitario en RD$]]*Tabla167[[#This Row],[Existencia actual]]</f>
        <v>101.39999999999999</v>
      </c>
      <c r="J208" s="18">
        <v>12</v>
      </c>
      <c r="K208" s="19">
        <f>+LOOKUP(Tabla167[[#This Row],[Código Institucional]],[1]Entradas!A$2:A$1608,[1]Entradas!C$2:C$1608)</f>
        <v>0</v>
      </c>
      <c r="L208" s="20">
        <f>+LOOKUP(Tabla167[[#This Row],[Código Institucional]],[1]Salidas!A$2:A$1152,[1]Salidas!C$2:C$1152)</f>
        <v>0</v>
      </c>
      <c r="M208" s="21">
        <f>+Tabla167[[#This Row],[Existencia a Marzo 2022 ]]+Tabla167[[#This Row],[Entradas]]-Tabla167[[#This Row],[Salidas]]</f>
        <v>12</v>
      </c>
    </row>
    <row r="209" spans="2:13" s="22" customFormat="1" ht="15.75" x14ac:dyDescent="0.25">
      <c r="B209" s="11">
        <v>41404</v>
      </c>
      <c r="C209" s="11">
        <v>41404</v>
      </c>
      <c r="D209" s="12" t="s">
        <v>14</v>
      </c>
      <c r="E209" s="13" t="s">
        <v>421</v>
      </c>
      <c r="F209" s="27" t="s">
        <v>422</v>
      </c>
      <c r="G209" s="15" t="s">
        <v>17</v>
      </c>
      <c r="H209" s="16">
        <v>12.48</v>
      </c>
      <c r="I209" s="17">
        <f>+Tabla167[[#This Row],[Costo Unitario en RD$]]*Tabla167[[#This Row],[Existencia actual]]</f>
        <v>686.4</v>
      </c>
      <c r="J209" s="18">
        <v>55</v>
      </c>
      <c r="K209" s="19">
        <f>+LOOKUP(Tabla167[[#This Row],[Código Institucional]],[1]Entradas!A$2:A$1608,[1]Entradas!C$2:C$1608)</f>
        <v>0</v>
      </c>
      <c r="L209" s="20">
        <f>+LOOKUP(Tabla167[[#This Row],[Código Institucional]],[1]Salidas!A$2:A$1152,[1]Salidas!C$2:C$1152)</f>
        <v>0</v>
      </c>
      <c r="M209" s="21">
        <f>+Tabla167[[#This Row],[Existencia a Marzo 2022 ]]+Tabla167[[#This Row],[Entradas]]-Tabla167[[#This Row],[Salidas]]</f>
        <v>55</v>
      </c>
    </row>
    <row r="210" spans="2:13" s="26" customFormat="1" ht="15.75" x14ac:dyDescent="0.25">
      <c r="B210" s="23">
        <v>42797</v>
      </c>
      <c r="C210" s="23">
        <v>42797</v>
      </c>
      <c r="D210" s="24" t="s">
        <v>14</v>
      </c>
      <c r="E210" s="13" t="s">
        <v>423</v>
      </c>
      <c r="F210" s="27" t="s">
        <v>424</v>
      </c>
      <c r="G210" s="15" t="s">
        <v>17</v>
      </c>
      <c r="H210" s="16">
        <v>20.88</v>
      </c>
      <c r="I210" s="25">
        <f>+Tabla167[[#This Row],[Costo Unitario en RD$]]*Tabla167[[#This Row],[Existencia actual]]</f>
        <v>83.52</v>
      </c>
      <c r="J210" s="18">
        <v>5</v>
      </c>
      <c r="K210" s="19">
        <f>+LOOKUP(Tabla167[[#This Row],[Código Institucional]],[1]Entradas!A$2:A$1608,[1]Entradas!C$2:C$1608)</f>
        <v>0</v>
      </c>
      <c r="L210" s="20">
        <f>+LOOKUP(Tabla167[[#This Row],[Código Institucional]],[1]Salidas!A$2:A$1152,[1]Salidas!C$2:C$1152)</f>
        <v>1</v>
      </c>
      <c r="M210" s="21">
        <f>+Tabla167[[#This Row],[Existencia a Marzo 2022 ]]+Tabla167[[#This Row],[Entradas]]-Tabla167[[#This Row],[Salidas]]</f>
        <v>4</v>
      </c>
    </row>
    <row r="211" spans="2:13" s="22" customFormat="1" ht="15.75" x14ac:dyDescent="0.25">
      <c r="B211" s="11">
        <v>41283</v>
      </c>
      <c r="C211" s="11">
        <v>41283</v>
      </c>
      <c r="D211" s="12" t="s">
        <v>14</v>
      </c>
      <c r="E211" s="13" t="s">
        <v>425</v>
      </c>
      <c r="F211" s="27" t="s">
        <v>426</v>
      </c>
      <c r="G211" s="15" t="s">
        <v>17</v>
      </c>
      <c r="H211" s="16">
        <v>44.08</v>
      </c>
      <c r="I211" s="17">
        <f>+Tabla167[[#This Row],[Costo Unitario en RD$]]*Tabla167[[#This Row],[Existencia actual]]</f>
        <v>88.16</v>
      </c>
      <c r="J211" s="18">
        <v>2</v>
      </c>
      <c r="K211" s="19">
        <f>+LOOKUP(Tabla167[[#This Row],[Código Institucional]],[1]Entradas!A$2:A$1608,[1]Entradas!C$2:C$1608)</f>
        <v>0</v>
      </c>
      <c r="L211" s="20">
        <f>+LOOKUP(Tabla167[[#This Row],[Código Institucional]],[1]Salidas!A$2:A$1152,[1]Salidas!C$2:C$1152)</f>
        <v>0</v>
      </c>
      <c r="M211" s="21">
        <f>+Tabla167[[#This Row],[Existencia a Marzo 2022 ]]+Tabla167[[#This Row],[Entradas]]-Tabla167[[#This Row],[Salidas]]</f>
        <v>2</v>
      </c>
    </row>
    <row r="212" spans="2:13" s="26" customFormat="1" ht="15.75" x14ac:dyDescent="0.25">
      <c r="B212" s="23">
        <v>41488</v>
      </c>
      <c r="C212" s="23">
        <v>41488</v>
      </c>
      <c r="D212" s="24" t="s">
        <v>14</v>
      </c>
      <c r="E212" s="13" t="s">
        <v>427</v>
      </c>
      <c r="F212" s="27" t="s">
        <v>223</v>
      </c>
      <c r="G212" s="15" t="s">
        <v>17</v>
      </c>
      <c r="H212" s="16">
        <v>58</v>
      </c>
      <c r="I212" s="25">
        <f>+Tabla167[[#This Row],[Costo Unitario en RD$]]*Tabla167[[#This Row],[Existencia actual]]</f>
        <v>1682</v>
      </c>
      <c r="J212" s="18">
        <v>29</v>
      </c>
      <c r="K212" s="19">
        <f>+LOOKUP(Tabla167[[#This Row],[Código Institucional]],[1]Entradas!A$2:A$1608,[1]Entradas!C$2:C$1608)</f>
        <v>0</v>
      </c>
      <c r="L212" s="20">
        <f>+LOOKUP(Tabla167[[#This Row],[Código Institucional]],[1]Salidas!A$2:A$1152,[1]Salidas!C$2:C$1152)</f>
        <v>0</v>
      </c>
      <c r="M212" s="21">
        <f>+Tabla167[[#This Row],[Existencia a Marzo 2022 ]]+Tabla167[[#This Row],[Entradas]]-Tabla167[[#This Row],[Salidas]]</f>
        <v>29</v>
      </c>
    </row>
    <row r="213" spans="2:13" s="22" customFormat="1" ht="15.75" x14ac:dyDescent="0.25">
      <c r="B213" s="11">
        <v>43615</v>
      </c>
      <c r="C213" s="11">
        <v>43615</v>
      </c>
      <c r="D213" s="12" t="s">
        <v>14</v>
      </c>
      <c r="E213" s="13" t="s">
        <v>428</v>
      </c>
      <c r="F213" s="27" t="s">
        <v>429</v>
      </c>
      <c r="G213" s="15" t="s">
        <v>17</v>
      </c>
      <c r="H213" s="16">
        <v>57</v>
      </c>
      <c r="I213" s="17">
        <f>+Tabla167[[#This Row],[Costo Unitario en RD$]]*Tabla167[[#This Row],[Existencia actual]]</f>
        <v>1140</v>
      </c>
      <c r="J213" s="18">
        <v>20</v>
      </c>
      <c r="K213" s="19">
        <f>+LOOKUP(Tabla167[[#This Row],[Código Institucional]],[1]Entradas!A$2:A$1608,[1]Entradas!C$2:C$1608)</f>
        <v>0</v>
      </c>
      <c r="L213" s="20">
        <f>+LOOKUP(Tabla167[[#This Row],[Código Institucional]],[1]Salidas!A$2:A$1152,[1]Salidas!C$2:C$1152)</f>
        <v>0</v>
      </c>
      <c r="M213" s="21">
        <f>+Tabla167[[#This Row],[Existencia a Marzo 2022 ]]+Tabla167[[#This Row],[Entradas]]-Tabla167[[#This Row],[Salidas]]</f>
        <v>20</v>
      </c>
    </row>
    <row r="214" spans="2:13" s="22" customFormat="1" ht="15.75" x14ac:dyDescent="0.25">
      <c r="B214" s="11">
        <v>42496</v>
      </c>
      <c r="C214" s="11">
        <v>42496</v>
      </c>
      <c r="D214" s="12" t="s">
        <v>14</v>
      </c>
      <c r="E214" s="13" t="s">
        <v>430</v>
      </c>
      <c r="F214" s="27" t="s">
        <v>221</v>
      </c>
      <c r="G214" s="15" t="s">
        <v>17</v>
      </c>
      <c r="H214" s="16">
        <v>87</v>
      </c>
      <c r="I214" s="17">
        <f>+Tabla167[[#This Row],[Costo Unitario en RD$]]*Tabla167[[#This Row],[Existencia actual]]</f>
        <v>1827</v>
      </c>
      <c r="J214" s="18">
        <v>21</v>
      </c>
      <c r="K214" s="19">
        <f>+LOOKUP(Tabla167[[#This Row],[Código Institucional]],[1]Entradas!A$2:A$1608,[1]Entradas!C$2:C$1608)</f>
        <v>0</v>
      </c>
      <c r="L214" s="20">
        <f>+LOOKUP(Tabla167[[#This Row],[Código Institucional]],[1]Salidas!A$2:A$1152,[1]Salidas!C$2:C$1152)</f>
        <v>0</v>
      </c>
      <c r="M214" s="21">
        <f>+Tabla167[[#This Row],[Existencia a Marzo 2022 ]]+Tabla167[[#This Row],[Entradas]]-Tabla167[[#This Row],[Salidas]]</f>
        <v>21</v>
      </c>
    </row>
    <row r="215" spans="2:13" s="26" customFormat="1" ht="15.75" x14ac:dyDescent="0.25">
      <c r="B215" s="23">
        <v>41438</v>
      </c>
      <c r="C215" s="23">
        <v>41438</v>
      </c>
      <c r="D215" s="24" t="s">
        <v>14</v>
      </c>
      <c r="E215" s="13" t="s">
        <v>431</v>
      </c>
      <c r="F215" s="27" t="s">
        <v>432</v>
      </c>
      <c r="G215" s="15" t="s">
        <v>17</v>
      </c>
      <c r="H215" s="16">
        <v>34.799999999999997</v>
      </c>
      <c r="I215" s="25">
        <f>+Tabla167[[#This Row],[Costo Unitario en RD$]]*Tabla167[[#This Row],[Existencia actual]]</f>
        <v>69.599999999999994</v>
      </c>
      <c r="J215" s="18">
        <v>2</v>
      </c>
      <c r="K215" s="19">
        <f>+LOOKUP(Tabla167[[#This Row],[Código Institucional]],[1]Entradas!A$2:A$1608,[1]Entradas!C$2:C$1608)</f>
        <v>0</v>
      </c>
      <c r="L215" s="20">
        <f>+LOOKUP(Tabla167[[#This Row],[Código Institucional]],[1]Salidas!A$2:A$1152,[1]Salidas!C$2:C$1152)</f>
        <v>0</v>
      </c>
      <c r="M215" s="21">
        <f>+Tabla167[[#This Row],[Existencia a Marzo 2022 ]]+Tabla167[[#This Row],[Entradas]]-Tabla167[[#This Row],[Salidas]]</f>
        <v>2</v>
      </c>
    </row>
    <row r="216" spans="2:13" s="22" customFormat="1" ht="15.75" x14ac:dyDescent="0.25">
      <c r="B216" s="11">
        <v>41488</v>
      </c>
      <c r="C216" s="11">
        <v>41488</v>
      </c>
      <c r="D216" s="12" t="s">
        <v>14</v>
      </c>
      <c r="E216" s="13" t="s">
        <v>433</v>
      </c>
      <c r="F216" s="27" t="s">
        <v>434</v>
      </c>
      <c r="G216" s="15" t="s">
        <v>17</v>
      </c>
      <c r="H216" s="16">
        <v>58</v>
      </c>
      <c r="I216" s="17">
        <f>+Tabla167[[#This Row],[Costo Unitario en RD$]]*Tabla167[[#This Row],[Existencia actual]]</f>
        <v>348</v>
      </c>
      <c r="J216" s="18">
        <v>6</v>
      </c>
      <c r="K216" s="19">
        <f>+LOOKUP(Tabla167[[#This Row],[Código Institucional]],[1]Entradas!A$2:A$1608,[1]Entradas!C$2:C$1608)</f>
        <v>0</v>
      </c>
      <c r="L216" s="20">
        <f>+LOOKUP(Tabla167[[#This Row],[Código Institucional]],[1]Salidas!A$2:A$1152,[1]Salidas!C$2:C$1152)</f>
        <v>0</v>
      </c>
      <c r="M216" s="21">
        <f>+Tabla167[[#This Row],[Existencia a Marzo 2022 ]]+Tabla167[[#This Row],[Entradas]]-Tabla167[[#This Row],[Salidas]]</f>
        <v>6</v>
      </c>
    </row>
    <row r="217" spans="2:13" s="22" customFormat="1" ht="18.75" customHeight="1" x14ac:dyDescent="0.25">
      <c r="B217" s="11">
        <v>42496</v>
      </c>
      <c r="C217" s="11">
        <v>42496</v>
      </c>
      <c r="D217" s="12" t="s">
        <v>14</v>
      </c>
      <c r="E217" s="13" t="s">
        <v>435</v>
      </c>
      <c r="F217" s="27" t="s">
        <v>436</v>
      </c>
      <c r="G217" s="15" t="s">
        <v>17</v>
      </c>
      <c r="H217" s="16">
        <v>87</v>
      </c>
      <c r="I217" s="17">
        <f>+Tabla167[[#This Row],[Costo Unitario en RD$]]*Tabla167[[#This Row],[Existencia actual]]</f>
        <v>87</v>
      </c>
      <c r="J217" s="18">
        <v>1</v>
      </c>
      <c r="K217" s="19">
        <f>+LOOKUP(Tabla167[[#This Row],[Código Institucional]],[1]Entradas!A$2:A$1608,[1]Entradas!C$2:C$1608)</f>
        <v>0</v>
      </c>
      <c r="L217" s="20">
        <f>+LOOKUP(Tabla167[[#This Row],[Código Institucional]],[1]Salidas!A$2:A$1152,[1]Salidas!C$2:C$1152)</f>
        <v>0</v>
      </c>
      <c r="M217" s="21">
        <f>+Tabla167[[#This Row],[Existencia a Marzo 2022 ]]+Tabla167[[#This Row],[Entradas]]-Tabla167[[#This Row],[Salidas]]</f>
        <v>1</v>
      </c>
    </row>
    <row r="218" spans="2:13" s="26" customFormat="1" ht="15.75" x14ac:dyDescent="0.25">
      <c r="B218" s="23">
        <v>42496</v>
      </c>
      <c r="C218" s="23">
        <v>42496</v>
      </c>
      <c r="D218" s="24" t="s">
        <v>14</v>
      </c>
      <c r="E218" s="13" t="s">
        <v>437</v>
      </c>
      <c r="F218" s="14" t="s">
        <v>438</v>
      </c>
      <c r="G218" s="15" t="s">
        <v>17</v>
      </c>
      <c r="H218" s="16">
        <v>9.02</v>
      </c>
      <c r="I218" s="25">
        <f>+Tabla167[[#This Row],[Costo Unitario en RD$]]*Tabla167[[#This Row],[Existencia actual]]</f>
        <v>396.88</v>
      </c>
      <c r="J218" s="18">
        <v>44</v>
      </c>
      <c r="K218" s="19">
        <f>+LOOKUP(Tabla167[[#This Row],[Código Institucional]],[1]Entradas!A$2:A$1608,[1]Entradas!C$2:C$1608)</f>
        <v>0</v>
      </c>
      <c r="L218" s="20">
        <f>+LOOKUP(Tabla167[[#This Row],[Código Institucional]],[1]Salidas!A$2:A$1152,[1]Salidas!C$2:C$1152)</f>
        <v>0</v>
      </c>
      <c r="M218" s="21">
        <f>+Tabla167[[#This Row],[Existencia a Marzo 2022 ]]+Tabla167[[#This Row],[Entradas]]-Tabla167[[#This Row],[Salidas]]</f>
        <v>44</v>
      </c>
    </row>
    <row r="219" spans="2:13" s="26" customFormat="1" ht="15.75" x14ac:dyDescent="0.25">
      <c r="B219" s="23">
        <v>44145</v>
      </c>
      <c r="C219" s="23">
        <v>44145</v>
      </c>
      <c r="D219" s="24" t="s">
        <v>14</v>
      </c>
      <c r="E219" s="13" t="s">
        <v>439</v>
      </c>
      <c r="F219" s="27" t="s">
        <v>440</v>
      </c>
      <c r="G219" s="15" t="s">
        <v>17</v>
      </c>
      <c r="H219" s="16">
        <v>10.92</v>
      </c>
      <c r="I219" s="25">
        <f>+Tabla167[[#This Row],[Costo Unitario en RD$]]*Tabla167[[#This Row],[Existencia actual]]</f>
        <v>23248.68</v>
      </c>
      <c r="J219" s="18">
        <v>2539</v>
      </c>
      <c r="K219" s="19">
        <f>+LOOKUP(Tabla167[[#This Row],[Código Institucional]],[1]Entradas!A$2:A$1608,[1]Entradas!C$2:C$1608)</f>
        <v>0</v>
      </c>
      <c r="L219" s="20">
        <f>+LOOKUP(Tabla167[[#This Row],[Código Institucional]],[1]Salidas!A$2:A$1152,[1]Salidas!C$2:C$1152)</f>
        <v>410</v>
      </c>
      <c r="M219" s="21">
        <f>+Tabla167[[#This Row],[Existencia a Marzo 2022 ]]+Tabla167[[#This Row],[Entradas]]-Tabla167[[#This Row],[Salidas]]</f>
        <v>2129</v>
      </c>
    </row>
    <row r="220" spans="2:13" s="26" customFormat="1" ht="15.75" x14ac:dyDescent="0.25">
      <c r="B220" s="23">
        <v>42496</v>
      </c>
      <c r="C220" s="23">
        <v>42496</v>
      </c>
      <c r="D220" s="24" t="s">
        <v>14</v>
      </c>
      <c r="E220" s="13" t="s">
        <v>441</v>
      </c>
      <c r="F220" s="27" t="s">
        <v>442</v>
      </c>
      <c r="G220" s="15" t="s">
        <v>17</v>
      </c>
      <c r="H220" s="16">
        <v>15.86</v>
      </c>
      <c r="I220" s="25">
        <f>+Tabla167[[#This Row],[Costo Unitario en RD$]]*Tabla167[[#This Row],[Existencia actual]]</f>
        <v>4535.96</v>
      </c>
      <c r="J220" s="18">
        <v>451</v>
      </c>
      <c r="K220" s="19">
        <f>+LOOKUP(Tabla167[[#This Row],[Código Institucional]],[1]Entradas!A$2:A$1608,[1]Entradas!C$2:C$1608)</f>
        <v>0</v>
      </c>
      <c r="L220" s="20">
        <f>+LOOKUP(Tabla167[[#This Row],[Código Institucional]],[1]Salidas!A$2:A$1152,[1]Salidas!C$2:C$1152)</f>
        <v>165</v>
      </c>
      <c r="M220" s="21">
        <f>+Tabla167[[#This Row],[Existencia a Marzo 2022 ]]+Tabla167[[#This Row],[Entradas]]-Tabla167[[#This Row],[Salidas]]</f>
        <v>286</v>
      </c>
    </row>
    <row r="221" spans="2:13" s="26" customFormat="1" ht="15.75" x14ac:dyDescent="0.25">
      <c r="B221" s="23">
        <v>42496</v>
      </c>
      <c r="C221" s="23">
        <v>42496</v>
      </c>
      <c r="D221" s="24" t="s">
        <v>14</v>
      </c>
      <c r="E221" s="13" t="s">
        <v>443</v>
      </c>
      <c r="F221" s="27" t="s">
        <v>444</v>
      </c>
      <c r="G221" s="15" t="s">
        <v>17</v>
      </c>
      <c r="H221" s="16">
        <v>141.02000000000001</v>
      </c>
      <c r="I221" s="25">
        <f>+Tabla167[[#This Row],[Costo Unitario en RD$]]*Tabla167[[#This Row],[Existencia actual]]</f>
        <v>3525.5000000000005</v>
      </c>
      <c r="J221" s="28">
        <v>25</v>
      </c>
      <c r="K221" s="19">
        <f>+LOOKUP(Tabla167[[#This Row],[Código Institucional]],[1]Entradas!A$2:A$1608,[1]Entradas!C$2:C$1608)</f>
        <v>0</v>
      </c>
      <c r="L221" s="20">
        <f>+LOOKUP(Tabla167[[#This Row],[Código Institucional]],[1]Salidas!A$2:A$1152,[1]Salidas!C$2:C$1152)</f>
        <v>0</v>
      </c>
      <c r="M221" s="29">
        <f>+Tabla167[[#This Row],[Existencia a Marzo 2022 ]]+Tabla167[[#This Row],[Entradas]]-Tabla167[[#This Row],[Salidas]]</f>
        <v>25</v>
      </c>
    </row>
    <row r="222" spans="2:13" s="26" customFormat="1" ht="15.75" x14ac:dyDescent="0.25">
      <c r="B222" s="23">
        <v>41351</v>
      </c>
      <c r="C222" s="23">
        <v>41351</v>
      </c>
      <c r="D222" s="24" t="s">
        <v>14</v>
      </c>
      <c r="E222" s="13" t="s">
        <v>445</v>
      </c>
      <c r="F222" s="27" t="s">
        <v>446</v>
      </c>
      <c r="G222" s="15" t="s">
        <v>17</v>
      </c>
      <c r="H222" s="16">
        <v>203.37</v>
      </c>
      <c r="I222" s="25">
        <f>+Tabla167[[#This Row],[Costo Unitario en RD$]]*Tabla167[[#This Row],[Existencia actual]]</f>
        <v>6914.58</v>
      </c>
      <c r="J222" s="28">
        <v>34</v>
      </c>
      <c r="K222" s="19">
        <f>+LOOKUP(Tabla167[[#This Row],[Código Institucional]],[1]Entradas!A$2:A$1608,[1]Entradas!C$2:C$1608)</f>
        <v>0</v>
      </c>
      <c r="L222" s="20">
        <f>+LOOKUP(Tabla167[[#This Row],[Código Institucional]],[1]Salidas!A$2:A$1152,[1]Salidas!C$2:C$1152)</f>
        <v>0</v>
      </c>
      <c r="M222" s="29">
        <f>+Tabla167[[#This Row],[Existencia a Marzo 2022 ]]+Tabla167[[#This Row],[Entradas]]-Tabla167[[#This Row],[Salidas]]</f>
        <v>34</v>
      </c>
    </row>
    <row r="223" spans="2:13" s="22" customFormat="1" ht="15.75" x14ac:dyDescent="0.25">
      <c r="B223" s="30">
        <v>42474</v>
      </c>
      <c r="C223" s="30">
        <v>42474</v>
      </c>
      <c r="D223" s="12" t="s">
        <v>14</v>
      </c>
      <c r="E223" s="13" t="s">
        <v>447</v>
      </c>
      <c r="F223" s="14" t="s">
        <v>448</v>
      </c>
      <c r="G223" s="15" t="s">
        <v>17</v>
      </c>
      <c r="H223" s="16">
        <v>15.55</v>
      </c>
      <c r="I223" s="17">
        <f>+Tabla167[[#This Row],[Costo Unitario en RD$]]*Tabla167[[#This Row],[Existencia actual]]</f>
        <v>3514.3</v>
      </c>
      <c r="J223" s="18">
        <v>226</v>
      </c>
      <c r="K223" s="19">
        <f>+LOOKUP(Tabla167[[#This Row],[Código Institucional]],[1]Entradas!A$2:A$1608,[1]Entradas!C$2:C$1608)</f>
        <v>0</v>
      </c>
      <c r="L223" s="20">
        <f>+LOOKUP(Tabla167[[#This Row],[Código Institucional]],[1]Salidas!A$2:A$1152,[1]Salidas!C$2:C$1152)</f>
        <v>0</v>
      </c>
      <c r="M223" s="21">
        <f>+Tabla167[[#This Row],[Existencia a Marzo 2022 ]]+Tabla167[[#This Row],[Entradas]]-Tabla167[[#This Row],[Salidas]]</f>
        <v>226</v>
      </c>
    </row>
    <row r="224" spans="2:13" s="26" customFormat="1" ht="15.75" x14ac:dyDescent="0.25">
      <c r="B224" s="23">
        <v>42496</v>
      </c>
      <c r="C224" s="23">
        <v>42496</v>
      </c>
      <c r="D224" s="24" t="s">
        <v>14</v>
      </c>
      <c r="E224" s="13" t="s">
        <v>449</v>
      </c>
      <c r="F224" s="27" t="s">
        <v>450</v>
      </c>
      <c r="G224" s="15" t="s">
        <v>17</v>
      </c>
      <c r="H224" s="16">
        <v>320.49</v>
      </c>
      <c r="I224" s="25">
        <f>+Tabla167[[#This Row],[Costo Unitario en RD$]]*Tabla167[[#This Row],[Existencia actual]]</f>
        <v>8012.25</v>
      </c>
      <c r="J224" s="18">
        <v>25</v>
      </c>
      <c r="K224" s="19">
        <f>+LOOKUP(Tabla167[[#This Row],[Código Institucional]],[1]Entradas!A$2:A$1608,[1]Entradas!C$2:C$1608)</f>
        <v>0</v>
      </c>
      <c r="L224" s="20">
        <f>+LOOKUP(Tabla167[[#This Row],[Código Institucional]],[1]Salidas!A$2:A$1152,[1]Salidas!C$2:C$1152)</f>
        <v>0</v>
      </c>
      <c r="M224" s="21">
        <f>+Tabla167[[#This Row],[Existencia a Marzo 2022 ]]+Tabla167[[#This Row],[Entradas]]-Tabla167[[#This Row],[Salidas]]</f>
        <v>25</v>
      </c>
    </row>
    <row r="225" spans="2:13" s="22" customFormat="1" ht="15.75" x14ac:dyDescent="0.25">
      <c r="B225" s="11">
        <v>42237</v>
      </c>
      <c r="C225" s="11">
        <v>42237</v>
      </c>
      <c r="D225" s="12" t="s">
        <v>14</v>
      </c>
      <c r="E225" s="13" t="s">
        <v>451</v>
      </c>
      <c r="F225" s="27" t="s">
        <v>452</v>
      </c>
      <c r="G225" s="15" t="s">
        <v>17</v>
      </c>
      <c r="H225" s="16">
        <v>37.72</v>
      </c>
      <c r="I225" s="17">
        <f>+Tabla167[[#This Row],[Costo Unitario en RD$]]*Tabla167[[#This Row],[Existencia actual]]</f>
        <v>1584.24</v>
      </c>
      <c r="J225" s="18">
        <v>42</v>
      </c>
      <c r="K225" s="19">
        <f>+LOOKUP(Tabla167[[#This Row],[Código Institucional]],[1]Entradas!A$2:A$1608,[1]Entradas!C$2:C$1608)</f>
        <v>0</v>
      </c>
      <c r="L225" s="20">
        <f>+LOOKUP(Tabla167[[#This Row],[Código Institucional]],[1]Salidas!A$2:A$1152,[1]Salidas!C$2:C$1152)</f>
        <v>0</v>
      </c>
      <c r="M225" s="21">
        <f>+Tabla167[[#This Row],[Existencia a Marzo 2022 ]]+Tabla167[[#This Row],[Entradas]]-Tabla167[[#This Row],[Salidas]]</f>
        <v>42</v>
      </c>
    </row>
    <row r="226" spans="2:13" s="22" customFormat="1" ht="15.75" x14ac:dyDescent="0.25">
      <c r="B226" s="11">
        <v>42551</v>
      </c>
      <c r="C226" s="11">
        <v>42551</v>
      </c>
      <c r="D226" s="12" t="s">
        <v>14</v>
      </c>
      <c r="E226" s="13" t="s">
        <v>453</v>
      </c>
      <c r="F226" s="27" t="s">
        <v>454</v>
      </c>
      <c r="G226" s="15" t="s">
        <v>17</v>
      </c>
      <c r="H226" s="16">
        <v>5.1100000000000003</v>
      </c>
      <c r="I226" s="17">
        <f>+Tabla167[[#This Row],[Costo Unitario en RD$]]*Tabla167[[#This Row],[Existencia actual]]</f>
        <v>40.880000000000003</v>
      </c>
      <c r="J226" s="28">
        <v>8</v>
      </c>
      <c r="K226" s="19">
        <f>+LOOKUP(Tabla167[[#This Row],[Código Institucional]],[1]Entradas!A$2:A$1608,[1]Entradas!C$2:C$1608)</f>
        <v>0</v>
      </c>
      <c r="L226" s="20">
        <f>+LOOKUP(Tabla167[[#This Row],[Código Institucional]],[1]Salidas!A$2:A$1152,[1]Salidas!C$2:C$1152)</f>
        <v>0</v>
      </c>
      <c r="M226" s="29">
        <f>+Tabla167[[#This Row],[Existencia a Marzo 2022 ]]+Tabla167[[#This Row],[Entradas]]-Tabla167[[#This Row],[Salidas]]</f>
        <v>8</v>
      </c>
    </row>
    <row r="227" spans="2:13" s="22" customFormat="1" ht="15.75" x14ac:dyDescent="0.25">
      <c r="B227" s="12" t="s">
        <v>455</v>
      </c>
      <c r="C227" s="12" t="s">
        <v>455</v>
      </c>
      <c r="D227" s="12" t="s">
        <v>14</v>
      </c>
      <c r="E227" s="13" t="s">
        <v>456</v>
      </c>
      <c r="F227" s="14" t="s">
        <v>457</v>
      </c>
      <c r="G227" s="15" t="s">
        <v>17</v>
      </c>
      <c r="H227" s="16">
        <v>7.75</v>
      </c>
      <c r="I227" s="17">
        <f>+Tabla167[[#This Row],[Costo Unitario en RD$]]*Tabla167[[#This Row],[Existencia actual]]</f>
        <v>38.75</v>
      </c>
      <c r="J227" s="28">
        <v>5</v>
      </c>
      <c r="K227" s="19"/>
      <c r="L227" s="20">
        <f>+LOOKUP(Tabla167[[#This Row],[Código Institucional]],[1]Salidas!A$2:A$1152,[1]Salidas!C$2:C$1152)</f>
        <v>0</v>
      </c>
      <c r="M227" s="29">
        <f>+Tabla167[[#This Row],[Existencia a Marzo 2022 ]]+Tabla167[[#This Row],[Entradas]]-Tabla167[[#This Row],[Salidas]]</f>
        <v>5</v>
      </c>
    </row>
    <row r="228" spans="2:13" s="22" customFormat="1" ht="15.75" x14ac:dyDescent="0.25">
      <c r="B228" s="11">
        <v>41334</v>
      </c>
      <c r="C228" s="11">
        <v>41334</v>
      </c>
      <c r="D228" s="12" t="s">
        <v>14</v>
      </c>
      <c r="E228" s="13" t="s">
        <v>458</v>
      </c>
      <c r="F228" s="27" t="s">
        <v>459</v>
      </c>
      <c r="G228" s="15" t="s">
        <v>17</v>
      </c>
      <c r="H228" s="16">
        <v>145</v>
      </c>
      <c r="I228" s="17">
        <f>+Tabla167[[#This Row],[Costo Unitario en RD$]]*Tabla167[[#This Row],[Existencia actual]]</f>
        <v>290</v>
      </c>
      <c r="J228" s="18">
        <v>2</v>
      </c>
      <c r="K228" s="19">
        <f>+LOOKUP(Tabla167[[#This Row],[Código Institucional]],[1]Entradas!A$2:A$1608,[1]Entradas!C$2:C$1608)</f>
        <v>0</v>
      </c>
      <c r="L228" s="20">
        <f>+LOOKUP(Tabla167[[#This Row],[Código Institucional]],[1]Salidas!A$2:A$1152,[1]Salidas!C$2:C$1152)</f>
        <v>0</v>
      </c>
      <c r="M228" s="21">
        <f>+Tabla167[[#This Row],[Existencia a Marzo 2022 ]]+Tabla167[[#This Row],[Entradas]]-Tabla167[[#This Row],[Salidas]]</f>
        <v>2</v>
      </c>
    </row>
    <row r="229" spans="2:13" s="26" customFormat="1" ht="15.75" x14ac:dyDescent="0.25">
      <c r="B229" s="11">
        <v>42502</v>
      </c>
      <c r="C229" s="11">
        <v>42502</v>
      </c>
      <c r="D229" s="12" t="s">
        <v>14</v>
      </c>
      <c r="E229" s="13" t="s">
        <v>460</v>
      </c>
      <c r="F229" s="14" t="s">
        <v>461</v>
      </c>
      <c r="G229" s="15" t="s">
        <v>17</v>
      </c>
      <c r="H229" s="16">
        <v>42.92</v>
      </c>
      <c r="I229" s="17">
        <f>+Tabla167[[#This Row],[Costo Unitario en RD$]]*Tabla167[[#This Row],[Existencia actual]]</f>
        <v>214.60000000000002</v>
      </c>
      <c r="J229" s="18">
        <v>5</v>
      </c>
      <c r="K229" s="19">
        <f>+LOOKUP(Tabla167[[#This Row],[Código Institucional]],[1]Entradas!A$2:A$1608,[1]Entradas!C$2:C$1608)</f>
        <v>0</v>
      </c>
      <c r="L229" s="20">
        <f>+LOOKUP(Tabla167[[#This Row],[Código Institucional]],[1]Salidas!A$2:A$1152,[1]Salidas!C$2:C$1152)</f>
        <v>0</v>
      </c>
      <c r="M229" s="21">
        <f>+Tabla167[[#This Row],[Existencia a Marzo 2022 ]]+Tabla167[[#This Row],[Entradas]]-Tabla167[[#This Row],[Salidas]]</f>
        <v>5</v>
      </c>
    </row>
    <row r="230" spans="2:13" s="22" customFormat="1" ht="15.75" customHeight="1" x14ac:dyDescent="0.25">
      <c r="B230" s="11">
        <v>41624</v>
      </c>
      <c r="C230" s="11">
        <v>41624</v>
      </c>
      <c r="D230" s="12" t="s">
        <v>14</v>
      </c>
      <c r="E230" s="13" t="s">
        <v>462</v>
      </c>
      <c r="F230" s="27" t="s">
        <v>463</v>
      </c>
      <c r="G230" s="15" t="s">
        <v>17</v>
      </c>
      <c r="H230" s="16">
        <v>484.88</v>
      </c>
      <c r="I230" s="17">
        <f>+Tabla167[[#This Row],[Costo Unitario en RD$]]*Tabla167[[#This Row],[Existencia actual]]</f>
        <v>3879.04</v>
      </c>
      <c r="J230" s="18">
        <v>8</v>
      </c>
      <c r="K230" s="19">
        <f>+LOOKUP(Tabla167[[#This Row],[Código Institucional]],[1]Entradas!A$2:A$1608,[1]Entradas!C$2:C$1608)</f>
        <v>0</v>
      </c>
      <c r="L230" s="20">
        <f>+LOOKUP(Tabla167[[#This Row],[Código Institucional]],[1]Salidas!A$2:A$1152,[1]Salidas!C$2:C$1152)</f>
        <v>0</v>
      </c>
      <c r="M230" s="21">
        <f>+Tabla167[[#This Row],[Existencia a Marzo 2022 ]]+Tabla167[[#This Row],[Entradas]]-Tabla167[[#This Row],[Salidas]]</f>
        <v>8</v>
      </c>
    </row>
    <row r="231" spans="2:13" s="26" customFormat="1" ht="15.75" x14ac:dyDescent="0.25">
      <c r="B231" s="23">
        <v>41429</v>
      </c>
      <c r="C231" s="23">
        <v>41429</v>
      </c>
      <c r="D231" s="24" t="s">
        <v>14</v>
      </c>
      <c r="E231" s="13" t="s">
        <v>464</v>
      </c>
      <c r="F231" s="27" t="s">
        <v>465</v>
      </c>
      <c r="G231" s="15" t="s">
        <v>17</v>
      </c>
      <c r="H231" s="16">
        <v>388.6</v>
      </c>
      <c r="I231" s="25">
        <f>+Tabla167[[#This Row],[Costo Unitario en RD$]]*Tabla167[[#This Row],[Existencia actual]]</f>
        <v>0</v>
      </c>
      <c r="J231" s="18">
        <v>0</v>
      </c>
      <c r="K231" s="19">
        <f>+LOOKUP(Tabla167[[#This Row],[Código Institucional]],[1]Entradas!A$2:A$1608,[1]Entradas!C$2:C$1608)</f>
        <v>0</v>
      </c>
      <c r="L231" s="20">
        <f>+LOOKUP(Tabla167[[#This Row],[Código Institucional]],[1]Salidas!A$2:A$1152,[1]Salidas!C$2:C$1152)</f>
        <v>0</v>
      </c>
      <c r="M231" s="21">
        <f>+Tabla167[[#This Row],[Existencia a Marzo 2022 ]]+Tabla167[[#This Row],[Entradas]]-Tabla167[[#This Row],[Salidas]]</f>
        <v>0</v>
      </c>
    </row>
    <row r="232" spans="2:13" s="26" customFormat="1" ht="15.75" x14ac:dyDescent="0.25">
      <c r="B232" s="23">
        <v>41443</v>
      </c>
      <c r="C232" s="23">
        <v>41443</v>
      </c>
      <c r="D232" s="24" t="s">
        <v>14</v>
      </c>
      <c r="E232" s="13" t="s">
        <v>466</v>
      </c>
      <c r="F232" s="27" t="s">
        <v>467</v>
      </c>
      <c r="G232" s="15" t="s">
        <v>17</v>
      </c>
      <c r="H232" s="16">
        <v>436.16</v>
      </c>
      <c r="I232" s="25">
        <f>+Tabla167[[#This Row],[Costo Unitario en RD$]]*Tabla167[[#This Row],[Existencia actual]]</f>
        <v>40562.880000000005</v>
      </c>
      <c r="J232" s="18">
        <v>93</v>
      </c>
      <c r="K232" s="19">
        <f>+LOOKUP(Tabla167[[#This Row],[Código Institucional]],[1]Entradas!A$2:A$1608,[1]Entradas!C$2:C$1608)</f>
        <v>0</v>
      </c>
      <c r="L232" s="20">
        <f>+LOOKUP(Tabla167[[#This Row],[Código Institucional]],[1]Salidas!A$2:A$1152,[1]Salidas!C$2:C$1152)</f>
        <v>0</v>
      </c>
      <c r="M232" s="21">
        <f>+Tabla167[[#This Row],[Existencia a Marzo 2022 ]]+Tabla167[[#This Row],[Entradas]]-Tabla167[[#This Row],[Salidas]]</f>
        <v>93</v>
      </c>
    </row>
    <row r="233" spans="2:13" s="22" customFormat="1" ht="15.75" x14ac:dyDescent="0.25">
      <c r="B233" s="11">
        <v>42080</v>
      </c>
      <c r="C233" s="11">
        <v>42080</v>
      </c>
      <c r="D233" s="12" t="s">
        <v>14</v>
      </c>
      <c r="E233" s="13" t="s">
        <v>468</v>
      </c>
      <c r="F233" s="27" t="s">
        <v>469</v>
      </c>
      <c r="G233" s="15" t="s">
        <v>17</v>
      </c>
      <c r="H233" s="16">
        <v>484.88</v>
      </c>
      <c r="I233" s="17">
        <f>+Tabla167[[#This Row],[Costo Unitario en RD$]]*Tabla167[[#This Row],[Existencia actual]]</f>
        <v>8242.9599999999991</v>
      </c>
      <c r="J233" s="18">
        <v>17</v>
      </c>
      <c r="K233" s="19">
        <f>+LOOKUP(Tabla167[[#This Row],[Código Institucional]],[1]Entradas!A$2:A$1608,[1]Entradas!C$2:C$1608)</f>
        <v>0</v>
      </c>
      <c r="L233" s="20">
        <f>+LOOKUP(Tabla167[[#This Row],[Código Institucional]],[1]Salidas!A$2:A$1152,[1]Salidas!C$2:C$1152)</f>
        <v>0</v>
      </c>
      <c r="M233" s="21">
        <f>+Tabla167[[#This Row],[Existencia a Marzo 2022 ]]+Tabla167[[#This Row],[Entradas]]-Tabla167[[#This Row],[Salidas]]</f>
        <v>17</v>
      </c>
    </row>
    <row r="234" spans="2:13" s="22" customFormat="1" ht="15.75" x14ac:dyDescent="0.25">
      <c r="B234" s="11">
        <v>42797</v>
      </c>
      <c r="C234" s="11">
        <v>42797</v>
      </c>
      <c r="D234" s="12" t="s">
        <v>14</v>
      </c>
      <c r="E234" s="13" t="s">
        <v>470</v>
      </c>
      <c r="F234" s="27" t="s">
        <v>471</v>
      </c>
      <c r="G234" s="15" t="s">
        <v>17</v>
      </c>
      <c r="H234" s="16">
        <v>484.88</v>
      </c>
      <c r="I234" s="17">
        <f>+Tabla167[[#This Row],[Costo Unitario en RD$]]*Tabla167[[#This Row],[Existencia actual]]</f>
        <v>2424.4</v>
      </c>
      <c r="J234" s="18">
        <v>5</v>
      </c>
      <c r="K234" s="19">
        <f>+LOOKUP(Tabla167[[#This Row],[Código Institucional]],[1]Entradas!A$2:A$1608,[1]Entradas!C$2:C$1608)</f>
        <v>0</v>
      </c>
      <c r="L234" s="20">
        <f>+LOOKUP(Tabla167[[#This Row],[Código Institucional]],[1]Salidas!A$2:A$1152,[1]Salidas!C$2:C$1152)</f>
        <v>0</v>
      </c>
      <c r="M234" s="21">
        <f>+Tabla167[[#This Row],[Existencia a Marzo 2022 ]]+Tabla167[[#This Row],[Entradas]]-Tabla167[[#This Row],[Salidas]]</f>
        <v>5</v>
      </c>
    </row>
    <row r="235" spans="2:13" s="26" customFormat="1" ht="15.75" customHeight="1" x14ac:dyDescent="0.25">
      <c r="B235" s="11">
        <v>41401</v>
      </c>
      <c r="C235" s="11">
        <v>41401</v>
      </c>
      <c r="D235" s="12" t="s">
        <v>14</v>
      </c>
      <c r="E235" s="13" t="s">
        <v>472</v>
      </c>
      <c r="F235" s="33" t="s">
        <v>473</v>
      </c>
      <c r="G235" s="15" t="s">
        <v>17</v>
      </c>
      <c r="H235" s="16">
        <v>116</v>
      </c>
      <c r="I235" s="17">
        <f>+Tabla167[[#This Row],[Costo Unitario en RD$]]*Tabla167[[#This Row],[Existencia actual]]</f>
        <v>6728</v>
      </c>
      <c r="J235" s="18">
        <v>58</v>
      </c>
      <c r="K235" s="19">
        <f>+LOOKUP(Tabla167[[#This Row],[Código Institucional]],[1]Entradas!A$2:A$1608,[1]Entradas!C$2:C$1608)</f>
        <v>0</v>
      </c>
      <c r="L235" s="20">
        <f>+LOOKUP(Tabla167[[#This Row],[Código Institucional]],[1]Salidas!A$2:A$1152,[1]Salidas!C$2:C$1152)</f>
        <v>0</v>
      </c>
      <c r="M235" s="21">
        <f>+Tabla167[[#This Row],[Existencia a Marzo 2022 ]]+Tabla167[[#This Row],[Entradas]]-Tabla167[[#This Row],[Salidas]]</f>
        <v>58</v>
      </c>
    </row>
    <row r="236" spans="2:13" s="22" customFormat="1" ht="15.75" customHeight="1" x14ac:dyDescent="0.25">
      <c r="B236" s="11">
        <v>41404</v>
      </c>
      <c r="C236" s="11">
        <v>41404</v>
      </c>
      <c r="D236" s="12" t="s">
        <v>14</v>
      </c>
      <c r="E236" s="13" t="s">
        <v>474</v>
      </c>
      <c r="F236" s="27" t="s">
        <v>475</v>
      </c>
      <c r="G236" s="15" t="s">
        <v>17</v>
      </c>
      <c r="H236" s="16">
        <v>302.69</v>
      </c>
      <c r="I236" s="17">
        <f>+Tabla167[[#This Row],[Costo Unitario en RD$]]*Tabla167[[#This Row],[Existencia actual]]</f>
        <v>1210.76</v>
      </c>
      <c r="J236" s="18">
        <v>4</v>
      </c>
      <c r="K236" s="19">
        <f>+LOOKUP(Tabla167[[#This Row],[Código Institucional]],[1]Entradas!A$2:A$1608,[1]Entradas!C$2:C$1608)</f>
        <v>0</v>
      </c>
      <c r="L236" s="20">
        <f>+LOOKUP(Tabla167[[#This Row],[Código Institucional]],[1]Salidas!A$2:A$1152,[1]Salidas!C$2:C$1152)</f>
        <v>0</v>
      </c>
      <c r="M236" s="21">
        <f>+Tabla167[[#This Row],[Existencia a Marzo 2022 ]]+Tabla167[[#This Row],[Entradas]]-Tabla167[[#This Row],[Salidas]]</f>
        <v>4</v>
      </c>
    </row>
    <row r="237" spans="2:13" s="22" customFormat="1" ht="20.25" customHeight="1" x14ac:dyDescent="0.25">
      <c r="B237" s="11">
        <v>41488</v>
      </c>
      <c r="C237" s="11">
        <v>41488</v>
      </c>
      <c r="D237" s="12" t="s">
        <v>14</v>
      </c>
      <c r="E237" s="13" t="s">
        <v>476</v>
      </c>
      <c r="F237" s="27" t="s">
        <v>477</v>
      </c>
      <c r="G237" s="15" t="s">
        <v>17</v>
      </c>
      <c r="H237" s="16">
        <v>378.16</v>
      </c>
      <c r="I237" s="17">
        <f>+Tabla167[[#This Row],[Costo Unitario en RD$]]*Tabla167[[#This Row],[Existencia actual]]</f>
        <v>23067.760000000002</v>
      </c>
      <c r="J237" s="18">
        <v>61</v>
      </c>
      <c r="K237" s="19">
        <f>+LOOKUP(Tabla167[[#This Row],[Código Institucional]],[1]Entradas!A$2:A$1608,[1]Entradas!C$2:C$1608)</f>
        <v>0</v>
      </c>
      <c r="L237" s="20">
        <f>+LOOKUP(Tabla167[[#This Row],[Código Institucional]],[1]Salidas!A$2:A$1152,[1]Salidas!C$2:C$1152)</f>
        <v>0</v>
      </c>
      <c r="M237" s="21">
        <f>+Tabla167[[#This Row],[Existencia a Marzo 2022 ]]+Tabla167[[#This Row],[Entradas]]-Tabla167[[#This Row],[Salidas]]</f>
        <v>61</v>
      </c>
    </row>
    <row r="238" spans="2:13" s="22" customFormat="1" ht="15.75" x14ac:dyDescent="0.25">
      <c r="B238" s="11">
        <v>42496</v>
      </c>
      <c r="C238" s="11">
        <v>42496</v>
      </c>
      <c r="D238" s="12" t="s">
        <v>14</v>
      </c>
      <c r="E238" s="13" t="s">
        <v>478</v>
      </c>
      <c r="F238" s="27" t="s">
        <v>479</v>
      </c>
      <c r="G238" s="15" t="s">
        <v>17</v>
      </c>
      <c r="H238" s="16">
        <v>219.33</v>
      </c>
      <c r="I238" s="17">
        <f>+Tabla167[[#This Row],[Costo Unitario en RD$]]*Tabla167[[#This Row],[Existencia actual]]</f>
        <v>2631.96</v>
      </c>
      <c r="J238" s="18">
        <v>12</v>
      </c>
      <c r="K238" s="19">
        <f>+LOOKUP(Tabla167[[#This Row],[Código Institucional]],[1]Entradas!A$2:A$1608,[1]Entradas!C$2:C$1608)</f>
        <v>0</v>
      </c>
      <c r="L238" s="20">
        <f>+LOOKUP(Tabla167[[#This Row],[Código Institucional]],[1]Salidas!A$2:A$1152,[1]Salidas!C$2:C$1152)</f>
        <v>0</v>
      </c>
      <c r="M238" s="21">
        <f>+Tabla167[[#This Row],[Existencia a Marzo 2022 ]]+Tabla167[[#This Row],[Entradas]]-Tabla167[[#This Row],[Salidas]]</f>
        <v>12</v>
      </c>
    </row>
    <row r="239" spans="2:13" s="22" customFormat="1" ht="15.75" customHeight="1" x14ac:dyDescent="0.25">
      <c r="B239" s="11">
        <v>42496</v>
      </c>
      <c r="C239" s="11">
        <v>42496</v>
      </c>
      <c r="D239" s="12" t="s">
        <v>14</v>
      </c>
      <c r="E239" s="13" t="s">
        <v>480</v>
      </c>
      <c r="F239" s="27" t="s">
        <v>481</v>
      </c>
      <c r="G239" s="15" t="s">
        <v>17</v>
      </c>
      <c r="H239" s="16">
        <v>68.260000000000005</v>
      </c>
      <c r="I239" s="17">
        <f>+Tabla167[[#This Row],[Costo Unitario en RD$]]*Tabla167[[#This Row],[Existencia actual]]</f>
        <v>3481.26</v>
      </c>
      <c r="J239" s="18">
        <v>51</v>
      </c>
      <c r="K239" s="19">
        <f>+LOOKUP(Tabla167[[#This Row],[Código Institucional]],[1]Entradas!A$2:A$1608,[1]Entradas!C$2:C$1608)</f>
        <v>0</v>
      </c>
      <c r="L239" s="20">
        <f>+LOOKUP(Tabla167[[#This Row],[Código Institucional]],[1]Salidas!A$2:A$1152,[1]Salidas!C$2:C$1152)</f>
        <v>0</v>
      </c>
      <c r="M239" s="21">
        <f>+Tabla167[[#This Row],[Existencia a Marzo 2022 ]]+Tabla167[[#This Row],[Entradas]]-Tabla167[[#This Row],[Salidas]]</f>
        <v>51</v>
      </c>
    </row>
    <row r="240" spans="2:13" s="22" customFormat="1" ht="18.75" customHeight="1" x14ac:dyDescent="0.25">
      <c r="B240" s="11">
        <v>43787</v>
      </c>
      <c r="C240" s="11">
        <v>43787</v>
      </c>
      <c r="D240" s="12" t="s">
        <v>14</v>
      </c>
      <c r="E240" s="13" t="s">
        <v>482</v>
      </c>
      <c r="F240" s="14" t="s">
        <v>483</v>
      </c>
      <c r="G240" s="15" t="s">
        <v>17</v>
      </c>
      <c r="H240" s="16">
        <v>48.95</v>
      </c>
      <c r="I240" s="17">
        <f>+Tabla167[[#This Row],[Costo Unitario en RD$]]*Tabla167[[#This Row],[Existencia actual]]</f>
        <v>7783.05</v>
      </c>
      <c r="J240" s="18">
        <v>159</v>
      </c>
      <c r="K240" s="19">
        <f>+LOOKUP(Tabla167[[#This Row],[Código Institucional]],[1]Entradas!A$2:A$1608,[1]Entradas!C$2:C$1608)</f>
        <v>0</v>
      </c>
      <c r="L240" s="20">
        <f>+LOOKUP(Tabla167[[#This Row],[Código Institucional]],[1]Salidas!A$2:A$1152,[1]Salidas!C$2:C$1152)</f>
        <v>0</v>
      </c>
      <c r="M240" s="21">
        <f>+Tabla167[[#This Row],[Existencia a Marzo 2022 ]]+Tabla167[[#This Row],[Entradas]]-Tabla167[[#This Row],[Salidas]]</f>
        <v>159</v>
      </c>
    </row>
    <row r="241" spans="2:13" s="22" customFormat="1" ht="15.75" x14ac:dyDescent="0.25">
      <c r="B241" s="11">
        <v>41022</v>
      </c>
      <c r="C241" s="11">
        <v>41022</v>
      </c>
      <c r="D241" s="12" t="s">
        <v>14</v>
      </c>
      <c r="E241" s="13" t="s">
        <v>484</v>
      </c>
      <c r="F241" s="27" t="s">
        <v>485</v>
      </c>
      <c r="G241" s="15" t="s">
        <v>17</v>
      </c>
      <c r="H241" s="16">
        <v>388.6</v>
      </c>
      <c r="I241" s="17">
        <f>+Tabla167[[#This Row],[Costo Unitario en RD$]]*Tabla167[[#This Row],[Existencia actual]]</f>
        <v>37305.600000000006</v>
      </c>
      <c r="J241" s="18">
        <v>98</v>
      </c>
      <c r="K241" s="19">
        <f>+LOOKUP(Tabla167[[#This Row],[Código Institucional]],[1]Entradas!A$2:A$1608,[1]Entradas!C$2:C$1608)</f>
        <v>0</v>
      </c>
      <c r="L241" s="20">
        <f>+LOOKUP(Tabla167[[#This Row],[Código Institucional]],[1]Salidas!A$2:A$1152,[1]Salidas!C$2:C$1152)</f>
        <v>2</v>
      </c>
      <c r="M241" s="21">
        <f>+Tabla167[[#This Row],[Existencia a Marzo 2022 ]]+Tabla167[[#This Row],[Entradas]]-Tabla167[[#This Row],[Salidas]]</f>
        <v>96</v>
      </c>
    </row>
    <row r="242" spans="2:13" s="22" customFormat="1" ht="15.75" x14ac:dyDescent="0.25">
      <c r="B242" s="11">
        <v>41347</v>
      </c>
      <c r="C242" s="11">
        <v>41347</v>
      </c>
      <c r="D242" s="12" t="s">
        <v>14</v>
      </c>
      <c r="E242" s="13" t="s">
        <v>486</v>
      </c>
      <c r="F242" s="14" t="s">
        <v>487</v>
      </c>
      <c r="G242" s="15" t="s">
        <v>17</v>
      </c>
      <c r="H242" s="16">
        <v>504.6</v>
      </c>
      <c r="I242" s="17">
        <f>+Tabla167[[#This Row],[Costo Unitario en RD$]]*Tabla167[[#This Row],[Existencia actual]]</f>
        <v>59038.200000000004</v>
      </c>
      <c r="J242" s="18">
        <v>119</v>
      </c>
      <c r="K242" s="19">
        <f>+LOOKUP(Tabla167[[#This Row],[Código Institucional]],[1]Entradas!A$2:A$1608,[1]Entradas!C$2:C$1608)</f>
        <v>0</v>
      </c>
      <c r="L242" s="20">
        <f>+LOOKUP(Tabla167[[#This Row],[Código Institucional]],[1]Salidas!A$2:A$1152,[1]Salidas!C$2:C$1152)</f>
        <v>2</v>
      </c>
      <c r="M242" s="21">
        <f>+Tabla167[[#This Row],[Existencia a Marzo 2022 ]]+Tabla167[[#This Row],[Entradas]]-Tabla167[[#This Row],[Salidas]]</f>
        <v>117</v>
      </c>
    </row>
    <row r="243" spans="2:13" s="22" customFormat="1" ht="15.75" customHeight="1" x14ac:dyDescent="0.25">
      <c r="B243" s="11">
        <v>42080</v>
      </c>
      <c r="C243" s="11">
        <v>42080</v>
      </c>
      <c r="D243" s="12" t="s">
        <v>14</v>
      </c>
      <c r="E243" s="13" t="s">
        <v>488</v>
      </c>
      <c r="F243" s="14" t="s">
        <v>489</v>
      </c>
      <c r="G243" s="15" t="s">
        <v>17</v>
      </c>
      <c r="H243" s="16">
        <v>582.32000000000005</v>
      </c>
      <c r="I243" s="17">
        <f>+Tabla167[[#This Row],[Costo Unitario en RD$]]*Tabla167[[#This Row],[Existencia actual]]</f>
        <v>47167.920000000006</v>
      </c>
      <c r="J243" s="18">
        <v>81</v>
      </c>
      <c r="K243" s="19">
        <f>+LOOKUP(Tabla167[[#This Row],[Código Institucional]],[1]Entradas!A$2:A$1608,[1]Entradas!C$2:C$1608)</f>
        <v>0</v>
      </c>
      <c r="L243" s="20">
        <f>+LOOKUP(Tabla167[[#This Row],[Código Institucional]],[1]Salidas!A$2:A$1152,[1]Salidas!C$2:C$1152)</f>
        <v>0</v>
      </c>
      <c r="M243" s="21">
        <f>+Tabla167[[#This Row],[Existencia a Marzo 2022 ]]+Tabla167[[#This Row],[Entradas]]-Tabla167[[#This Row],[Salidas]]</f>
        <v>81</v>
      </c>
    </row>
    <row r="244" spans="2:13" s="22" customFormat="1" ht="15.75" x14ac:dyDescent="0.25">
      <c r="B244" s="11">
        <v>42263</v>
      </c>
      <c r="C244" s="11">
        <v>42263</v>
      </c>
      <c r="D244" s="12" t="s">
        <v>14</v>
      </c>
      <c r="E244" s="13" t="s">
        <v>490</v>
      </c>
      <c r="F244" s="14" t="s">
        <v>491</v>
      </c>
      <c r="G244" s="15" t="s">
        <v>17</v>
      </c>
      <c r="H244" s="16">
        <v>258.3</v>
      </c>
      <c r="I244" s="17">
        <f>+Tabla167[[#This Row],[Costo Unitario en RD$]]*Tabla167[[#This Row],[Existencia actual]]</f>
        <v>0</v>
      </c>
      <c r="J244" s="18">
        <v>2</v>
      </c>
      <c r="K244" s="19">
        <f>+LOOKUP(Tabla167[[#This Row],[Código Institucional]],[1]Entradas!A$2:A$1608,[1]Entradas!C$2:C$1608)</f>
        <v>0</v>
      </c>
      <c r="L244" s="20">
        <f>+LOOKUP(Tabla167[[#This Row],[Código Institucional]],[1]Salidas!A$2:A$1152,[1]Salidas!C$2:C$1152)</f>
        <v>2</v>
      </c>
      <c r="M244" s="21">
        <f>+Tabla167[[#This Row],[Existencia a Marzo 2022 ]]+Tabla167[[#This Row],[Entradas]]-Tabla167[[#This Row],[Salidas]]</f>
        <v>0</v>
      </c>
    </row>
    <row r="245" spans="2:13" s="22" customFormat="1" ht="15.75" x14ac:dyDescent="0.25">
      <c r="B245" s="11">
        <v>41432</v>
      </c>
      <c r="C245" s="11">
        <v>41432</v>
      </c>
      <c r="D245" s="12" t="s">
        <v>14</v>
      </c>
      <c r="E245" s="13" t="s">
        <v>492</v>
      </c>
      <c r="F245" s="14" t="s">
        <v>493</v>
      </c>
      <c r="G245" s="15" t="s">
        <v>17</v>
      </c>
      <c r="H245" s="16">
        <v>394.12</v>
      </c>
      <c r="I245" s="17">
        <f>+Tabla167[[#This Row],[Costo Unitario en RD$]]*Tabla167[[#This Row],[Existencia actual]]</f>
        <v>9064.76</v>
      </c>
      <c r="J245" s="18">
        <v>23</v>
      </c>
      <c r="K245" s="19">
        <f>+LOOKUP(Tabla167[[#This Row],[Código Institucional]],[1]Entradas!A$2:A$1608,[1]Entradas!C$2:C$1608)</f>
        <v>0</v>
      </c>
      <c r="L245" s="20">
        <f>+LOOKUP(Tabla167[[#This Row],[Código Institucional]],[1]Salidas!A$2:A$1152,[1]Salidas!C$2:C$1152)</f>
        <v>0</v>
      </c>
      <c r="M245" s="21">
        <f>+Tabla167[[#This Row],[Existencia a Marzo 2022 ]]+Tabla167[[#This Row],[Entradas]]-Tabla167[[#This Row],[Salidas]]</f>
        <v>23</v>
      </c>
    </row>
    <row r="246" spans="2:13" s="22" customFormat="1" ht="15.75" x14ac:dyDescent="0.25">
      <c r="B246" s="11">
        <v>42520</v>
      </c>
      <c r="C246" s="11">
        <v>42520</v>
      </c>
      <c r="D246" s="12" t="s">
        <v>14</v>
      </c>
      <c r="E246" s="13" t="s">
        <v>494</v>
      </c>
      <c r="F246" s="27" t="s">
        <v>495</v>
      </c>
      <c r="G246" s="15" t="s">
        <v>17</v>
      </c>
      <c r="H246" s="16">
        <v>368.3</v>
      </c>
      <c r="I246" s="17">
        <f>+Tabla167[[#This Row],[Costo Unitario en RD$]]*Tabla167[[#This Row],[Existencia actual]]</f>
        <v>4419.6000000000004</v>
      </c>
      <c r="J246" s="18">
        <v>12</v>
      </c>
      <c r="K246" s="19">
        <f>+LOOKUP(Tabla167[[#This Row],[Código Institucional]],[1]Entradas!A$2:A$1608,[1]Entradas!C$2:C$1608)</f>
        <v>0</v>
      </c>
      <c r="L246" s="20">
        <f>+LOOKUP(Tabla167[[#This Row],[Código Institucional]],[1]Salidas!A$2:A$1152,[1]Salidas!C$2:C$1152)</f>
        <v>0</v>
      </c>
      <c r="M246" s="21">
        <f>+Tabla167[[#This Row],[Existencia a Marzo 2022 ]]+Tabla167[[#This Row],[Entradas]]-Tabla167[[#This Row],[Salidas]]</f>
        <v>12</v>
      </c>
    </row>
    <row r="247" spans="2:13" s="22" customFormat="1" ht="15.75" x14ac:dyDescent="0.25">
      <c r="B247" s="11">
        <v>42551</v>
      </c>
      <c r="C247" s="11">
        <v>42551</v>
      </c>
      <c r="D247" s="12" t="s">
        <v>14</v>
      </c>
      <c r="E247" s="13" t="s">
        <v>496</v>
      </c>
      <c r="F247" s="14" t="s">
        <v>497</v>
      </c>
      <c r="G247" s="15" t="s">
        <v>17</v>
      </c>
      <c r="H247" s="16">
        <v>133.4</v>
      </c>
      <c r="I247" s="17">
        <f>+Tabla167[[#This Row],[Costo Unitario en RD$]]*Tabla167[[#This Row],[Existencia actual]]</f>
        <v>2534.6</v>
      </c>
      <c r="J247" s="18">
        <v>19</v>
      </c>
      <c r="K247" s="19">
        <f>+LOOKUP(Tabla167[[#This Row],[Código Institucional]],[1]Entradas!A$2:A$1608,[1]Entradas!C$2:C$1608)</f>
        <v>0</v>
      </c>
      <c r="L247" s="20">
        <f>+LOOKUP(Tabla167[[#This Row],[Código Institucional]],[1]Salidas!A$2:A$1152,[1]Salidas!C$2:C$1152)</f>
        <v>0</v>
      </c>
      <c r="M247" s="21">
        <f>+Tabla167[[#This Row],[Existencia a Marzo 2022 ]]+Tabla167[[#This Row],[Entradas]]-Tabla167[[#This Row],[Salidas]]</f>
        <v>19</v>
      </c>
    </row>
    <row r="248" spans="2:13" s="22" customFormat="1" ht="23.25" customHeight="1" x14ac:dyDescent="0.25">
      <c r="B248" s="23">
        <v>44145</v>
      </c>
      <c r="C248" s="23">
        <v>44145</v>
      </c>
      <c r="D248" s="12" t="s">
        <v>14</v>
      </c>
      <c r="E248" s="13" t="s">
        <v>498</v>
      </c>
      <c r="F248" s="27" t="s">
        <v>499</v>
      </c>
      <c r="G248" s="15" t="s">
        <v>17</v>
      </c>
      <c r="H248" s="16">
        <v>1652</v>
      </c>
      <c r="I248" s="17">
        <f>+Tabla167[[#This Row],[Costo Unitario en RD$]]*Tabla167[[#This Row],[Existencia actual]]</f>
        <v>33040</v>
      </c>
      <c r="J248" s="18">
        <v>20</v>
      </c>
      <c r="K248" s="19">
        <f>+LOOKUP(Tabla167[[#This Row],[Código Institucional]],[1]Entradas!A$2:A$1608,[1]Entradas!C$2:C$1608)</f>
        <v>0</v>
      </c>
      <c r="L248" s="20">
        <f>+LOOKUP(Tabla167[[#This Row],[Código Institucional]],[1]Salidas!A$2:A$1152,[1]Salidas!C$2:C$1152)</f>
        <v>0</v>
      </c>
      <c r="M248" s="21">
        <f>+Tabla167[[#This Row],[Existencia a Marzo 2022 ]]+Tabla167[[#This Row],[Entradas]]-Tabla167[[#This Row],[Salidas]]</f>
        <v>20</v>
      </c>
    </row>
    <row r="249" spans="2:13" s="26" customFormat="1" ht="19.5" customHeight="1" x14ac:dyDescent="0.25">
      <c r="B249" s="11">
        <v>41438</v>
      </c>
      <c r="C249" s="11">
        <v>41438</v>
      </c>
      <c r="D249" s="12" t="s">
        <v>14</v>
      </c>
      <c r="E249" s="13" t="s">
        <v>500</v>
      </c>
      <c r="F249" s="14" t="s">
        <v>125</v>
      </c>
      <c r="G249" s="15" t="s">
        <v>17</v>
      </c>
      <c r="H249" s="16">
        <v>307.98</v>
      </c>
      <c r="I249" s="17">
        <f>+Tabla167[[#This Row],[Costo Unitario en RD$]]*Tabla167[[#This Row],[Existencia actual]]</f>
        <v>923.94</v>
      </c>
      <c r="J249" s="18">
        <v>3</v>
      </c>
      <c r="K249" s="19">
        <f>+LOOKUP(Tabla167[[#This Row],[Código Institucional]],[1]Entradas!A$2:A$1608,[1]Entradas!C$2:C$1608)</f>
        <v>0</v>
      </c>
      <c r="L249" s="20">
        <f>+LOOKUP(Tabla167[[#This Row],[Código Institucional]],[1]Salidas!A$2:A$1152,[1]Salidas!C$2:C$1152)</f>
        <v>0</v>
      </c>
      <c r="M249" s="21">
        <f>+Tabla167[[#This Row],[Existencia a Marzo 2022 ]]+Tabla167[[#This Row],[Entradas]]-Tabla167[[#This Row],[Salidas]]</f>
        <v>3</v>
      </c>
    </row>
    <row r="250" spans="2:13" s="26" customFormat="1" ht="17.25" customHeight="1" x14ac:dyDescent="0.25">
      <c r="B250" s="11">
        <v>41443</v>
      </c>
      <c r="C250" s="11">
        <v>41443</v>
      </c>
      <c r="D250" s="12" t="s">
        <v>14</v>
      </c>
      <c r="E250" s="13" t="s">
        <v>501</v>
      </c>
      <c r="F250" s="27" t="s">
        <v>502</v>
      </c>
      <c r="G250" s="15" t="s">
        <v>17</v>
      </c>
      <c r="H250" s="16">
        <v>400</v>
      </c>
      <c r="I250" s="17">
        <f>+Tabla167[[#This Row],[Costo Unitario en RD$]]*Tabla167[[#This Row],[Existencia actual]]</f>
        <v>400</v>
      </c>
      <c r="J250" s="18">
        <v>1</v>
      </c>
      <c r="K250" s="19">
        <f>+LOOKUP(Tabla167[[#This Row],[Código Institucional]],[1]Entradas!A$2:A$1608,[1]Entradas!C$2:C$1608)</f>
        <v>0</v>
      </c>
      <c r="L250" s="20">
        <f>+LOOKUP(Tabla167[[#This Row],[Código Institucional]],[1]Salidas!A$2:A$1152,[1]Salidas!C$2:C$1152)</f>
        <v>0</v>
      </c>
      <c r="M250" s="21">
        <f>+Tabla167[[#This Row],[Existencia a Marzo 2022 ]]+Tabla167[[#This Row],[Entradas]]-Tabla167[[#This Row],[Salidas]]</f>
        <v>1</v>
      </c>
    </row>
    <row r="251" spans="2:13" s="22" customFormat="1" ht="18.75" customHeight="1" x14ac:dyDescent="0.25">
      <c r="B251" s="23">
        <v>44145</v>
      </c>
      <c r="C251" s="23">
        <v>44145</v>
      </c>
      <c r="D251" s="12" t="s">
        <v>14</v>
      </c>
      <c r="E251" s="13" t="s">
        <v>503</v>
      </c>
      <c r="F251" s="27" t="s">
        <v>504</v>
      </c>
      <c r="G251" s="15" t="s">
        <v>17</v>
      </c>
      <c r="H251" s="16">
        <v>190</v>
      </c>
      <c r="I251" s="17">
        <f>+Tabla167[[#This Row],[Costo Unitario en RD$]]*Tabla167[[#This Row],[Existencia actual]]</f>
        <v>0</v>
      </c>
      <c r="J251" s="18">
        <v>0</v>
      </c>
      <c r="K251" s="19">
        <f>+LOOKUP(Tabla167[[#This Row],[Código Institucional]],[1]Entradas!A$2:A$1608,[1]Entradas!C$2:C$1608)</f>
        <v>0</v>
      </c>
      <c r="L251" s="20">
        <f>+LOOKUP(Tabla167[[#This Row],[Código Institucional]],[1]Salidas!A$2:A$1152,[1]Salidas!C$2:C$1152)</f>
        <v>0</v>
      </c>
      <c r="M251" s="21">
        <f>+Tabla167[[#This Row],[Existencia a Marzo 2022 ]]+Tabla167[[#This Row],[Entradas]]-Tabla167[[#This Row],[Salidas]]</f>
        <v>0</v>
      </c>
    </row>
    <row r="252" spans="2:13" s="22" customFormat="1" ht="19.5" customHeight="1" x14ac:dyDescent="0.25">
      <c r="B252" s="11">
        <v>42520</v>
      </c>
      <c r="C252" s="11">
        <v>42520</v>
      </c>
      <c r="D252" s="12" t="s">
        <v>14</v>
      </c>
      <c r="E252" s="13" t="s">
        <v>505</v>
      </c>
      <c r="F252" s="27" t="s">
        <v>506</v>
      </c>
      <c r="G252" s="15" t="s">
        <v>17</v>
      </c>
      <c r="H252" s="16">
        <v>67.930000000000007</v>
      </c>
      <c r="I252" s="17">
        <f>+Tabla167[[#This Row],[Costo Unitario en RD$]]*Tabla167[[#This Row],[Existencia actual]]</f>
        <v>2717.2000000000003</v>
      </c>
      <c r="J252" s="18">
        <v>40</v>
      </c>
      <c r="K252" s="19">
        <f>+LOOKUP(Tabla167[[#This Row],[Código Institucional]],[1]Entradas!A$2:A$1608,[1]Entradas!C$2:C$1608)</f>
        <v>0</v>
      </c>
      <c r="L252" s="20">
        <f>+LOOKUP(Tabla167[[#This Row],[Código Institucional]],[1]Salidas!A$2:A$1152,[1]Salidas!C$2:C$1152)</f>
        <v>0</v>
      </c>
      <c r="M252" s="21">
        <f>+Tabla167[[#This Row],[Existencia a Marzo 2022 ]]+Tabla167[[#This Row],[Entradas]]-Tabla167[[#This Row],[Salidas]]</f>
        <v>40</v>
      </c>
    </row>
    <row r="253" spans="2:13" s="22" customFormat="1" ht="15.75" x14ac:dyDescent="0.25">
      <c r="B253" s="11">
        <v>42551</v>
      </c>
      <c r="C253" s="11">
        <v>42551</v>
      </c>
      <c r="D253" s="12" t="s">
        <v>14</v>
      </c>
      <c r="E253" s="13" t="s">
        <v>507</v>
      </c>
      <c r="F253" s="34" t="s">
        <v>508</v>
      </c>
      <c r="G253" s="15" t="s">
        <v>17</v>
      </c>
      <c r="H253" s="16">
        <v>140.19</v>
      </c>
      <c r="I253" s="17">
        <f>+Tabla167[[#This Row],[Costo Unitario en RD$]]*Tabla167[[#This Row],[Existencia actual]]</f>
        <v>2102.85</v>
      </c>
      <c r="J253" s="18">
        <v>15</v>
      </c>
      <c r="K253" s="19">
        <f>+LOOKUP(Tabla167[[#This Row],[Código Institucional]],[1]Entradas!A$2:A$1608,[1]Entradas!C$2:C$1608)</f>
        <v>0</v>
      </c>
      <c r="L253" s="20">
        <f>+LOOKUP(Tabla167[[#This Row],[Código Institucional]],[1]Salidas!A$2:A$1152,[1]Salidas!C$2:C$1152)</f>
        <v>0</v>
      </c>
      <c r="M253" s="21">
        <f>+Tabla167[[#This Row],[Existencia a Marzo 2022 ]]+Tabla167[[#This Row],[Entradas]]-Tabla167[[#This Row],[Salidas]]</f>
        <v>15</v>
      </c>
    </row>
    <row r="254" spans="2:13" s="22" customFormat="1" ht="15.75" x14ac:dyDescent="0.25">
      <c r="B254" s="11">
        <v>42237</v>
      </c>
      <c r="C254" s="11">
        <v>42237</v>
      </c>
      <c r="D254" s="12" t="s">
        <v>14</v>
      </c>
      <c r="E254" s="13" t="s">
        <v>509</v>
      </c>
      <c r="F254" s="27" t="s">
        <v>510</v>
      </c>
      <c r="G254" s="15" t="s">
        <v>17</v>
      </c>
      <c r="H254" s="16">
        <v>6060</v>
      </c>
      <c r="I254" s="17">
        <f>+Tabla167[[#This Row],[Costo Unitario en RD$]]*Tabla167[[#This Row],[Existencia actual]]</f>
        <v>6060</v>
      </c>
      <c r="J254" s="18">
        <v>1</v>
      </c>
      <c r="K254" s="19">
        <f>+LOOKUP(Tabla167[[#This Row],[Código Institucional]],[1]Entradas!A$2:A$1608,[1]Entradas!C$2:C$1608)</f>
        <v>0</v>
      </c>
      <c r="L254" s="20">
        <f>+LOOKUP(Tabla167[[#This Row],[Código Institucional]],[1]Salidas!A$2:A$1152,[1]Salidas!C$2:C$1152)</f>
        <v>0</v>
      </c>
      <c r="M254" s="21">
        <f>+Tabla167[[#This Row],[Existencia a Marzo 2022 ]]+Tabla167[[#This Row],[Entradas]]-Tabla167[[#This Row],[Salidas]]</f>
        <v>1</v>
      </c>
    </row>
    <row r="255" spans="2:13" s="22" customFormat="1" ht="15.75" customHeight="1" x14ac:dyDescent="0.25">
      <c r="B255" s="23">
        <v>44145</v>
      </c>
      <c r="C255" s="23">
        <v>44145</v>
      </c>
      <c r="D255" s="12" t="s">
        <v>14</v>
      </c>
      <c r="E255" s="13" t="s">
        <v>511</v>
      </c>
      <c r="F255" s="27" t="s">
        <v>512</v>
      </c>
      <c r="G255" s="15" t="s">
        <v>17</v>
      </c>
      <c r="H255" s="16">
        <v>118</v>
      </c>
      <c r="I255" s="17">
        <f>+Tabla167[[#This Row],[Costo Unitario en RD$]]*Tabla167[[#This Row],[Existencia actual]]</f>
        <v>0</v>
      </c>
      <c r="J255" s="18">
        <v>0</v>
      </c>
      <c r="K255" s="19">
        <f>+LOOKUP(Tabla167[[#This Row],[Código Institucional]],[1]Entradas!A$2:A$1608,[1]Entradas!C$2:C$1608)</f>
        <v>0</v>
      </c>
      <c r="L255" s="20">
        <f>+LOOKUP(Tabla167[[#This Row],[Código Institucional]],[1]Salidas!A$2:A$1152,[1]Salidas!C$2:C$1152)</f>
        <v>0</v>
      </c>
      <c r="M255" s="21">
        <f>+Tabla167[[#This Row],[Existencia a Marzo 2022 ]]+Tabla167[[#This Row],[Entradas]]-Tabla167[[#This Row],[Salidas]]</f>
        <v>0</v>
      </c>
    </row>
    <row r="256" spans="2:13" s="22" customFormat="1" ht="15.75" x14ac:dyDescent="0.25">
      <c r="B256" s="30">
        <v>42237</v>
      </c>
      <c r="C256" s="30">
        <v>42237</v>
      </c>
      <c r="D256" s="12" t="s">
        <v>14</v>
      </c>
      <c r="E256" s="13" t="s">
        <v>513</v>
      </c>
      <c r="F256" s="34" t="s">
        <v>514</v>
      </c>
      <c r="G256" s="15" t="s">
        <v>17</v>
      </c>
      <c r="H256" s="16">
        <v>70.8</v>
      </c>
      <c r="I256" s="17">
        <f>+Tabla167[[#This Row],[Costo Unitario en RD$]]*Tabla167[[#This Row],[Existencia actual]]</f>
        <v>1203.5999999999999</v>
      </c>
      <c r="J256" s="18">
        <v>17</v>
      </c>
      <c r="K256" s="19">
        <f>+LOOKUP(Tabla167[[#This Row],[Código Institucional]],[1]Entradas!A$2:A$1608,[1]Entradas!C$2:C$1608)</f>
        <v>0</v>
      </c>
      <c r="L256" s="20">
        <f>+LOOKUP(Tabla167[[#This Row],[Código Institucional]],[1]Salidas!A$2:A$1152,[1]Salidas!C$2:C$1152)</f>
        <v>0</v>
      </c>
      <c r="M256" s="21">
        <f>+Tabla167[[#This Row],[Existencia a Marzo 2022 ]]+Tabla167[[#This Row],[Entradas]]-Tabla167[[#This Row],[Salidas]]</f>
        <v>17</v>
      </c>
    </row>
    <row r="257" spans="2:13" s="22" customFormat="1" ht="15.75" x14ac:dyDescent="0.25">
      <c r="B257" s="11">
        <v>41835</v>
      </c>
      <c r="C257" s="11">
        <v>41835</v>
      </c>
      <c r="D257" s="12" t="s">
        <v>14</v>
      </c>
      <c r="E257" s="13" t="s">
        <v>515</v>
      </c>
      <c r="F257" s="34" t="s">
        <v>516</v>
      </c>
      <c r="G257" s="15" t="s">
        <v>17</v>
      </c>
      <c r="H257" s="16">
        <v>19.97</v>
      </c>
      <c r="I257" s="17">
        <f>+Tabla167[[#This Row],[Costo Unitario en RD$]]*Tabla167[[#This Row],[Existencia actual]]</f>
        <v>59.91</v>
      </c>
      <c r="J257" s="28">
        <v>3</v>
      </c>
      <c r="K257" s="19">
        <f>+LOOKUP(Tabla167[[#This Row],[Código Institucional]],[1]Entradas!A$2:A$1608,[1]Entradas!C$2:C$1608)</f>
        <v>0</v>
      </c>
      <c r="L257" s="20">
        <f>+LOOKUP(Tabla167[[#This Row],[Código Institucional]],[1]Salidas!A$2:A$1152,[1]Salidas!C$2:C$1152)</f>
        <v>0</v>
      </c>
      <c r="M257" s="21">
        <f>+Tabla167[[#This Row],[Existencia a Marzo 2022 ]]+Tabla167[[#This Row],[Entradas]]-Tabla167[[#This Row],[Salidas]]</f>
        <v>3</v>
      </c>
    </row>
    <row r="258" spans="2:13" s="26" customFormat="1" ht="15.75" x14ac:dyDescent="0.25">
      <c r="B258" s="11">
        <v>41835</v>
      </c>
      <c r="C258" s="11">
        <v>41835</v>
      </c>
      <c r="D258" s="12" t="s">
        <v>14</v>
      </c>
      <c r="E258" s="13" t="s">
        <v>517</v>
      </c>
      <c r="F258" s="34" t="s">
        <v>518</v>
      </c>
      <c r="G258" s="15" t="s">
        <v>17</v>
      </c>
      <c r="H258" s="16">
        <v>21.91</v>
      </c>
      <c r="I258" s="17">
        <f>+Tabla167[[#This Row],[Costo Unitario en RD$]]*Tabla167[[#This Row],[Existencia actual]]</f>
        <v>416.29</v>
      </c>
      <c r="J258" s="18">
        <v>19</v>
      </c>
      <c r="K258" s="19">
        <f>+LOOKUP(Tabla167[[#This Row],[Código Institucional]],[1]Entradas!A$2:A$1608,[1]Entradas!C$2:C$1608)</f>
        <v>0</v>
      </c>
      <c r="L258" s="20">
        <f>+LOOKUP(Tabla167[[#This Row],[Código Institucional]],[1]Salidas!A$2:A$1152,[1]Salidas!C$2:C$1152)</f>
        <v>0</v>
      </c>
      <c r="M258" s="21">
        <f>+Tabla167[[#This Row],[Existencia a Marzo 2022 ]]+Tabla167[[#This Row],[Entradas]]-Tabla167[[#This Row],[Salidas]]</f>
        <v>19</v>
      </c>
    </row>
    <row r="259" spans="2:13" s="22" customFormat="1" ht="15.75" x14ac:dyDescent="0.25">
      <c r="B259" s="11">
        <v>42496</v>
      </c>
      <c r="C259" s="11">
        <v>42496</v>
      </c>
      <c r="D259" s="12" t="s">
        <v>14</v>
      </c>
      <c r="E259" s="13" t="s">
        <v>519</v>
      </c>
      <c r="F259" s="27" t="s">
        <v>520</v>
      </c>
      <c r="G259" s="15" t="s">
        <v>17</v>
      </c>
      <c r="H259" s="16">
        <v>2088</v>
      </c>
      <c r="I259" s="17">
        <f>+Tabla167[[#This Row],[Costo Unitario en RD$]]*Tabla167[[#This Row],[Existencia actual]]</f>
        <v>12528</v>
      </c>
      <c r="J259" s="18">
        <v>6</v>
      </c>
      <c r="K259" s="19">
        <f>+LOOKUP(Tabla167[[#This Row],[Código Institucional]],[1]Entradas!A$2:A$1608,[1]Entradas!C$2:C$1608)</f>
        <v>0</v>
      </c>
      <c r="L259" s="20">
        <f>+LOOKUP(Tabla167[[#This Row],[Código Institucional]],[1]Salidas!A$2:A$1152,[1]Salidas!C$2:C$1152)</f>
        <v>0</v>
      </c>
      <c r="M259" s="21">
        <f>+Tabla167[[#This Row],[Existencia a Marzo 2022 ]]+Tabla167[[#This Row],[Entradas]]-Tabla167[[#This Row],[Salidas]]</f>
        <v>6</v>
      </c>
    </row>
    <row r="260" spans="2:13" s="22" customFormat="1" ht="15.75" x14ac:dyDescent="0.25">
      <c r="B260" s="11">
        <v>42551</v>
      </c>
      <c r="C260" s="11">
        <v>42551</v>
      </c>
      <c r="D260" s="12" t="s">
        <v>14</v>
      </c>
      <c r="E260" s="13" t="s">
        <v>521</v>
      </c>
      <c r="F260" s="27" t="s">
        <v>522</v>
      </c>
      <c r="G260" s="15" t="s">
        <v>17</v>
      </c>
      <c r="H260" s="16">
        <v>1980</v>
      </c>
      <c r="I260" s="17">
        <f>+Tabla167[[#This Row],[Costo Unitario en RD$]]*Tabla167[[#This Row],[Existencia actual]]</f>
        <v>15840</v>
      </c>
      <c r="J260" s="18">
        <v>8</v>
      </c>
      <c r="K260" s="19">
        <f>+LOOKUP(Tabla167[[#This Row],[Código Institucional]],[1]Entradas!A$2:A$1608,[1]Entradas!C$2:C$1608)</f>
        <v>0</v>
      </c>
      <c r="L260" s="20">
        <f>+LOOKUP(Tabla167[[#This Row],[Código Institucional]],[1]Salidas!A$2:A$1152,[1]Salidas!C$2:C$1152)</f>
        <v>0</v>
      </c>
      <c r="M260" s="21">
        <f>+Tabla167[[#This Row],[Existencia a Marzo 2022 ]]+Tabla167[[#This Row],[Entradas]]-Tabla167[[#This Row],[Salidas]]</f>
        <v>8</v>
      </c>
    </row>
    <row r="261" spans="2:13" s="22" customFormat="1" ht="15.75" x14ac:dyDescent="0.25">
      <c r="B261" s="11">
        <v>42153</v>
      </c>
      <c r="C261" s="11">
        <v>42153</v>
      </c>
      <c r="D261" s="12" t="s">
        <v>14</v>
      </c>
      <c r="E261" s="13" t="s">
        <v>523</v>
      </c>
      <c r="F261" s="27" t="s">
        <v>524</v>
      </c>
      <c r="G261" s="15" t="s">
        <v>17</v>
      </c>
      <c r="H261" s="16">
        <v>20</v>
      </c>
      <c r="I261" s="17">
        <f>+Tabla167[[#This Row],[Costo Unitario en RD$]]*Tabla167[[#This Row],[Existencia actual]]</f>
        <v>120</v>
      </c>
      <c r="J261" s="28">
        <v>8</v>
      </c>
      <c r="K261" s="19">
        <f>+LOOKUP(Tabla167[[#This Row],[Código Institucional]],[1]Entradas!A$2:A$1608,[1]Entradas!C$2:C$1608)</f>
        <v>0</v>
      </c>
      <c r="L261" s="20">
        <f>+LOOKUP(Tabla167[[#This Row],[Código Institucional]],[1]Salidas!A$2:A$1152,[1]Salidas!C$2:C$1152)</f>
        <v>2</v>
      </c>
      <c r="M261" s="29">
        <f>+Tabla167[[#This Row],[Existencia a Marzo 2022 ]]+Tabla167[[#This Row],[Entradas]]-Tabla167[[#This Row],[Salidas]]</f>
        <v>6</v>
      </c>
    </row>
    <row r="262" spans="2:13" s="22" customFormat="1" ht="15.75" x14ac:dyDescent="0.25">
      <c r="B262" s="11">
        <v>41488</v>
      </c>
      <c r="C262" s="11">
        <v>41488</v>
      </c>
      <c r="D262" s="12" t="s">
        <v>14</v>
      </c>
      <c r="E262" s="13" t="s">
        <v>525</v>
      </c>
      <c r="F262" s="27" t="s">
        <v>526</v>
      </c>
      <c r="G262" s="15" t="s">
        <v>17</v>
      </c>
      <c r="H262" s="16">
        <v>379.66</v>
      </c>
      <c r="I262" s="17">
        <f>+Tabla167[[#This Row],[Costo Unitario en RD$]]*Tabla167[[#This Row],[Existencia actual]]</f>
        <v>0</v>
      </c>
      <c r="J262" s="18">
        <v>0</v>
      </c>
      <c r="K262" s="19">
        <f>+LOOKUP(Tabla167[[#This Row],[Código Institucional]],[1]Entradas!A$2:A$1608,[1]Entradas!C$2:C$1608)</f>
        <v>0</v>
      </c>
      <c r="L262" s="20">
        <f>+LOOKUP(Tabla167[[#This Row],[Código Institucional]],[1]Salidas!A$2:A$1152,[1]Salidas!C$2:C$1152)</f>
        <v>0</v>
      </c>
      <c r="M262" s="21">
        <f>+Tabla167[[#This Row],[Existencia a Marzo 2022 ]]+Tabla167[[#This Row],[Entradas]]-Tabla167[[#This Row],[Salidas]]</f>
        <v>0</v>
      </c>
    </row>
    <row r="263" spans="2:13" s="22" customFormat="1" ht="19.5" customHeight="1" x14ac:dyDescent="0.25">
      <c r="B263" s="11">
        <v>42502</v>
      </c>
      <c r="C263" s="11">
        <v>42502</v>
      </c>
      <c r="D263" s="12" t="s">
        <v>14</v>
      </c>
      <c r="E263" s="13" t="s">
        <v>527</v>
      </c>
      <c r="F263" s="27" t="s">
        <v>528</v>
      </c>
      <c r="G263" s="15" t="s">
        <v>17</v>
      </c>
      <c r="H263" s="16">
        <v>7540</v>
      </c>
      <c r="I263" s="17">
        <f>+Tabla167[[#This Row],[Costo Unitario en RD$]]*Tabla167[[#This Row],[Existencia actual]]</f>
        <v>7540</v>
      </c>
      <c r="J263" s="18">
        <v>1</v>
      </c>
      <c r="K263" s="19">
        <f>+LOOKUP(Tabla167[[#This Row],[Código Institucional]],[1]Entradas!A$2:A$1608,[1]Entradas!C$2:C$1608)</f>
        <v>0</v>
      </c>
      <c r="L263" s="20">
        <f>+LOOKUP(Tabla167[[#This Row],[Código Institucional]],[1]Salidas!A$2:A$1152,[1]Salidas!C$2:C$1152)</f>
        <v>0</v>
      </c>
      <c r="M263" s="21">
        <f>+Tabla167[[#This Row],[Existencia a Marzo 2022 ]]+Tabla167[[#This Row],[Entradas]]-Tabla167[[#This Row],[Salidas]]</f>
        <v>1</v>
      </c>
    </row>
    <row r="264" spans="2:13" s="22" customFormat="1" ht="15.75" x14ac:dyDescent="0.25">
      <c r="B264" s="11">
        <v>41668</v>
      </c>
      <c r="C264" s="11">
        <v>41668</v>
      </c>
      <c r="D264" s="12" t="s">
        <v>14</v>
      </c>
      <c r="E264" s="13" t="s">
        <v>529</v>
      </c>
      <c r="F264" s="14" t="s">
        <v>530</v>
      </c>
      <c r="G264" s="15" t="s">
        <v>17</v>
      </c>
      <c r="H264" s="16">
        <v>45</v>
      </c>
      <c r="I264" s="17">
        <f>+Tabla167[[#This Row],[Costo Unitario en RD$]]*Tabla167[[#This Row],[Existencia actual]]</f>
        <v>135</v>
      </c>
      <c r="J264" s="18">
        <v>3</v>
      </c>
      <c r="K264" s="19">
        <f>+LOOKUP(Tabla167[[#This Row],[Código Institucional]],[1]Entradas!A$2:A$1608,[1]Entradas!C$2:C$1608)</f>
        <v>0</v>
      </c>
      <c r="L264" s="20">
        <f>+LOOKUP(Tabla167[[#This Row],[Código Institucional]],[1]Salidas!A$2:A$1152,[1]Salidas!C$2:C$1152)</f>
        <v>0</v>
      </c>
      <c r="M264" s="21">
        <f>+Tabla167[[#This Row],[Existencia a Marzo 2022 ]]+Tabla167[[#This Row],[Entradas]]-Tabla167[[#This Row],[Salidas]]</f>
        <v>3</v>
      </c>
    </row>
    <row r="265" spans="2:13" s="22" customFormat="1" ht="15.75" x14ac:dyDescent="0.25">
      <c r="B265" s="11">
        <v>42496</v>
      </c>
      <c r="C265" s="11">
        <v>42496</v>
      </c>
      <c r="D265" s="12" t="s">
        <v>14</v>
      </c>
      <c r="E265" s="13" t="s">
        <v>531</v>
      </c>
      <c r="F265" s="27" t="s">
        <v>532</v>
      </c>
      <c r="G265" s="15" t="s">
        <v>17</v>
      </c>
      <c r="H265" s="16">
        <v>22.42</v>
      </c>
      <c r="I265" s="17">
        <f>+Tabla167[[#This Row],[Costo Unitario en RD$]]*Tabla167[[#This Row],[Existencia actual]]</f>
        <v>112.10000000000001</v>
      </c>
      <c r="J265" s="18">
        <v>5</v>
      </c>
      <c r="K265" s="19">
        <f>+LOOKUP(Tabla167[[#This Row],[Código Institucional]],[1]Entradas!A$2:A$1608,[1]Entradas!C$2:C$1608)</f>
        <v>0</v>
      </c>
      <c r="L265" s="20">
        <f>+LOOKUP(Tabla167[[#This Row],[Código Institucional]],[1]Salidas!A$2:A$1152,[1]Salidas!C$2:C$1152)</f>
        <v>0</v>
      </c>
      <c r="M265" s="21">
        <f>+Tabla167[[#This Row],[Existencia a Marzo 2022 ]]+Tabla167[[#This Row],[Entradas]]-Tabla167[[#This Row],[Salidas]]</f>
        <v>5</v>
      </c>
    </row>
    <row r="266" spans="2:13" s="22" customFormat="1" ht="15.75" x14ac:dyDescent="0.25">
      <c r="B266" s="11">
        <v>41624</v>
      </c>
      <c r="C266" s="11">
        <v>41624</v>
      </c>
      <c r="D266" s="12" t="s">
        <v>14</v>
      </c>
      <c r="E266" s="13" t="s">
        <v>533</v>
      </c>
      <c r="F266" s="27" t="s">
        <v>534</v>
      </c>
      <c r="G266" s="15" t="s">
        <v>17</v>
      </c>
      <c r="H266" s="16">
        <v>23.36</v>
      </c>
      <c r="I266" s="17">
        <f>+Tabla167[[#This Row],[Costo Unitario en RD$]]*Tabla167[[#This Row],[Existencia actual]]</f>
        <v>700.8</v>
      </c>
      <c r="J266" s="18">
        <v>30</v>
      </c>
      <c r="K266" s="19">
        <f>+LOOKUP(Tabla167[[#This Row],[Código Institucional]],[1]Entradas!A$2:A$1608,[1]Entradas!C$2:C$1608)</f>
        <v>0</v>
      </c>
      <c r="L266" s="20">
        <f>+LOOKUP(Tabla167[[#This Row],[Código Institucional]],[1]Salidas!A$2:A$1152,[1]Salidas!C$2:C$1152)</f>
        <v>0</v>
      </c>
      <c r="M266" s="21">
        <f>+Tabla167[[#This Row],[Existencia a Marzo 2022 ]]+Tabla167[[#This Row],[Entradas]]-Tabla167[[#This Row],[Salidas]]</f>
        <v>30</v>
      </c>
    </row>
    <row r="267" spans="2:13" s="22" customFormat="1" ht="15.75" x14ac:dyDescent="0.25">
      <c r="B267" s="30">
        <v>41438</v>
      </c>
      <c r="C267" s="30">
        <v>41438</v>
      </c>
      <c r="D267" s="12" t="s">
        <v>14</v>
      </c>
      <c r="E267" s="13" t="s">
        <v>535</v>
      </c>
      <c r="F267" s="27" t="s">
        <v>536</v>
      </c>
      <c r="G267" s="15" t="s">
        <v>17</v>
      </c>
      <c r="H267" s="16">
        <v>114.79</v>
      </c>
      <c r="I267" s="17">
        <f>+Tabla167[[#This Row],[Costo Unitario en RD$]]*Tabla167[[#This Row],[Existencia actual]]</f>
        <v>114.79</v>
      </c>
      <c r="J267" s="28">
        <v>1</v>
      </c>
      <c r="K267" s="19">
        <f>+LOOKUP(Tabla167[[#This Row],[Código Institucional]],[1]Entradas!A$2:A$1608,[1]Entradas!C$2:C$1608)</f>
        <v>0</v>
      </c>
      <c r="L267" s="20">
        <f>+LOOKUP(Tabla167[[#This Row],[Código Institucional]],[1]Salidas!A$2:A$1152,[1]Salidas!C$2:C$1152)</f>
        <v>0</v>
      </c>
      <c r="M267" s="29">
        <f>+Tabla167[[#This Row],[Existencia a Marzo 2022 ]]+Tabla167[[#This Row],[Entradas]]-Tabla167[[#This Row],[Salidas]]</f>
        <v>1</v>
      </c>
    </row>
    <row r="268" spans="2:13" s="22" customFormat="1" ht="15.75" x14ac:dyDescent="0.25">
      <c r="B268" s="30">
        <v>41488</v>
      </c>
      <c r="C268" s="30">
        <v>41488</v>
      </c>
      <c r="D268" s="12" t="s">
        <v>14</v>
      </c>
      <c r="E268" s="13" t="s">
        <v>537</v>
      </c>
      <c r="F268" s="27" t="s">
        <v>538</v>
      </c>
      <c r="G268" s="15" t="s">
        <v>17</v>
      </c>
      <c r="H268" s="16">
        <v>6.2</v>
      </c>
      <c r="I268" s="17">
        <f>+Tabla167[[#This Row],[Costo Unitario en RD$]]*Tabla167[[#This Row],[Existencia actual]]</f>
        <v>142.6</v>
      </c>
      <c r="J268" s="18">
        <v>23</v>
      </c>
      <c r="K268" s="19">
        <f>+LOOKUP(Tabla167[[#This Row],[Código Institucional]],[1]Entradas!A$2:A$1608,[1]Entradas!C$2:C$1608)</f>
        <v>0</v>
      </c>
      <c r="L268" s="20">
        <f>+LOOKUP(Tabla167[[#This Row],[Código Institucional]],[1]Salidas!A$2:A$1152,[1]Salidas!C$2:C$1152)</f>
        <v>0</v>
      </c>
      <c r="M268" s="21">
        <f>+Tabla167[[#This Row],[Existencia a Marzo 2022 ]]+Tabla167[[#This Row],[Entradas]]-Tabla167[[#This Row],[Salidas]]</f>
        <v>23</v>
      </c>
    </row>
    <row r="269" spans="2:13" s="22" customFormat="1" ht="15.75" x14ac:dyDescent="0.25">
      <c r="B269" s="11">
        <v>43026</v>
      </c>
      <c r="C269" s="11">
        <v>43026</v>
      </c>
      <c r="D269" s="12" t="s">
        <v>14</v>
      </c>
      <c r="E269" s="13" t="s">
        <v>539</v>
      </c>
      <c r="F269" s="27" t="s">
        <v>540</v>
      </c>
      <c r="G269" s="15" t="s">
        <v>17</v>
      </c>
      <c r="H269" s="16">
        <v>11014.2</v>
      </c>
      <c r="I269" s="17">
        <f>+Tabla167[[#This Row],[Costo Unitario en RD$]]*Tabla167[[#This Row],[Existencia actual]]</f>
        <v>11014.2</v>
      </c>
      <c r="J269" s="18">
        <v>1</v>
      </c>
      <c r="K269" s="19">
        <f>+LOOKUP(Tabla167[[#This Row],[Código Institucional]],[1]Entradas!A$2:A$1608,[1]Entradas!C$2:C$1608)</f>
        <v>0</v>
      </c>
      <c r="L269" s="20">
        <f>+LOOKUP(Tabla167[[#This Row],[Código Institucional]],[1]Salidas!A$2:A$1152,[1]Salidas!C$2:C$1152)</f>
        <v>0</v>
      </c>
      <c r="M269" s="21">
        <f>+Tabla167[[#This Row],[Existencia a Marzo 2022 ]]+Tabla167[[#This Row],[Entradas]]-Tabla167[[#This Row],[Salidas]]</f>
        <v>1</v>
      </c>
    </row>
    <row r="270" spans="2:13" s="22" customFormat="1" ht="15.75" x14ac:dyDescent="0.25">
      <c r="B270" s="11">
        <v>42520</v>
      </c>
      <c r="C270" s="11">
        <v>42520</v>
      </c>
      <c r="D270" s="12" t="s">
        <v>14</v>
      </c>
      <c r="E270" s="13" t="s">
        <v>541</v>
      </c>
      <c r="F270" s="27" t="s">
        <v>542</v>
      </c>
      <c r="G270" s="15" t="s">
        <v>17</v>
      </c>
      <c r="H270" s="16">
        <v>1595</v>
      </c>
      <c r="I270" s="17">
        <f>+Tabla167[[#This Row],[Costo Unitario en RD$]]*Tabla167[[#This Row],[Existencia actual]]</f>
        <v>1595</v>
      </c>
      <c r="J270" s="18">
        <v>1</v>
      </c>
      <c r="K270" s="19">
        <f>+LOOKUP(Tabla167[[#This Row],[Código Institucional]],[1]Entradas!A$2:A$1608,[1]Entradas!C$2:C$1608)</f>
        <v>0</v>
      </c>
      <c r="L270" s="20">
        <f>+LOOKUP(Tabla167[[#This Row],[Código Institucional]],[1]Salidas!A$2:A$1152,[1]Salidas!C$2:C$1152)</f>
        <v>0</v>
      </c>
      <c r="M270" s="21">
        <f>+Tabla167[[#This Row],[Existencia a Marzo 2022 ]]+Tabla167[[#This Row],[Entradas]]-Tabla167[[#This Row],[Salidas]]</f>
        <v>1</v>
      </c>
    </row>
    <row r="271" spans="2:13" s="22" customFormat="1" ht="15.75" x14ac:dyDescent="0.25">
      <c r="B271" s="11">
        <v>41479</v>
      </c>
      <c r="C271" s="11">
        <v>41479</v>
      </c>
      <c r="D271" s="12" t="s">
        <v>14</v>
      </c>
      <c r="E271" s="13" t="s">
        <v>543</v>
      </c>
      <c r="F271" s="27" t="s">
        <v>544</v>
      </c>
      <c r="G271" s="15" t="s">
        <v>17</v>
      </c>
      <c r="H271" s="16">
        <v>76.7</v>
      </c>
      <c r="I271" s="17">
        <f>+Tabla167[[#This Row],[Costo Unitario en RD$]]*Tabla167[[#This Row],[Existencia actual]]</f>
        <v>230.10000000000002</v>
      </c>
      <c r="J271" s="18">
        <v>3</v>
      </c>
      <c r="K271" s="19">
        <f>+LOOKUP(Tabla167[[#This Row],[Código Institucional]],[1]Entradas!A$2:A$1608,[1]Entradas!C$2:C$1608)</f>
        <v>0</v>
      </c>
      <c r="L271" s="20">
        <f>+LOOKUP(Tabla167[[#This Row],[Código Institucional]],[1]Salidas!A$2:A$1152,[1]Salidas!C$2:C$1152)</f>
        <v>0</v>
      </c>
      <c r="M271" s="21">
        <f>+Tabla167[[#This Row],[Existencia a Marzo 2022 ]]+Tabla167[[#This Row],[Entradas]]-Tabla167[[#This Row],[Salidas]]</f>
        <v>3</v>
      </c>
    </row>
    <row r="272" spans="2:13" s="22" customFormat="1" ht="15.75" x14ac:dyDescent="0.25">
      <c r="B272" s="11">
        <v>42641</v>
      </c>
      <c r="C272" s="11">
        <v>42641</v>
      </c>
      <c r="D272" s="12" t="s">
        <v>14</v>
      </c>
      <c r="E272" s="13" t="s">
        <v>545</v>
      </c>
      <c r="F272" s="27" t="s">
        <v>546</v>
      </c>
      <c r="G272" s="15" t="s">
        <v>17</v>
      </c>
      <c r="H272" s="16">
        <v>25.52</v>
      </c>
      <c r="I272" s="17">
        <f>+Tabla167[[#This Row],[Costo Unitario en RD$]]*Tabla167[[#This Row],[Existencia actual]]</f>
        <v>153.12</v>
      </c>
      <c r="J272" s="18">
        <v>6</v>
      </c>
      <c r="K272" s="19">
        <f>+LOOKUP(Tabla167[[#This Row],[Código Institucional]],[1]Entradas!A$2:A$1608,[1]Entradas!C$2:C$1608)</f>
        <v>0</v>
      </c>
      <c r="L272" s="20">
        <f>+LOOKUP(Tabla167[[#This Row],[Código Institucional]],[1]Salidas!A$2:A$1152,[1]Salidas!C$2:C$1152)</f>
        <v>0</v>
      </c>
      <c r="M272" s="21">
        <f>+Tabla167[[#This Row],[Existencia a Marzo 2022 ]]+Tabla167[[#This Row],[Entradas]]-Tabla167[[#This Row],[Salidas]]</f>
        <v>6</v>
      </c>
    </row>
    <row r="273" spans="2:13" s="22" customFormat="1" ht="15.75" x14ac:dyDescent="0.25">
      <c r="B273" s="11">
        <v>43026</v>
      </c>
      <c r="C273" s="11">
        <v>43026</v>
      </c>
      <c r="D273" s="12" t="s">
        <v>14</v>
      </c>
      <c r="E273" s="13" t="s">
        <v>547</v>
      </c>
      <c r="F273" s="27" t="s">
        <v>548</v>
      </c>
      <c r="G273" s="15" t="s">
        <v>17</v>
      </c>
      <c r="H273" s="16">
        <v>75</v>
      </c>
      <c r="I273" s="17">
        <f>+Tabla167[[#This Row],[Costo Unitario en RD$]]*Tabla167[[#This Row],[Existencia actual]]</f>
        <v>450</v>
      </c>
      <c r="J273" s="18">
        <v>6</v>
      </c>
      <c r="K273" s="19">
        <f>+LOOKUP(Tabla167[[#This Row],[Código Institucional]],[1]Entradas!A$2:A$1608,[1]Entradas!C$2:C$1608)</f>
        <v>0</v>
      </c>
      <c r="L273" s="20">
        <f>+LOOKUP(Tabla167[[#This Row],[Código Institucional]],[1]Salidas!A$2:A$1152,[1]Salidas!C$2:C$1152)</f>
        <v>0</v>
      </c>
      <c r="M273" s="21">
        <f>+Tabla167[[#This Row],[Existencia a Marzo 2022 ]]+Tabla167[[#This Row],[Entradas]]-Tabla167[[#This Row],[Salidas]]</f>
        <v>6</v>
      </c>
    </row>
    <row r="274" spans="2:13" s="22" customFormat="1" ht="15.75" x14ac:dyDescent="0.25">
      <c r="B274" s="11">
        <v>42496</v>
      </c>
      <c r="C274" s="11">
        <v>42496</v>
      </c>
      <c r="D274" s="12" t="s">
        <v>14</v>
      </c>
      <c r="E274" s="13" t="s">
        <v>549</v>
      </c>
      <c r="F274" s="27" t="s">
        <v>550</v>
      </c>
      <c r="G274" s="15" t="s">
        <v>17</v>
      </c>
      <c r="H274" s="16">
        <v>3.75</v>
      </c>
      <c r="I274" s="17">
        <f>+Tabla167[[#This Row],[Costo Unitario en RD$]]*Tabla167[[#This Row],[Existencia actual]]</f>
        <v>11.25</v>
      </c>
      <c r="J274" s="18">
        <v>3</v>
      </c>
      <c r="K274" s="19">
        <f>+LOOKUP(Tabla167[[#This Row],[Código Institucional]],[1]Entradas!A$2:A$1608,[1]Entradas!C$2:C$1608)</f>
        <v>0</v>
      </c>
      <c r="L274" s="20">
        <f>+LOOKUP(Tabla167[[#This Row],[Código Institucional]],[1]Salidas!A$2:A$1152,[1]Salidas!C$2:C$1152)</f>
        <v>0</v>
      </c>
      <c r="M274" s="21">
        <f>+Tabla167[[#This Row],[Existencia a Marzo 2022 ]]+Tabla167[[#This Row],[Entradas]]-Tabla167[[#This Row],[Salidas]]</f>
        <v>3</v>
      </c>
    </row>
    <row r="275" spans="2:13" s="26" customFormat="1" ht="15.75" x14ac:dyDescent="0.25">
      <c r="B275" s="30">
        <v>41438</v>
      </c>
      <c r="C275" s="30">
        <v>41438</v>
      </c>
      <c r="D275" s="12" t="s">
        <v>14</v>
      </c>
      <c r="E275" s="13" t="s">
        <v>551</v>
      </c>
      <c r="F275" s="14" t="s">
        <v>552</v>
      </c>
      <c r="G275" s="15" t="s">
        <v>17</v>
      </c>
      <c r="H275" s="16">
        <v>86.69</v>
      </c>
      <c r="I275" s="17">
        <f>+Tabla167[[#This Row],[Costo Unitario en RD$]]*Tabla167[[#This Row],[Existencia actual]]</f>
        <v>260.07</v>
      </c>
      <c r="J275" s="28">
        <v>3</v>
      </c>
      <c r="K275" s="19">
        <f>+LOOKUP(Tabla167[[#This Row],[Código Institucional]],[1]Entradas!A$2:A$1608,[1]Entradas!C$2:C$1608)</f>
        <v>0</v>
      </c>
      <c r="L275" s="20">
        <f>+LOOKUP(Tabla167[[#This Row],[Código Institucional]],[1]Salidas!A$2:A$1152,[1]Salidas!C$2:C$1152)</f>
        <v>0</v>
      </c>
      <c r="M275" s="29">
        <f>+Tabla167[[#This Row],[Existencia a Marzo 2022 ]]+Tabla167[[#This Row],[Entradas]]-Tabla167[[#This Row],[Salidas]]</f>
        <v>3</v>
      </c>
    </row>
    <row r="276" spans="2:13" s="22" customFormat="1" ht="15.75" x14ac:dyDescent="0.25">
      <c r="B276" s="11">
        <v>41488</v>
      </c>
      <c r="C276" s="11">
        <v>41488</v>
      </c>
      <c r="D276" s="12" t="s">
        <v>14</v>
      </c>
      <c r="E276" s="13" t="s">
        <v>553</v>
      </c>
      <c r="F276" s="27" t="s">
        <v>554</v>
      </c>
      <c r="G276" s="15" t="s">
        <v>17</v>
      </c>
      <c r="H276" s="16">
        <v>8</v>
      </c>
      <c r="I276" s="17">
        <f>+Tabla167[[#This Row],[Costo Unitario en RD$]]*Tabla167[[#This Row],[Existencia actual]]</f>
        <v>184</v>
      </c>
      <c r="J276" s="18">
        <v>23</v>
      </c>
      <c r="K276" s="19">
        <f>+LOOKUP(Tabla167[[#This Row],[Código Institucional]],[1]Entradas!A$2:A$1608,[1]Entradas!C$2:C$1608)</f>
        <v>0</v>
      </c>
      <c r="L276" s="20">
        <f>+LOOKUP(Tabla167[[#This Row],[Código Institucional]],[1]Salidas!A$2:A$1152,[1]Salidas!C$2:C$1152)</f>
        <v>0</v>
      </c>
      <c r="M276" s="21">
        <f>+Tabla167[[#This Row],[Existencia a Marzo 2022 ]]+Tabla167[[#This Row],[Entradas]]-Tabla167[[#This Row],[Salidas]]</f>
        <v>23</v>
      </c>
    </row>
    <row r="277" spans="2:13" s="22" customFormat="1" ht="15.75" x14ac:dyDescent="0.25">
      <c r="B277" s="11">
        <v>41928</v>
      </c>
      <c r="C277" s="11">
        <v>41928</v>
      </c>
      <c r="D277" s="12" t="s">
        <v>14</v>
      </c>
      <c r="E277" s="13" t="s">
        <v>555</v>
      </c>
      <c r="F277" s="27" t="s">
        <v>556</v>
      </c>
      <c r="G277" s="15" t="s">
        <v>17</v>
      </c>
      <c r="H277" s="16">
        <v>0.85</v>
      </c>
      <c r="I277" s="17">
        <f>+Tabla167[[#This Row],[Costo Unitario en RD$]]*Tabla167[[#This Row],[Existencia actual]]</f>
        <v>85</v>
      </c>
      <c r="J277" s="18">
        <v>100</v>
      </c>
      <c r="K277" s="19">
        <f>+LOOKUP(Tabla167[[#This Row],[Código Institucional]],[1]Entradas!A$2:A$1608,[1]Entradas!C$2:C$1608)</f>
        <v>0</v>
      </c>
      <c r="L277" s="20">
        <f>+LOOKUP(Tabla167[[#This Row],[Código Institucional]],[1]Salidas!A$2:A$1152,[1]Salidas!C$2:C$1152)</f>
        <v>0</v>
      </c>
      <c r="M277" s="21">
        <f>+Tabla167[[#This Row],[Existencia a Marzo 2022 ]]+Tabla167[[#This Row],[Entradas]]-Tabla167[[#This Row],[Salidas]]</f>
        <v>100</v>
      </c>
    </row>
    <row r="278" spans="2:13" s="22" customFormat="1" ht="15.75" x14ac:dyDescent="0.25">
      <c r="B278" s="11">
        <v>42496</v>
      </c>
      <c r="C278" s="11">
        <v>42496</v>
      </c>
      <c r="D278" s="12" t="s">
        <v>14</v>
      </c>
      <c r="E278" s="13" t="s">
        <v>557</v>
      </c>
      <c r="F278" s="27" t="s">
        <v>558</v>
      </c>
      <c r="G278" s="15" t="s">
        <v>17</v>
      </c>
      <c r="H278" s="16">
        <v>45</v>
      </c>
      <c r="I278" s="17">
        <f>+Tabla167[[#This Row],[Costo Unitario en RD$]]*Tabla167[[#This Row],[Existencia actual]]</f>
        <v>0</v>
      </c>
      <c r="J278" s="18">
        <v>0</v>
      </c>
      <c r="K278" s="19">
        <f>+LOOKUP(Tabla167[[#This Row],[Código Institucional]],[1]Entradas!A$2:A$1608,[1]Entradas!C$2:C$1608)</f>
        <v>0</v>
      </c>
      <c r="L278" s="20">
        <f>+LOOKUP(Tabla167[[#This Row],[Código Institucional]],[1]Salidas!A$2:A$1152,[1]Salidas!C$2:C$1152)</f>
        <v>0</v>
      </c>
      <c r="M278" s="21">
        <f>+Tabla167[[#This Row],[Existencia a Marzo 2022 ]]+Tabla167[[#This Row],[Entradas]]-Tabla167[[#This Row],[Salidas]]</f>
        <v>0</v>
      </c>
    </row>
    <row r="279" spans="2:13" s="22" customFormat="1" ht="15.75" x14ac:dyDescent="0.25">
      <c r="B279" s="11">
        <v>42291</v>
      </c>
      <c r="C279" s="11">
        <v>42291</v>
      </c>
      <c r="D279" s="12" t="s">
        <v>14</v>
      </c>
      <c r="E279" s="13" t="s">
        <v>559</v>
      </c>
      <c r="F279" s="27" t="s">
        <v>560</v>
      </c>
      <c r="G279" s="15" t="s">
        <v>17</v>
      </c>
      <c r="H279" s="16">
        <v>30</v>
      </c>
      <c r="I279" s="17">
        <f>+Tabla167[[#This Row],[Costo Unitario en RD$]]*Tabla167[[#This Row],[Existencia actual]]</f>
        <v>360</v>
      </c>
      <c r="J279" s="18">
        <v>12</v>
      </c>
      <c r="K279" s="19">
        <f>+LOOKUP(Tabla167[[#This Row],[Código Institucional]],[1]Entradas!A$2:A$1608,[1]Entradas!C$2:C$1608)</f>
        <v>0</v>
      </c>
      <c r="L279" s="20">
        <f>+LOOKUP(Tabla167[[#This Row],[Código Institucional]],[1]Salidas!A$2:A$1152,[1]Salidas!C$2:C$1152)</f>
        <v>0</v>
      </c>
      <c r="M279" s="21">
        <f>+Tabla167[[#This Row],[Existencia a Marzo 2022 ]]+Tabla167[[#This Row],[Entradas]]-Tabla167[[#This Row],[Salidas]]</f>
        <v>12</v>
      </c>
    </row>
    <row r="280" spans="2:13" s="22" customFormat="1" ht="15.75" x14ac:dyDescent="0.25">
      <c r="B280" s="11">
        <v>41443</v>
      </c>
      <c r="C280" s="11">
        <v>41443</v>
      </c>
      <c r="D280" s="12" t="s">
        <v>14</v>
      </c>
      <c r="E280" s="13" t="s">
        <v>561</v>
      </c>
      <c r="F280" s="27" t="s">
        <v>562</v>
      </c>
      <c r="G280" s="15" t="s">
        <v>17</v>
      </c>
      <c r="H280" s="16">
        <v>40</v>
      </c>
      <c r="I280" s="17">
        <f>+Tabla167[[#This Row],[Costo Unitario en RD$]]*Tabla167[[#This Row],[Existencia actual]]</f>
        <v>80</v>
      </c>
      <c r="J280" s="18">
        <v>2</v>
      </c>
      <c r="K280" s="19">
        <f>+LOOKUP(Tabla167[[#This Row],[Código Institucional]],[1]Entradas!A$2:A$1608,[1]Entradas!C$2:C$1608)</f>
        <v>0</v>
      </c>
      <c r="L280" s="20">
        <f>+LOOKUP(Tabla167[[#This Row],[Código Institucional]],[1]Salidas!A$2:A$1152,[1]Salidas!C$2:C$1152)</f>
        <v>0</v>
      </c>
      <c r="M280" s="21">
        <f>+Tabla167[[#This Row],[Existencia a Marzo 2022 ]]+Tabla167[[#This Row],[Entradas]]-Tabla167[[#This Row],[Salidas]]</f>
        <v>2</v>
      </c>
    </row>
    <row r="281" spans="2:13" s="22" customFormat="1" ht="15.75" x14ac:dyDescent="0.25">
      <c r="B281" s="11">
        <v>42496</v>
      </c>
      <c r="C281" s="11">
        <v>42496</v>
      </c>
      <c r="D281" s="12" t="s">
        <v>14</v>
      </c>
      <c r="E281" s="13" t="s">
        <v>563</v>
      </c>
      <c r="F281" s="27" t="s">
        <v>564</v>
      </c>
      <c r="G281" s="15" t="s">
        <v>17</v>
      </c>
      <c r="H281" s="16">
        <v>53.65</v>
      </c>
      <c r="I281" s="17">
        <f>+Tabla167[[#This Row],[Costo Unitario en RD$]]*Tabla167[[#This Row],[Existencia actual]]</f>
        <v>53.65</v>
      </c>
      <c r="J281" s="18">
        <v>1</v>
      </c>
      <c r="K281" s="19">
        <f>+LOOKUP(Tabla167[[#This Row],[Código Institucional]],[1]Entradas!A$2:A$1608,[1]Entradas!C$2:C$1608)</f>
        <v>0</v>
      </c>
      <c r="L281" s="20">
        <f>+LOOKUP(Tabla167[[#This Row],[Código Institucional]],[1]Salidas!A$2:A$1152,[1]Salidas!C$2:C$1152)</f>
        <v>0</v>
      </c>
      <c r="M281" s="21">
        <f>+Tabla167[[#This Row],[Existencia a Marzo 2022 ]]+Tabla167[[#This Row],[Entradas]]-Tabla167[[#This Row],[Salidas]]</f>
        <v>1</v>
      </c>
    </row>
    <row r="282" spans="2:13" s="22" customFormat="1" ht="15.75" x14ac:dyDescent="0.25">
      <c r="B282" s="11">
        <v>41603</v>
      </c>
      <c r="C282" s="11">
        <v>41603</v>
      </c>
      <c r="D282" s="12" t="s">
        <v>14</v>
      </c>
      <c r="E282" s="13" t="s">
        <v>565</v>
      </c>
      <c r="F282" s="14" t="s">
        <v>566</v>
      </c>
      <c r="G282" s="15" t="s">
        <v>17</v>
      </c>
      <c r="H282" s="16">
        <v>30</v>
      </c>
      <c r="I282" s="17">
        <f>+Tabla167[[#This Row],[Costo Unitario en RD$]]*Tabla167[[#This Row],[Existencia actual]]</f>
        <v>1440</v>
      </c>
      <c r="J282" s="18">
        <v>49</v>
      </c>
      <c r="K282" s="19">
        <f>+LOOKUP(Tabla167[[#This Row],[Código Institucional]],[1]Entradas!A$2:A$1608,[1]Entradas!C$2:C$1608)</f>
        <v>0</v>
      </c>
      <c r="L282" s="20">
        <f>+LOOKUP(Tabla167[[#This Row],[Código Institucional]],[1]Salidas!A$2:A$1152,[1]Salidas!C$2:C$1152)</f>
        <v>1</v>
      </c>
      <c r="M282" s="21">
        <f>+Tabla167[[#This Row],[Existencia a Marzo 2022 ]]+Tabla167[[#This Row],[Entradas]]-Tabla167[[#This Row],[Salidas]]</f>
        <v>48</v>
      </c>
    </row>
    <row r="283" spans="2:13" s="22" customFormat="1" ht="15.75" x14ac:dyDescent="0.25">
      <c r="B283" s="11">
        <v>42496</v>
      </c>
      <c r="C283" s="11">
        <v>42496</v>
      </c>
      <c r="D283" s="12" t="s">
        <v>14</v>
      </c>
      <c r="E283" s="13" t="s">
        <v>567</v>
      </c>
      <c r="F283" s="27" t="s">
        <v>568</v>
      </c>
      <c r="G283" s="15" t="s">
        <v>17</v>
      </c>
      <c r="H283" s="16">
        <v>336.4</v>
      </c>
      <c r="I283" s="17">
        <f>+Tabla167[[#This Row],[Costo Unitario en RD$]]*Tabla167[[#This Row],[Existencia actual]]</f>
        <v>336.4</v>
      </c>
      <c r="J283" s="18">
        <v>1</v>
      </c>
      <c r="K283" s="19">
        <f>+LOOKUP(Tabla167[[#This Row],[Código Institucional]],[1]Entradas!A$2:A$1608,[1]Entradas!C$2:C$1608)</f>
        <v>0</v>
      </c>
      <c r="L283" s="20">
        <f>+LOOKUP(Tabla167[[#This Row],[Código Institucional]],[1]Salidas!A$2:A$1152,[1]Salidas!C$2:C$1152)</f>
        <v>0</v>
      </c>
      <c r="M283" s="21">
        <f>+Tabla167[[#This Row],[Existencia a Marzo 2022 ]]+Tabla167[[#This Row],[Entradas]]-Tabla167[[#This Row],[Salidas]]</f>
        <v>1</v>
      </c>
    </row>
    <row r="284" spans="2:13" s="22" customFormat="1" ht="15.75" x14ac:dyDescent="0.25">
      <c r="B284" s="11">
        <v>41261</v>
      </c>
      <c r="C284" s="11">
        <v>41261</v>
      </c>
      <c r="D284" s="12" t="s">
        <v>14</v>
      </c>
      <c r="E284" s="13" t="s">
        <v>569</v>
      </c>
      <c r="F284" s="27" t="s">
        <v>570</v>
      </c>
      <c r="G284" s="15" t="s">
        <v>17</v>
      </c>
      <c r="H284" s="16">
        <v>15</v>
      </c>
      <c r="I284" s="17">
        <f>+Tabla167[[#This Row],[Costo Unitario en RD$]]*Tabla167[[#This Row],[Existencia actual]]</f>
        <v>15</v>
      </c>
      <c r="J284" s="18">
        <v>1</v>
      </c>
      <c r="K284" s="19">
        <f>+LOOKUP(Tabla167[[#This Row],[Código Institucional]],[1]Entradas!A$2:A$1608,[1]Entradas!C$2:C$1608)</f>
        <v>0</v>
      </c>
      <c r="L284" s="20">
        <f>+LOOKUP(Tabla167[[#This Row],[Código Institucional]],[1]Salidas!A$2:A$1152,[1]Salidas!C$2:C$1152)</f>
        <v>0</v>
      </c>
      <c r="M284" s="21">
        <f>+Tabla167[[#This Row],[Existencia a Marzo 2022 ]]+Tabla167[[#This Row],[Entradas]]-Tabla167[[#This Row],[Salidas]]</f>
        <v>1</v>
      </c>
    </row>
    <row r="285" spans="2:13" s="22" customFormat="1" ht="15.75" x14ac:dyDescent="0.25">
      <c r="B285" s="11">
        <v>41432</v>
      </c>
      <c r="C285" s="11">
        <v>41432</v>
      </c>
      <c r="D285" s="12" t="s">
        <v>14</v>
      </c>
      <c r="E285" s="13" t="s">
        <v>571</v>
      </c>
      <c r="F285" s="27" t="s">
        <v>572</v>
      </c>
      <c r="G285" s="15" t="s">
        <v>17</v>
      </c>
      <c r="H285" s="16">
        <v>185</v>
      </c>
      <c r="I285" s="17">
        <f>+Tabla167[[#This Row],[Costo Unitario en RD$]]*Tabla167[[#This Row],[Existencia actual]]</f>
        <v>370</v>
      </c>
      <c r="J285" s="18">
        <v>2</v>
      </c>
      <c r="K285" s="19">
        <f>+LOOKUP(Tabla167[[#This Row],[Código Institucional]],[1]Entradas!A$2:A$1608,[1]Entradas!C$2:C$1608)</f>
        <v>0</v>
      </c>
      <c r="L285" s="20">
        <f>+LOOKUP(Tabla167[[#This Row],[Código Institucional]],[1]Salidas!A$2:A$1152,[1]Salidas!C$2:C$1152)</f>
        <v>0</v>
      </c>
      <c r="M285" s="21">
        <f>+Tabla167[[#This Row],[Existencia a Marzo 2022 ]]+Tabla167[[#This Row],[Entradas]]-Tabla167[[#This Row],[Salidas]]</f>
        <v>2</v>
      </c>
    </row>
    <row r="286" spans="2:13" s="22" customFormat="1" ht="15.75" x14ac:dyDescent="0.25">
      <c r="B286" s="11">
        <v>39595</v>
      </c>
      <c r="C286" s="11">
        <v>39595</v>
      </c>
      <c r="D286" s="12" t="s">
        <v>14</v>
      </c>
      <c r="E286" s="13" t="s">
        <v>573</v>
      </c>
      <c r="F286" s="27" t="s">
        <v>574</v>
      </c>
      <c r="G286" s="15" t="s">
        <v>17</v>
      </c>
      <c r="H286" s="16">
        <v>64.989999999999995</v>
      </c>
      <c r="I286" s="17">
        <f>+Tabla167[[#This Row],[Costo Unitario en RD$]]*Tabla167[[#This Row],[Existencia actual]]</f>
        <v>1364.79</v>
      </c>
      <c r="J286" s="18">
        <v>21</v>
      </c>
      <c r="K286" s="19">
        <f>+LOOKUP(Tabla167[[#This Row],[Código Institucional]],[1]Entradas!A$2:A$1608,[1]Entradas!C$2:C$1608)</f>
        <v>0</v>
      </c>
      <c r="L286" s="20">
        <f>+LOOKUP(Tabla167[[#This Row],[Código Institucional]],[1]Salidas!A$2:A$1152,[1]Salidas!C$2:C$1152)</f>
        <v>0</v>
      </c>
      <c r="M286" s="21">
        <f>+Tabla167[[#This Row],[Existencia a Marzo 2022 ]]+Tabla167[[#This Row],[Entradas]]-Tabla167[[#This Row],[Salidas]]</f>
        <v>21</v>
      </c>
    </row>
    <row r="287" spans="2:13" s="22" customFormat="1" ht="15.75" x14ac:dyDescent="0.25">
      <c r="B287" s="11">
        <v>42496</v>
      </c>
      <c r="C287" s="11">
        <v>42496</v>
      </c>
      <c r="D287" s="12" t="s">
        <v>14</v>
      </c>
      <c r="E287" s="13" t="s">
        <v>575</v>
      </c>
      <c r="F287" s="27" t="s">
        <v>267</v>
      </c>
      <c r="G287" s="15" t="s">
        <v>17</v>
      </c>
      <c r="H287" s="16">
        <v>110</v>
      </c>
      <c r="I287" s="17">
        <f>+Tabla167[[#This Row],[Costo Unitario en RD$]]*Tabla167[[#This Row],[Existencia actual]]</f>
        <v>2420</v>
      </c>
      <c r="J287" s="18">
        <v>22</v>
      </c>
      <c r="K287" s="19">
        <f>+LOOKUP(Tabla167[[#This Row],[Código Institucional]],[1]Entradas!A$2:A$1608,[1]Entradas!C$2:C$1608)</f>
        <v>0</v>
      </c>
      <c r="L287" s="20">
        <f>+LOOKUP(Tabla167[[#This Row],[Código Institucional]],[1]Salidas!A$2:A$1152,[1]Salidas!C$2:C$1152)</f>
        <v>0</v>
      </c>
      <c r="M287" s="21">
        <f>+Tabla167[[#This Row],[Existencia a Marzo 2022 ]]+Tabla167[[#This Row],[Entradas]]-Tabla167[[#This Row],[Salidas]]</f>
        <v>22</v>
      </c>
    </row>
    <row r="288" spans="2:13" s="22" customFormat="1" ht="15.75" x14ac:dyDescent="0.25">
      <c r="B288" s="11">
        <v>41432</v>
      </c>
      <c r="C288" s="11">
        <v>41432</v>
      </c>
      <c r="D288" s="12" t="s">
        <v>14</v>
      </c>
      <c r="E288" s="13" t="s">
        <v>576</v>
      </c>
      <c r="F288" s="27" t="s">
        <v>577</v>
      </c>
      <c r="G288" s="15" t="s">
        <v>17</v>
      </c>
      <c r="H288" s="16">
        <v>207.68</v>
      </c>
      <c r="I288" s="17">
        <f>+Tabla167[[#This Row],[Costo Unitario en RD$]]*Tabla167[[#This Row],[Existencia actual]]</f>
        <v>9137.92</v>
      </c>
      <c r="J288" s="18">
        <v>44</v>
      </c>
      <c r="K288" s="19">
        <f>+LOOKUP(Tabla167[[#This Row],[Código Institucional]],[1]Entradas!A$2:A$1608,[1]Entradas!C$2:C$1608)</f>
        <v>0</v>
      </c>
      <c r="L288" s="20">
        <f>+LOOKUP(Tabla167[[#This Row],[Código Institucional]],[1]Salidas!A$2:A$1152,[1]Salidas!C$2:C$1152)</f>
        <v>0</v>
      </c>
      <c r="M288" s="21">
        <f>+Tabla167[[#This Row],[Existencia a Marzo 2022 ]]+Tabla167[[#This Row],[Entradas]]-Tabla167[[#This Row],[Salidas]]</f>
        <v>44</v>
      </c>
    </row>
    <row r="289" spans="2:13" s="22" customFormat="1" ht="17.25" customHeight="1" x14ac:dyDescent="0.25">
      <c r="B289" s="11">
        <v>41603</v>
      </c>
      <c r="C289" s="11">
        <v>41603</v>
      </c>
      <c r="D289" s="12" t="s">
        <v>14</v>
      </c>
      <c r="E289" s="13" t="s">
        <v>578</v>
      </c>
      <c r="F289" s="27" t="s">
        <v>579</v>
      </c>
      <c r="G289" s="15" t="s">
        <v>17</v>
      </c>
      <c r="H289" s="16">
        <v>69.599999999999994</v>
      </c>
      <c r="I289" s="17">
        <f>+Tabla167[[#This Row],[Costo Unitario en RD$]]*Tabla167[[#This Row],[Existencia actual]]</f>
        <v>69.599999999999994</v>
      </c>
      <c r="J289" s="18">
        <v>1</v>
      </c>
      <c r="K289" s="19">
        <f>+LOOKUP(Tabla167[[#This Row],[Código Institucional]],[1]Entradas!A$2:A$1608,[1]Entradas!C$2:C$1608)</f>
        <v>0</v>
      </c>
      <c r="L289" s="20">
        <f>+LOOKUP(Tabla167[[#This Row],[Código Institucional]],[1]Salidas!A$2:A$1152,[1]Salidas!C$2:C$1152)</f>
        <v>0</v>
      </c>
      <c r="M289" s="21">
        <f>+Tabla167[[#This Row],[Existencia a Marzo 2022 ]]+Tabla167[[#This Row],[Entradas]]-Tabla167[[#This Row],[Salidas]]</f>
        <v>1</v>
      </c>
    </row>
    <row r="290" spans="2:13" s="22" customFormat="1" ht="15.75" x14ac:dyDescent="0.25">
      <c r="B290" s="11">
        <v>41530</v>
      </c>
      <c r="C290" s="11">
        <v>41530</v>
      </c>
      <c r="D290" s="12" t="s">
        <v>14</v>
      </c>
      <c r="E290" s="13" t="s">
        <v>580</v>
      </c>
      <c r="F290" s="27" t="s">
        <v>581</v>
      </c>
      <c r="G290" s="15" t="s">
        <v>17</v>
      </c>
      <c r="H290" s="16">
        <v>678.85</v>
      </c>
      <c r="I290" s="17">
        <f>+Tabla167[[#This Row],[Costo Unitario en RD$]]*Tabla167[[#This Row],[Existencia actual]]</f>
        <v>2036.5500000000002</v>
      </c>
      <c r="J290" s="18">
        <v>3</v>
      </c>
      <c r="K290" s="19">
        <f>+LOOKUP(Tabla167[[#This Row],[Código Institucional]],[1]Entradas!A$2:A$1608,[1]Entradas!C$2:C$1608)</f>
        <v>0</v>
      </c>
      <c r="L290" s="20">
        <f>+LOOKUP(Tabla167[[#This Row],[Código Institucional]],[1]Salidas!A$2:A$1152,[1]Salidas!C$2:C$1152)</f>
        <v>0</v>
      </c>
      <c r="M290" s="21">
        <f>+Tabla167[[#This Row],[Existencia a Marzo 2022 ]]+Tabla167[[#This Row],[Entradas]]-Tabla167[[#This Row],[Salidas]]</f>
        <v>3</v>
      </c>
    </row>
    <row r="291" spans="2:13" s="22" customFormat="1" ht="15.75" x14ac:dyDescent="0.25">
      <c r="B291" s="11">
        <v>42236</v>
      </c>
      <c r="C291" s="11">
        <v>42236</v>
      </c>
      <c r="D291" s="12" t="s">
        <v>14</v>
      </c>
      <c r="E291" s="13" t="s">
        <v>582</v>
      </c>
      <c r="F291" s="27" t="s">
        <v>583</v>
      </c>
      <c r="G291" s="15" t="s">
        <v>17</v>
      </c>
      <c r="H291" s="16">
        <v>504.6</v>
      </c>
      <c r="I291" s="17">
        <f>+Tabla167[[#This Row],[Costo Unitario en RD$]]*Tabla167[[#This Row],[Existencia actual]]</f>
        <v>504.6</v>
      </c>
      <c r="J291" s="18">
        <v>1</v>
      </c>
      <c r="K291" s="19">
        <f>+LOOKUP(Tabla167[[#This Row],[Código Institucional]],[1]Entradas!A$2:A$1608,[1]Entradas!C$2:C$1608)</f>
        <v>0</v>
      </c>
      <c r="L291" s="20">
        <f>+LOOKUP(Tabla167[[#This Row],[Código Institucional]],[1]Salidas!A$2:A$1152,[1]Salidas!C$2:C$1152)</f>
        <v>0</v>
      </c>
      <c r="M291" s="21">
        <f>+Tabla167[[#This Row],[Existencia a Marzo 2022 ]]+Tabla167[[#This Row],[Entradas]]-Tabla167[[#This Row],[Salidas]]</f>
        <v>1</v>
      </c>
    </row>
    <row r="292" spans="2:13" s="22" customFormat="1" ht="15.75" x14ac:dyDescent="0.25">
      <c r="B292" s="11">
        <v>42551</v>
      </c>
      <c r="C292" s="11">
        <v>42551</v>
      </c>
      <c r="D292" s="12" t="s">
        <v>14</v>
      </c>
      <c r="E292" s="13" t="s">
        <v>584</v>
      </c>
      <c r="F292" s="14" t="s">
        <v>585</v>
      </c>
      <c r="G292" s="15" t="s">
        <v>17</v>
      </c>
      <c r="H292" s="16">
        <v>15</v>
      </c>
      <c r="I292" s="17">
        <f>+Tabla167[[#This Row],[Costo Unitario en RD$]]*Tabla167[[#This Row],[Existencia actual]]</f>
        <v>45</v>
      </c>
      <c r="J292" s="18">
        <v>3</v>
      </c>
      <c r="K292" s="19">
        <f>+LOOKUP(Tabla167[[#This Row],[Código Institucional]],[1]Entradas!A$2:A$1608,[1]Entradas!C$2:C$1608)</f>
        <v>0</v>
      </c>
      <c r="L292" s="20">
        <f>+LOOKUP(Tabla167[[#This Row],[Código Institucional]],[1]Salidas!A$2:A$1152,[1]Salidas!C$2:C$1152)</f>
        <v>0</v>
      </c>
      <c r="M292" s="21">
        <f>+Tabla167[[#This Row],[Existencia a Marzo 2022 ]]+Tabla167[[#This Row],[Entradas]]-Tabla167[[#This Row],[Salidas]]</f>
        <v>3</v>
      </c>
    </row>
    <row r="293" spans="2:13" s="22" customFormat="1" ht="15.75" x14ac:dyDescent="0.25">
      <c r="B293" s="11">
        <v>41354</v>
      </c>
      <c r="C293" s="11">
        <v>41354</v>
      </c>
      <c r="D293" s="12" t="s">
        <v>14</v>
      </c>
      <c r="E293" s="13" t="s">
        <v>586</v>
      </c>
      <c r="F293" s="14" t="s">
        <v>587</v>
      </c>
      <c r="G293" s="15" t="s">
        <v>17</v>
      </c>
      <c r="H293" s="16">
        <v>40</v>
      </c>
      <c r="I293" s="17">
        <f>+Tabla167[[#This Row],[Costo Unitario en RD$]]*Tabla167[[#This Row],[Existencia actual]]</f>
        <v>760</v>
      </c>
      <c r="J293" s="18">
        <v>19</v>
      </c>
      <c r="K293" s="19">
        <f>+LOOKUP(Tabla167[[#This Row],[Código Institucional]],[1]Entradas!A$2:A$1608,[1]Entradas!C$2:C$1608)</f>
        <v>0</v>
      </c>
      <c r="L293" s="20">
        <f>+LOOKUP(Tabla167[[#This Row],[Código Institucional]],[1]Salidas!A$2:A$1152,[1]Salidas!C$2:C$1152)</f>
        <v>0</v>
      </c>
      <c r="M293" s="21">
        <f>+Tabla167[[#This Row],[Existencia a Marzo 2022 ]]+Tabla167[[#This Row],[Entradas]]-Tabla167[[#This Row],[Salidas]]</f>
        <v>19</v>
      </c>
    </row>
    <row r="294" spans="2:13" s="22" customFormat="1" ht="15.75" x14ac:dyDescent="0.25">
      <c r="B294" s="11">
        <v>42690</v>
      </c>
      <c r="C294" s="11">
        <v>42690</v>
      </c>
      <c r="D294" s="12" t="s">
        <v>14</v>
      </c>
      <c r="E294" s="13" t="s">
        <v>588</v>
      </c>
      <c r="F294" s="27" t="s">
        <v>589</v>
      </c>
      <c r="G294" s="15" t="s">
        <v>17</v>
      </c>
      <c r="H294" s="16">
        <v>160</v>
      </c>
      <c r="I294" s="17">
        <f>+Tabla167[[#This Row],[Costo Unitario en RD$]]*Tabla167[[#This Row],[Existencia actual]]</f>
        <v>160</v>
      </c>
      <c r="J294" s="18">
        <v>1</v>
      </c>
      <c r="K294" s="19">
        <f>+LOOKUP(Tabla167[[#This Row],[Código Institucional]],[1]Entradas!A$2:A$1608,[1]Entradas!C$2:C$1608)</f>
        <v>0</v>
      </c>
      <c r="L294" s="20">
        <f>+LOOKUP(Tabla167[[#This Row],[Código Institucional]],[1]Salidas!A$2:A$1152,[1]Salidas!C$2:C$1152)</f>
        <v>0</v>
      </c>
      <c r="M294" s="21">
        <f>+Tabla167[[#This Row],[Existencia a Marzo 2022 ]]+Tabla167[[#This Row],[Entradas]]-Tabla167[[#This Row],[Salidas]]</f>
        <v>1</v>
      </c>
    </row>
    <row r="295" spans="2:13" s="22" customFormat="1" ht="15.75" customHeight="1" x14ac:dyDescent="0.25">
      <c r="B295" s="11">
        <v>42797</v>
      </c>
      <c r="C295" s="11">
        <v>42797</v>
      </c>
      <c r="D295" s="12" t="s">
        <v>14</v>
      </c>
      <c r="E295" s="13" t="s">
        <v>590</v>
      </c>
      <c r="F295" s="27" t="s">
        <v>591</v>
      </c>
      <c r="G295" s="15" t="s">
        <v>17</v>
      </c>
      <c r="H295" s="16">
        <v>145</v>
      </c>
      <c r="I295" s="17">
        <f>+Tabla167[[#This Row],[Costo Unitario en RD$]]*Tabla167[[#This Row],[Existencia actual]]</f>
        <v>145</v>
      </c>
      <c r="J295" s="18">
        <v>1</v>
      </c>
      <c r="K295" s="19">
        <f>+LOOKUP(Tabla167[[#This Row],[Código Institucional]],[1]Entradas!A$2:A$1608,[1]Entradas!C$2:C$1608)</f>
        <v>0</v>
      </c>
      <c r="L295" s="20">
        <f>+LOOKUP(Tabla167[[#This Row],[Código Institucional]],[1]Salidas!A$2:A$1152,[1]Salidas!C$2:C$1152)</f>
        <v>0</v>
      </c>
      <c r="M295" s="21">
        <f>+Tabla167[[#This Row],[Existencia a Marzo 2022 ]]+Tabla167[[#This Row],[Entradas]]-Tabla167[[#This Row],[Salidas]]</f>
        <v>1</v>
      </c>
    </row>
    <row r="296" spans="2:13" s="22" customFormat="1" ht="15.75" customHeight="1" x14ac:dyDescent="0.25">
      <c r="B296" s="11">
        <v>41402</v>
      </c>
      <c r="C296" s="11">
        <v>41402</v>
      </c>
      <c r="D296" s="12" t="s">
        <v>14</v>
      </c>
      <c r="E296" s="13" t="s">
        <v>592</v>
      </c>
      <c r="F296" s="27" t="s">
        <v>593</v>
      </c>
      <c r="G296" s="15" t="s">
        <v>17</v>
      </c>
      <c r="H296" s="16">
        <v>31.86</v>
      </c>
      <c r="I296" s="17">
        <f>+Tabla167[[#This Row],[Costo Unitario en RD$]]*Tabla167[[#This Row],[Existencia actual]]</f>
        <v>2007.18</v>
      </c>
      <c r="J296" s="18">
        <v>63</v>
      </c>
      <c r="K296" s="19">
        <f>+LOOKUP(Tabla167[[#This Row],[Código Institucional]],[1]Entradas!A$2:A$1608,[1]Entradas!C$2:C$1608)</f>
        <v>0</v>
      </c>
      <c r="L296" s="20">
        <f>+LOOKUP(Tabla167[[#This Row],[Código Institucional]],[1]Salidas!A$2:A$1152,[1]Salidas!C$2:C$1152)</f>
        <v>0</v>
      </c>
      <c r="M296" s="21">
        <f>+Tabla167[[#This Row],[Existencia a Marzo 2022 ]]+Tabla167[[#This Row],[Entradas]]-Tabla167[[#This Row],[Salidas]]</f>
        <v>63</v>
      </c>
    </row>
    <row r="297" spans="2:13" s="22" customFormat="1" ht="15.75" customHeight="1" x14ac:dyDescent="0.25">
      <c r="B297" s="11">
        <v>42690</v>
      </c>
      <c r="C297" s="11">
        <v>42690</v>
      </c>
      <c r="D297" s="12" t="s">
        <v>14</v>
      </c>
      <c r="E297" s="13" t="s">
        <v>594</v>
      </c>
      <c r="F297" s="27" t="s">
        <v>595</v>
      </c>
      <c r="G297" s="15" t="s">
        <v>17</v>
      </c>
      <c r="H297" s="16">
        <v>185</v>
      </c>
      <c r="I297" s="17">
        <f>+Tabla167[[#This Row],[Costo Unitario en RD$]]*Tabla167[[#This Row],[Existencia actual]]</f>
        <v>185</v>
      </c>
      <c r="J297" s="18">
        <v>1</v>
      </c>
      <c r="K297" s="19">
        <f>+LOOKUP(Tabla167[[#This Row],[Código Institucional]],[1]Entradas!A$2:A$1608,[1]Entradas!C$2:C$1608)</f>
        <v>0</v>
      </c>
      <c r="L297" s="20">
        <f>+LOOKUP(Tabla167[[#This Row],[Código Institucional]],[1]Salidas!A$2:A$1152,[1]Salidas!C$2:C$1152)</f>
        <v>0</v>
      </c>
      <c r="M297" s="21">
        <f>+Tabla167[[#This Row],[Existencia a Marzo 2022 ]]+Tabla167[[#This Row],[Entradas]]-Tabla167[[#This Row],[Salidas]]</f>
        <v>1</v>
      </c>
    </row>
    <row r="298" spans="2:13" s="22" customFormat="1" ht="15.75" customHeight="1" x14ac:dyDescent="0.25">
      <c r="B298" s="11">
        <v>41479</v>
      </c>
      <c r="C298" s="11">
        <v>41479</v>
      </c>
      <c r="D298" s="12" t="s">
        <v>14</v>
      </c>
      <c r="E298" s="13" t="s">
        <v>596</v>
      </c>
      <c r="F298" s="27" t="s">
        <v>597</v>
      </c>
      <c r="G298" s="15" t="s">
        <v>17</v>
      </c>
      <c r="H298" s="16">
        <v>20</v>
      </c>
      <c r="I298" s="17">
        <f>+Tabla167[[#This Row],[Costo Unitario en RD$]]*Tabla167[[#This Row],[Existencia actual]]</f>
        <v>40</v>
      </c>
      <c r="J298" s="18">
        <v>2</v>
      </c>
      <c r="K298" s="19">
        <f>+LOOKUP(Tabla167[[#This Row],[Código Institucional]],[1]Entradas!A$2:A$1608,[1]Entradas!C$2:C$1608)</f>
        <v>0</v>
      </c>
      <c r="L298" s="20">
        <f>+LOOKUP(Tabla167[[#This Row],[Código Institucional]],[1]Salidas!A$2:A$1152,[1]Salidas!C$2:C$1152)</f>
        <v>0</v>
      </c>
      <c r="M298" s="21">
        <f>+Tabla167[[#This Row],[Existencia a Marzo 2022 ]]+Tabla167[[#This Row],[Entradas]]-Tabla167[[#This Row],[Salidas]]</f>
        <v>2</v>
      </c>
    </row>
    <row r="299" spans="2:13" s="22" customFormat="1" ht="15.75" x14ac:dyDescent="0.25">
      <c r="B299" s="11">
        <v>42690</v>
      </c>
      <c r="C299" s="11">
        <v>42690</v>
      </c>
      <c r="D299" s="12" t="s">
        <v>14</v>
      </c>
      <c r="E299" s="13" t="s">
        <v>598</v>
      </c>
      <c r="F299" s="27" t="s">
        <v>599</v>
      </c>
      <c r="G299" s="15" t="s">
        <v>17</v>
      </c>
      <c r="H299" s="16">
        <v>10</v>
      </c>
      <c r="I299" s="17">
        <f>+Tabla167[[#This Row],[Costo Unitario en RD$]]*Tabla167[[#This Row],[Existencia actual]]</f>
        <v>60</v>
      </c>
      <c r="J299" s="18">
        <v>6</v>
      </c>
      <c r="K299" s="19">
        <f>+LOOKUP(Tabla167[[#This Row],[Código Institucional]],[1]Entradas!A$2:A$1608,[1]Entradas!C$2:C$1608)</f>
        <v>0</v>
      </c>
      <c r="L299" s="20">
        <f>+LOOKUP(Tabla167[[#This Row],[Código Institucional]],[1]Salidas!A$2:A$1152,[1]Salidas!C$2:C$1152)</f>
        <v>0</v>
      </c>
      <c r="M299" s="21">
        <f>+Tabla167[[#This Row],[Existencia a Marzo 2022 ]]+Tabla167[[#This Row],[Entradas]]-Tabla167[[#This Row],[Salidas]]</f>
        <v>6</v>
      </c>
    </row>
    <row r="300" spans="2:13" s="22" customFormat="1" ht="15.75" x14ac:dyDescent="0.25">
      <c r="B300" s="11">
        <v>43236</v>
      </c>
      <c r="C300" s="11">
        <v>43236</v>
      </c>
      <c r="D300" s="12" t="s">
        <v>14</v>
      </c>
      <c r="E300" s="13" t="s">
        <v>600</v>
      </c>
      <c r="F300" s="27" t="s">
        <v>601</v>
      </c>
      <c r="G300" s="15" t="s">
        <v>17</v>
      </c>
      <c r="H300" s="16">
        <v>450</v>
      </c>
      <c r="I300" s="17">
        <f>+Tabla167[[#This Row],[Costo Unitario en RD$]]*Tabla167[[#This Row],[Existencia actual]]</f>
        <v>1350</v>
      </c>
      <c r="J300" s="18">
        <v>3</v>
      </c>
      <c r="K300" s="19">
        <f>+LOOKUP(Tabla167[[#This Row],[Código Institucional]],[1]Entradas!A$2:A$1608,[1]Entradas!C$2:C$1608)</f>
        <v>0</v>
      </c>
      <c r="L300" s="20">
        <f>+LOOKUP(Tabla167[[#This Row],[Código Institucional]],[1]Salidas!A$2:A$1152,[1]Salidas!C$2:C$1152)</f>
        <v>0</v>
      </c>
      <c r="M300" s="21">
        <f>+Tabla167[[#This Row],[Existencia a Marzo 2022 ]]+Tabla167[[#This Row],[Entradas]]-Tabla167[[#This Row],[Salidas]]</f>
        <v>3</v>
      </c>
    </row>
    <row r="301" spans="2:13" s="22" customFormat="1" ht="15.75" x14ac:dyDescent="0.25">
      <c r="B301" s="11">
        <v>40794</v>
      </c>
      <c r="C301" s="11">
        <v>40794</v>
      </c>
      <c r="D301" s="12" t="s">
        <v>14</v>
      </c>
      <c r="E301" s="13" t="s">
        <v>602</v>
      </c>
      <c r="F301" s="27" t="s">
        <v>603</v>
      </c>
      <c r="G301" s="15" t="s">
        <v>17</v>
      </c>
      <c r="H301" s="16">
        <v>100</v>
      </c>
      <c r="I301" s="17">
        <f>+Tabla167[[#This Row],[Costo Unitario en RD$]]*Tabla167[[#This Row],[Existencia actual]]</f>
        <v>100</v>
      </c>
      <c r="J301" s="18">
        <v>1</v>
      </c>
      <c r="K301" s="19">
        <f>+LOOKUP(Tabla167[[#This Row],[Código Institucional]],[1]Entradas!A$2:A$1608,[1]Entradas!C$2:C$1608)</f>
        <v>0</v>
      </c>
      <c r="L301" s="20">
        <f>+LOOKUP(Tabla167[[#This Row],[Código Institucional]],[1]Salidas!A$2:A$1152,[1]Salidas!C$2:C$1152)</f>
        <v>0</v>
      </c>
      <c r="M301" s="21">
        <f>+Tabla167[[#This Row],[Existencia a Marzo 2022 ]]+Tabla167[[#This Row],[Entradas]]-Tabla167[[#This Row],[Salidas]]</f>
        <v>1</v>
      </c>
    </row>
    <row r="302" spans="2:13" s="22" customFormat="1" ht="15.75" x14ac:dyDescent="0.25">
      <c r="B302" s="11">
        <v>42496</v>
      </c>
      <c r="C302" s="11">
        <v>42496</v>
      </c>
      <c r="D302" s="12" t="s">
        <v>14</v>
      </c>
      <c r="E302" s="13" t="s">
        <v>604</v>
      </c>
      <c r="F302" s="27" t="s">
        <v>605</v>
      </c>
      <c r="G302" s="15" t="s">
        <v>17</v>
      </c>
      <c r="H302" s="16">
        <v>100</v>
      </c>
      <c r="I302" s="17">
        <f>+Tabla167[[#This Row],[Costo Unitario en RD$]]*Tabla167[[#This Row],[Existencia actual]]</f>
        <v>600</v>
      </c>
      <c r="J302" s="18">
        <v>6</v>
      </c>
      <c r="K302" s="19">
        <f>+LOOKUP(Tabla167[[#This Row],[Código Institucional]],[1]Entradas!A$2:A$1608,[1]Entradas!C$2:C$1608)</f>
        <v>0</v>
      </c>
      <c r="L302" s="20">
        <f>+LOOKUP(Tabla167[[#This Row],[Código Institucional]],[1]Salidas!A$2:A$1152,[1]Salidas!C$2:C$1152)</f>
        <v>0</v>
      </c>
      <c r="M302" s="21">
        <f>+Tabla167[[#This Row],[Existencia a Marzo 2022 ]]+Tabla167[[#This Row],[Entradas]]-Tabla167[[#This Row],[Salidas]]</f>
        <v>6</v>
      </c>
    </row>
    <row r="303" spans="2:13" s="22" customFormat="1" ht="15.75" x14ac:dyDescent="0.25">
      <c r="B303" s="11">
        <v>42690</v>
      </c>
      <c r="C303" s="11">
        <v>42690</v>
      </c>
      <c r="D303" s="12" t="s">
        <v>14</v>
      </c>
      <c r="E303" s="13" t="s">
        <v>606</v>
      </c>
      <c r="F303" s="27" t="s">
        <v>607</v>
      </c>
      <c r="G303" s="15" t="s">
        <v>17</v>
      </c>
      <c r="H303" s="16">
        <v>123.7</v>
      </c>
      <c r="I303" s="17">
        <f>+Tabla167[[#This Row],[Costo Unitario en RD$]]*Tabla167[[#This Row],[Existencia actual]]</f>
        <v>123.7</v>
      </c>
      <c r="J303" s="18">
        <v>1</v>
      </c>
      <c r="K303" s="19">
        <f>+LOOKUP(Tabla167[[#This Row],[Código Institucional]],[1]Entradas!A$2:A$1608,[1]Entradas!C$2:C$1608)</f>
        <v>0</v>
      </c>
      <c r="L303" s="20">
        <f>+LOOKUP(Tabla167[[#This Row],[Código Institucional]],[1]Salidas!A$2:A$1152,[1]Salidas!C$2:C$1152)</f>
        <v>0</v>
      </c>
      <c r="M303" s="21">
        <f>+Tabla167[[#This Row],[Existencia a Marzo 2022 ]]+Tabla167[[#This Row],[Entradas]]-Tabla167[[#This Row],[Salidas]]</f>
        <v>1</v>
      </c>
    </row>
    <row r="304" spans="2:13" s="22" customFormat="1" ht="15.75" x14ac:dyDescent="0.25">
      <c r="B304" s="23">
        <v>44145</v>
      </c>
      <c r="C304" s="23">
        <v>44145</v>
      </c>
      <c r="D304" s="12" t="s">
        <v>14</v>
      </c>
      <c r="E304" s="13" t="s">
        <v>608</v>
      </c>
      <c r="F304" s="27" t="s">
        <v>609</v>
      </c>
      <c r="G304" s="15" t="s">
        <v>17</v>
      </c>
      <c r="H304" s="16">
        <v>2478</v>
      </c>
      <c r="I304" s="17">
        <f>+Tabla167[[#This Row],[Costo Unitario en RD$]]*Tabla167[[#This Row],[Existencia actual]]</f>
        <v>2478</v>
      </c>
      <c r="J304" s="18">
        <v>1</v>
      </c>
      <c r="K304" s="19">
        <f>+LOOKUP(Tabla167[[#This Row],[Código Institucional]],[1]Entradas!A$2:A$1608,[1]Entradas!C$2:C$1608)</f>
        <v>0</v>
      </c>
      <c r="L304" s="20">
        <f>+LOOKUP(Tabla167[[#This Row],[Código Institucional]],[1]Salidas!A$2:A$1152,[1]Salidas!C$2:C$1152)</f>
        <v>0</v>
      </c>
      <c r="M304" s="21">
        <f>+Tabla167[[#This Row],[Existencia a Marzo 2022 ]]+Tabla167[[#This Row],[Entradas]]-Tabla167[[#This Row],[Salidas]]</f>
        <v>1</v>
      </c>
    </row>
    <row r="305" spans="2:13" s="22" customFormat="1" ht="15.75" x14ac:dyDescent="0.25">
      <c r="B305" s="11">
        <v>42250</v>
      </c>
      <c r="C305" s="11">
        <v>42250</v>
      </c>
      <c r="D305" s="12" t="s">
        <v>14</v>
      </c>
      <c r="E305" s="13" t="s">
        <v>610</v>
      </c>
      <c r="F305" s="27" t="s">
        <v>611</v>
      </c>
      <c r="G305" s="15" t="s">
        <v>17</v>
      </c>
      <c r="H305" s="16">
        <v>388.6</v>
      </c>
      <c r="I305" s="17">
        <f>+Tabla167[[#This Row],[Costo Unitario en RD$]]*Tabla167[[#This Row],[Existencia actual]]</f>
        <v>3108.8</v>
      </c>
      <c r="J305" s="18">
        <v>8</v>
      </c>
      <c r="K305" s="19">
        <f>+LOOKUP(Tabla167[[#This Row],[Código Institucional]],[1]Entradas!A$2:A$1608,[1]Entradas!C$2:C$1608)</f>
        <v>0</v>
      </c>
      <c r="L305" s="20">
        <f>+LOOKUP(Tabla167[[#This Row],[Código Institucional]],[1]Salidas!A$2:A$1152,[1]Salidas!C$2:C$1152)</f>
        <v>0</v>
      </c>
      <c r="M305" s="21">
        <f>+Tabla167[[#This Row],[Existencia a Marzo 2022 ]]+Tabla167[[#This Row],[Entradas]]-Tabla167[[#This Row],[Salidas]]</f>
        <v>8</v>
      </c>
    </row>
    <row r="306" spans="2:13" s="22" customFormat="1" ht="15.75" x14ac:dyDescent="0.25">
      <c r="B306" s="11">
        <v>41438</v>
      </c>
      <c r="C306" s="11">
        <v>41438</v>
      </c>
      <c r="D306" s="12" t="s">
        <v>14</v>
      </c>
      <c r="E306" s="13" t="s">
        <v>612</v>
      </c>
      <c r="F306" s="27" t="s">
        <v>613</v>
      </c>
      <c r="G306" s="15" t="s">
        <v>17</v>
      </c>
      <c r="H306" s="16">
        <v>1964.7</v>
      </c>
      <c r="I306" s="17">
        <f>+Tabla167[[#This Row],[Costo Unitario en RD$]]*Tabla167[[#This Row],[Existencia actual]]</f>
        <v>1964.7</v>
      </c>
      <c r="J306" s="18">
        <v>1</v>
      </c>
      <c r="K306" s="19">
        <f>+LOOKUP(Tabla167[[#This Row],[Código Institucional]],[1]Entradas!A$2:A$1608,[1]Entradas!C$2:C$1608)</f>
        <v>0</v>
      </c>
      <c r="L306" s="20">
        <f>+LOOKUP(Tabla167[[#This Row],[Código Institucional]],[1]Salidas!A$2:A$1152,[1]Salidas!C$2:C$1152)</f>
        <v>0</v>
      </c>
      <c r="M306" s="21">
        <f>+Tabla167[[#This Row],[Existencia a Marzo 2022 ]]+Tabla167[[#This Row],[Entradas]]-Tabla167[[#This Row],[Salidas]]</f>
        <v>1</v>
      </c>
    </row>
    <row r="307" spans="2:13" s="22" customFormat="1" ht="15.75" x14ac:dyDescent="0.25">
      <c r="B307" s="11">
        <v>41488</v>
      </c>
      <c r="C307" s="11">
        <v>41488</v>
      </c>
      <c r="D307" s="12" t="s">
        <v>14</v>
      </c>
      <c r="E307" s="13" t="s">
        <v>614</v>
      </c>
      <c r="F307" s="14" t="s">
        <v>615</v>
      </c>
      <c r="G307" s="15" t="s">
        <v>17</v>
      </c>
      <c r="H307" s="16">
        <v>335.24</v>
      </c>
      <c r="I307" s="17">
        <f>+Tabla167[[#This Row],[Costo Unitario en RD$]]*Tabla167[[#This Row],[Existencia actual]]</f>
        <v>3017.16</v>
      </c>
      <c r="J307" s="18">
        <v>9</v>
      </c>
      <c r="K307" s="19">
        <f>+LOOKUP(Tabla167[[#This Row],[Código Institucional]],[1]Entradas!A$2:A$1608,[1]Entradas!C$2:C$1608)</f>
        <v>0</v>
      </c>
      <c r="L307" s="20">
        <f>+LOOKUP(Tabla167[[#This Row],[Código Institucional]],[1]Salidas!A$2:A$1152,[1]Salidas!C$2:C$1152)</f>
        <v>0</v>
      </c>
      <c r="M307" s="21">
        <f>+Tabla167[[#This Row],[Existencia a Marzo 2022 ]]+Tabla167[[#This Row],[Entradas]]-Tabla167[[#This Row],[Salidas]]</f>
        <v>9</v>
      </c>
    </row>
    <row r="308" spans="2:13" s="22" customFormat="1" ht="15.75" x14ac:dyDescent="0.25">
      <c r="B308" s="11">
        <v>41691</v>
      </c>
      <c r="C308" s="11">
        <v>41691</v>
      </c>
      <c r="D308" s="12" t="s">
        <v>14</v>
      </c>
      <c r="E308" s="13" t="s">
        <v>616</v>
      </c>
      <c r="F308" s="14" t="s">
        <v>617</v>
      </c>
      <c r="G308" s="15" t="s">
        <v>17</v>
      </c>
      <c r="H308" s="16">
        <v>602.27</v>
      </c>
      <c r="I308" s="17">
        <f>+Tabla167[[#This Row],[Costo Unitario en RD$]]*Tabla167[[#This Row],[Existencia actual]]</f>
        <v>2409.08</v>
      </c>
      <c r="J308" s="18">
        <v>4</v>
      </c>
      <c r="K308" s="19">
        <f>+LOOKUP(Tabla167[[#This Row],[Código Institucional]],[1]Entradas!A$2:A$1608,[1]Entradas!C$2:C$1608)</f>
        <v>0</v>
      </c>
      <c r="L308" s="20">
        <f>+LOOKUP(Tabla167[[#This Row],[Código Institucional]],[1]Salidas!A$2:A$1152,[1]Salidas!C$2:C$1152)</f>
        <v>0</v>
      </c>
      <c r="M308" s="21">
        <f>+Tabla167[[#This Row],[Existencia a Marzo 2022 ]]+Tabla167[[#This Row],[Entradas]]-Tabla167[[#This Row],[Salidas]]</f>
        <v>4</v>
      </c>
    </row>
    <row r="309" spans="2:13" s="22" customFormat="1" ht="15.75" x14ac:dyDescent="0.25">
      <c r="B309" s="11">
        <v>42450</v>
      </c>
      <c r="C309" s="11">
        <v>42450</v>
      </c>
      <c r="D309" s="12" t="s">
        <v>14</v>
      </c>
      <c r="E309" s="13" t="s">
        <v>618</v>
      </c>
      <c r="F309" s="27" t="s">
        <v>619</v>
      </c>
      <c r="G309" s="15" t="s">
        <v>17</v>
      </c>
      <c r="H309" s="16">
        <v>224.2</v>
      </c>
      <c r="I309" s="17">
        <f>+Tabla167[[#This Row],[Costo Unitario en RD$]]*Tabla167[[#This Row],[Existencia actual]]</f>
        <v>2690.3999999999996</v>
      </c>
      <c r="J309" s="18">
        <v>12</v>
      </c>
      <c r="K309" s="19">
        <f>+LOOKUP(Tabla167[[#This Row],[Código Institucional]],[1]Entradas!A$2:A$1608,[1]Entradas!C$2:C$1608)</f>
        <v>0</v>
      </c>
      <c r="L309" s="20">
        <f>+LOOKUP(Tabla167[[#This Row],[Código Institucional]],[1]Salidas!A$2:A$1152,[1]Salidas!C$2:C$1152)</f>
        <v>0</v>
      </c>
      <c r="M309" s="21">
        <f>+Tabla167[[#This Row],[Existencia a Marzo 2022 ]]+Tabla167[[#This Row],[Entradas]]-Tabla167[[#This Row],[Salidas]]</f>
        <v>12</v>
      </c>
    </row>
    <row r="310" spans="2:13" s="22" customFormat="1" ht="15.75" x14ac:dyDescent="0.25">
      <c r="B310" s="11">
        <v>42496</v>
      </c>
      <c r="C310" s="11">
        <v>42496</v>
      </c>
      <c r="D310" s="12" t="s">
        <v>14</v>
      </c>
      <c r="E310" s="13" t="s">
        <v>620</v>
      </c>
      <c r="F310" s="14" t="s">
        <v>621</v>
      </c>
      <c r="G310" s="15" t="s">
        <v>17</v>
      </c>
      <c r="H310" s="16">
        <v>294.68</v>
      </c>
      <c r="I310" s="17">
        <f>+Tabla167[[#This Row],[Costo Unitario en RD$]]*Tabla167[[#This Row],[Existencia actual]]</f>
        <v>294.68</v>
      </c>
      <c r="J310" s="18">
        <v>1</v>
      </c>
      <c r="K310" s="19">
        <f>+LOOKUP(Tabla167[[#This Row],[Código Institucional]],[1]Entradas!A$2:A$1608,[1]Entradas!C$2:C$1608)</f>
        <v>0</v>
      </c>
      <c r="L310" s="20">
        <f>+LOOKUP(Tabla167[[#This Row],[Código Institucional]],[1]Salidas!A$2:A$1152,[1]Salidas!C$2:C$1152)</f>
        <v>0</v>
      </c>
      <c r="M310" s="21">
        <f>+Tabla167[[#This Row],[Existencia a Marzo 2022 ]]+Tabla167[[#This Row],[Entradas]]-Tabla167[[#This Row],[Salidas]]</f>
        <v>1</v>
      </c>
    </row>
    <row r="311" spans="2:13" s="22" customFormat="1" ht="17.25" customHeight="1" x14ac:dyDescent="0.25">
      <c r="B311" s="11">
        <v>43026</v>
      </c>
      <c r="C311" s="11">
        <v>43026</v>
      </c>
      <c r="D311" s="12" t="s">
        <v>14</v>
      </c>
      <c r="E311" s="13" t="s">
        <v>622</v>
      </c>
      <c r="F311" s="27" t="s">
        <v>623</v>
      </c>
      <c r="G311" s="15" t="s">
        <v>17</v>
      </c>
      <c r="H311" s="16">
        <v>115</v>
      </c>
      <c r="I311" s="17">
        <f>+Tabla167[[#This Row],[Costo Unitario en RD$]]*Tabla167[[#This Row],[Existencia actual]]</f>
        <v>115</v>
      </c>
      <c r="J311" s="28">
        <v>1</v>
      </c>
      <c r="K311" s="19">
        <f>+LOOKUP(Tabla167[[#This Row],[Código Institucional]],[1]Entradas!A$2:A$1608,[1]Entradas!C$2:C$1608)</f>
        <v>0</v>
      </c>
      <c r="L311" s="20">
        <f>+LOOKUP(Tabla167[[#This Row],[Código Institucional]],[1]Salidas!A$2:A$1152,[1]Salidas!C$2:C$1152)</f>
        <v>0</v>
      </c>
      <c r="M311" s="29">
        <f>+Tabla167[[#This Row],[Existencia a Marzo 2022 ]]+Tabla167[[#This Row],[Entradas]]-Tabla167[[#This Row],[Salidas]]</f>
        <v>1</v>
      </c>
    </row>
    <row r="312" spans="2:13" s="22" customFormat="1" ht="15.75" x14ac:dyDescent="0.25">
      <c r="B312" s="11">
        <v>40911</v>
      </c>
      <c r="C312" s="11">
        <v>40911</v>
      </c>
      <c r="D312" s="12" t="s">
        <v>14</v>
      </c>
      <c r="E312" s="13" t="s">
        <v>624</v>
      </c>
      <c r="F312" s="14" t="s">
        <v>625</v>
      </c>
      <c r="G312" s="15" t="s">
        <v>17</v>
      </c>
      <c r="H312" s="16">
        <v>250</v>
      </c>
      <c r="I312" s="17">
        <f>+Tabla167[[#This Row],[Costo Unitario en RD$]]*Tabla167[[#This Row],[Existencia actual]]</f>
        <v>1000</v>
      </c>
      <c r="J312" s="18">
        <v>4</v>
      </c>
      <c r="K312" s="19">
        <f>+LOOKUP(Tabla167[[#This Row],[Código Institucional]],[1]Entradas!A$2:A$1608,[1]Entradas!C$2:C$1608)</f>
        <v>0</v>
      </c>
      <c r="L312" s="20">
        <f>+LOOKUP(Tabla167[[#This Row],[Código Institucional]],[1]Salidas!A$2:A$1152,[1]Salidas!C$2:C$1152)</f>
        <v>0</v>
      </c>
      <c r="M312" s="21">
        <f>+Tabla167[[#This Row],[Existencia a Marzo 2022 ]]+Tabla167[[#This Row],[Entradas]]-Tabla167[[#This Row],[Salidas]]</f>
        <v>4</v>
      </c>
    </row>
    <row r="313" spans="2:13" s="22" customFormat="1" ht="15.75" x14ac:dyDescent="0.25">
      <c r="B313" s="11">
        <v>41835</v>
      </c>
      <c r="C313" s="11">
        <v>41835</v>
      </c>
      <c r="D313" s="12" t="s">
        <v>14</v>
      </c>
      <c r="E313" s="13" t="s">
        <v>626</v>
      </c>
      <c r="F313" s="14" t="s">
        <v>627</v>
      </c>
      <c r="G313" s="15" t="s">
        <v>17</v>
      </c>
      <c r="H313" s="16">
        <v>300</v>
      </c>
      <c r="I313" s="17">
        <f>+Tabla167[[#This Row],[Costo Unitario en RD$]]*Tabla167[[#This Row],[Existencia actual]]</f>
        <v>600</v>
      </c>
      <c r="J313" s="18">
        <v>2</v>
      </c>
      <c r="K313" s="19">
        <f>+LOOKUP(Tabla167[[#This Row],[Código Institucional]],[1]Entradas!A$2:A$1608,[1]Entradas!C$2:C$1608)</f>
        <v>0</v>
      </c>
      <c r="L313" s="20">
        <f>+LOOKUP(Tabla167[[#This Row],[Código Institucional]],[1]Salidas!A$2:A$1152,[1]Salidas!C$2:C$1152)</f>
        <v>0</v>
      </c>
      <c r="M313" s="21">
        <f>+Tabla167[[#This Row],[Existencia a Marzo 2022 ]]+Tabla167[[#This Row],[Entradas]]-Tabla167[[#This Row],[Salidas]]</f>
        <v>2</v>
      </c>
    </row>
    <row r="314" spans="2:13" s="22" customFormat="1" ht="15.75" x14ac:dyDescent="0.25">
      <c r="B314" s="11">
        <v>42496</v>
      </c>
      <c r="C314" s="11">
        <v>42496</v>
      </c>
      <c r="D314" s="12" t="s">
        <v>14</v>
      </c>
      <c r="E314" s="13" t="s">
        <v>628</v>
      </c>
      <c r="F314" s="27" t="s">
        <v>629</v>
      </c>
      <c r="G314" s="15" t="s">
        <v>17</v>
      </c>
      <c r="H314" s="16">
        <v>37</v>
      </c>
      <c r="I314" s="17">
        <f>+Tabla167[[#This Row],[Costo Unitario en RD$]]*Tabla167[[#This Row],[Existencia actual]]</f>
        <v>37</v>
      </c>
      <c r="J314" s="18">
        <v>1</v>
      </c>
      <c r="K314" s="19">
        <f>+LOOKUP(Tabla167[[#This Row],[Código Institucional]],[1]Entradas!A$2:A$1608,[1]Entradas!C$2:C$1608)</f>
        <v>0</v>
      </c>
      <c r="L314" s="20">
        <f>+LOOKUP(Tabla167[[#This Row],[Código Institucional]],[1]Salidas!A$2:A$1152,[1]Salidas!C$2:C$1152)</f>
        <v>0</v>
      </c>
      <c r="M314" s="21">
        <f>+Tabla167[[#This Row],[Existencia a Marzo 2022 ]]+Tabla167[[#This Row],[Entradas]]-Tabla167[[#This Row],[Salidas]]</f>
        <v>1</v>
      </c>
    </row>
    <row r="315" spans="2:13" s="22" customFormat="1" ht="15.75" x14ac:dyDescent="0.25">
      <c r="B315" s="11">
        <v>41691</v>
      </c>
      <c r="C315" s="11">
        <v>41691</v>
      </c>
      <c r="D315" s="12" t="s">
        <v>14</v>
      </c>
      <c r="E315" s="13" t="s">
        <v>630</v>
      </c>
      <c r="F315" s="27" t="s">
        <v>631</v>
      </c>
      <c r="G315" s="15" t="s">
        <v>17</v>
      </c>
      <c r="H315" s="16">
        <v>300</v>
      </c>
      <c r="I315" s="17">
        <f>+Tabla167[[#This Row],[Costo Unitario en RD$]]*Tabla167[[#This Row],[Existencia actual]]</f>
        <v>300</v>
      </c>
      <c r="J315" s="18">
        <v>1</v>
      </c>
      <c r="K315" s="19">
        <f>+LOOKUP(Tabla167[[#This Row],[Código Institucional]],[1]Entradas!A$2:A$1608,[1]Entradas!C$2:C$1608)</f>
        <v>0</v>
      </c>
      <c r="L315" s="20">
        <f>+LOOKUP(Tabla167[[#This Row],[Código Institucional]],[1]Salidas!A$2:A$1152,[1]Salidas!C$2:C$1152)</f>
        <v>0</v>
      </c>
      <c r="M315" s="21">
        <f>+Tabla167[[#This Row],[Existencia a Marzo 2022 ]]+Tabla167[[#This Row],[Entradas]]-Tabla167[[#This Row],[Salidas]]</f>
        <v>1</v>
      </c>
    </row>
    <row r="316" spans="2:13" s="22" customFormat="1" ht="22.5" customHeight="1" x14ac:dyDescent="0.25">
      <c r="B316" s="11">
        <v>41354</v>
      </c>
      <c r="C316" s="11">
        <v>41354</v>
      </c>
      <c r="D316" s="12" t="s">
        <v>14</v>
      </c>
      <c r="E316" s="13" t="s">
        <v>632</v>
      </c>
      <c r="F316" s="14" t="s">
        <v>633</v>
      </c>
      <c r="G316" s="15" t="s">
        <v>17</v>
      </c>
      <c r="H316" s="16">
        <v>135</v>
      </c>
      <c r="I316" s="17">
        <f>+Tabla167[[#This Row],[Costo Unitario en RD$]]*Tabla167[[#This Row],[Existencia actual]]</f>
        <v>0</v>
      </c>
      <c r="J316" s="18">
        <v>0</v>
      </c>
      <c r="K316" s="19">
        <f>+LOOKUP(Tabla167[[#This Row],[Código Institucional]],[1]Entradas!A$2:A$1608,[1]Entradas!C$2:C$1608)</f>
        <v>0</v>
      </c>
      <c r="L316" s="20">
        <f>+LOOKUP(Tabla167[[#This Row],[Código Institucional]],[1]Salidas!A$2:A$1152,[1]Salidas!C$2:C$1152)</f>
        <v>0</v>
      </c>
      <c r="M316" s="21">
        <f>+Tabla167[[#This Row],[Existencia a Marzo 2022 ]]+Tabla167[[#This Row],[Entradas]]-Tabla167[[#This Row],[Salidas]]</f>
        <v>0</v>
      </c>
    </row>
    <row r="317" spans="2:13" s="22" customFormat="1" ht="15.75" x14ac:dyDescent="0.25">
      <c r="B317" s="11">
        <v>42496</v>
      </c>
      <c r="C317" s="11">
        <v>42496</v>
      </c>
      <c r="D317" s="12" t="s">
        <v>14</v>
      </c>
      <c r="E317" s="13" t="s">
        <v>634</v>
      </c>
      <c r="F317" s="14" t="s">
        <v>635</v>
      </c>
      <c r="G317" s="15" t="s">
        <v>17</v>
      </c>
      <c r="H317" s="16">
        <v>0</v>
      </c>
      <c r="I317" s="17">
        <f>+Tabla167[[#This Row],[Costo Unitario en RD$]]*Tabla167[[#This Row],[Existencia actual]]</f>
        <v>0</v>
      </c>
      <c r="J317" s="18">
        <v>1</v>
      </c>
      <c r="K317" s="19">
        <f>+LOOKUP(Tabla167[[#This Row],[Código Institucional]],[1]Entradas!A$2:A$1608,[1]Entradas!C$2:C$1608)</f>
        <v>0</v>
      </c>
      <c r="L317" s="20">
        <f>+LOOKUP(Tabla167[[#This Row],[Código Institucional]],[1]Salidas!A$2:A$1152,[1]Salidas!C$2:C$1152)</f>
        <v>0</v>
      </c>
      <c r="M317" s="21">
        <f>+Tabla167[[#This Row],[Existencia a Marzo 2022 ]]+Tabla167[[#This Row],[Entradas]]-Tabla167[[#This Row],[Salidas]]</f>
        <v>1</v>
      </c>
    </row>
    <row r="318" spans="2:13" s="22" customFormat="1" ht="18" customHeight="1" x14ac:dyDescent="0.25">
      <c r="B318" s="11">
        <v>41429</v>
      </c>
      <c r="C318" s="11">
        <v>41429</v>
      </c>
      <c r="D318" s="12" t="s">
        <v>14</v>
      </c>
      <c r="E318" s="13" t="s">
        <v>636</v>
      </c>
      <c r="F318" s="33" t="s">
        <v>637</v>
      </c>
      <c r="G318" s="15" t="s">
        <v>17</v>
      </c>
      <c r="H318" s="16">
        <v>35</v>
      </c>
      <c r="I318" s="17">
        <f>+Tabla167[[#This Row],[Costo Unitario en RD$]]*Tabla167[[#This Row],[Existencia actual]]</f>
        <v>0</v>
      </c>
      <c r="J318" s="18">
        <v>4</v>
      </c>
      <c r="K318" s="19">
        <f>+LOOKUP(Tabla167[[#This Row],[Código Institucional]],[1]Entradas!A$2:A$1608,[1]Entradas!C$2:C$1608)</f>
        <v>0</v>
      </c>
      <c r="L318" s="20">
        <f>+LOOKUP(Tabla167[[#This Row],[Código Institucional]],[1]Salidas!A$2:A$1152,[1]Salidas!C$2:C$1152)</f>
        <v>4</v>
      </c>
      <c r="M318" s="21">
        <f>+Tabla167[[#This Row],[Existencia a Marzo 2022 ]]+Tabla167[[#This Row],[Entradas]]-Tabla167[[#This Row],[Salidas]]</f>
        <v>0</v>
      </c>
    </row>
    <row r="319" spans="2:13" s="22" customFormat="1" ht="15.75" x14ac:dyDescent="0.25">
      <c r="B319" s="11">
        <v>42250</v>
      </c>
      <c r="C319" s="11">
        <v>42250</v>
      </c>
      <c r="D319" s="12" t="s">
        <v>14</v>
      </c>
      <c r="E319" s="13" t="s">
        <v>638</v>
      </c>
      <c r="F319" s="27" t="s">
        <v>639</v>
      </c>
      <c r="G319" s="15" t="s">
        <v>17</v>
      </c>
      <c r="H319" s="16">
        <v>100</v>
      </c>
      <c r="I319" s="17">
        <f>+Tabla167[[#This Row],[Costo Unitario en RD$]]*Tabla167[[#This Row],[Existencia actual]]</f>
        <v>200</v>
      </c>
      <c r="J319" s="18">
        <v>2</v>
      </c>
      <c r="K319" s="19">
        <f>+LOOKUP(Tabla167[[#This Row],[Código Institucional]],[1]Entradas!A$2:A$1608,[1]Entradas!C$2:C$1608)</f>
        <v>0</v>
      </c>
      <c r="L319" s="20">
        <f>+LOOKUP(Tabla167[[#This Row],[Código Institucional]],[1]Salidas!A$2:A$1152,[1]Salidas!C$2:C$1152)</f>
        <v>0</v>
      </c>
      <c r="M319" s="21">
        <f>+Tabla167[[#This Row],[Existencia a Marzo 2022 ]]+Tabla167[[#This Row],[Entradas]]-Tabla167[[#This Row],[Salidas]]</f>
        <v>2</v>
      </c>
    </row>
    <row r="320" spans="2:13" s="22" customFormat="1" ht="15" customHeight="1" x14ac:dyDescent="0.25">
      <c r="B320" s="11">
        <v>42496</v>
      </c>
      <c r="C320" s="11">
        <v>42496</v>
      </c>
      <c r="D320" s="12" t="s">
        <v>14</v>
      </c>
      <c r="E320" s="13" t="s">
        <v>640</v>
      </c>
      <c r="F320" s="27" t="s">
        <v>641</v>
      </c>
      <c r="G320" s="15" t="s">
        <v>17</v>
      </c>
      <c r="H320" s="16">
        <v>1149.99</v>
      </c>
      <c r="I320" s="17">
        <f>+Tabla167[[#This Row],[Costo Unitario en RD$]]*Tabla167[[#This Row],[Existencia actual]]</f>
        <v>1149.99</v>
      </c>
      <c r="J320" s="18">
        <v>1</v>
      </c>
      <c r="K320" s="19">
        <f>+LOOKUP(Tabla167[[#This Row],[Código Institucional]],[1]Entradas!A$2:A$1608,[1]Entradas!C$2:C$1608)</f>
        <v>0</v>
      </c>
      <c r="L320" s="20">
        <f>+LOOKUP(Tabla167[[#This Row],[Código Institucional]],[1]Salidas!A$2:A$1152,[1]Salidas!C$2:C$1152)</f>
        <v>0</v>
      </c>
      <c r="M320" s="21">
        <f>+Tabla167[[#This Row],[Existencia a Marzo 2022 ]]+Tabla167[[#This Row],[Entradas]]-Tabla167[[#This Row],[Salidas]]</f>
        <v>1</v>
      </c>
    </row>
    <row r="321" spans="2:13" s="22" customFormat="1" ht="15.75" x14ac:dyDescent="0.25">
      <c r="B321" s="11">
        <v>42496</v>
      </c>
      <c r="C321" s="11">
        <v>42496</v>
      </c>
      <c r="D321" s="12" t="s">
        <v>14</v>
      </c>
      <c r="E321" s="13" t="s">
        <v>642</v>
      </c>
      <c r="F321" s="14" t="s">
        <v>643</v>
      </c>
      <c r="G321" s="15" t="s">
        <v>17</v>
      </c>
      <c r="H321" s="16">
        <v>400</v>
      </c>
      <c r="I321" s="17">
        <f>+Tabla167[[#This Row],[Costo Unitario en RD$]]*Tabla167[[#This Row],[Existencia actual]]</f>
        <v>800</v>
      </c>
      <c r="J321" s="18">
        <v>2</v>
      </c>
      <c r="K321" s="19">
        <f>+LOOKUP(Tabla167[[#This Row],[Código Institucional]],[1]Entradas!A$2:A$1608,[1]Entradas!C$2:C$1608)</f>
        <v>0</v>
      </c>
      <c r="L321" s="20">
        <f>+LOOKUP(Tabla167[[#This Row],[Código Institucional]],[1]Salidas!A$2:A$1152,[1]Salidas!C$2:C$1152)</f>
        <v>0</v>
      </c>
      <c r="M321" s="21">
        <f>+Tabla167[[#This Row],[Existencia a Marzo 2022 ]]+Tabla167[[#This Row],[Entradas]]-Tabla167[[#This Row],[Salidas]]</f>
        <v>2</v>
      </c>
    </row>
    <row r="322" spans="2:13" s="22" customFormat="1" ht="15.75" x14ac:dyDescent="0.25">
      <c r="B322" s="11">
        <v>42250</v>
      </c>
      <c r="C322" s="11">
        <v>42250</v>
      </c>
      <c r="D322" s="12" t="s">
        <v>14</v>
      </c>
      <c r="E322" s="13" t="s">
        <v>644</v>
      </c>
      <c r="F322" s="14" t="s">
        <v>645</v>
      </c>
      <c r="G322" s="15" t="s">
        <v>17</v>
      </c>
      <c r="H322" s="16">
        <v>150</v>
      </c>
      <c r="I322" s="17">
        <f>+Tabla167[[#This Row],[Costo Unitario en RD$]]*Tabla167[[#This Row],[Existencia actual]]</f>
        <v>150</v>
      </c>
      <c r="J322" s="18">
        <v>1</v>
      </c>
      <c r="K322" s="19">
        <f>+LOOKUP(Tabla167[[#This Row],[Código Institucional]],[1]Entradas!A$2:A$1608,[1]Entradas!C$2:C$1608)</f>
        <v>0</v>
      </c>
      <c r="L322" s="20">
        <f>+LOOKUP(Tabla167[[#This Row],[Código Institucional]],[1]Salidas!A$2:A$1152,[1]Salidas!C$2:C$1152)</f>
        <v>0</v>
      </c>
      <c r="M322" s="21">
        <f>+Tabla167[[#This Row],[Existencia a Marzo 2022 ]]+Tabla167[[#This Row],[Entradas]]-Tabla167[[#This Row],[Salidas]]</f>
        <v>1</v>
      </c>
    </row>
    <row r="323" spans="2:13" s="22" customFormat="1" ht="15.75" x14ac:dyDescent="0.25">
      <c r="B323" s="11">
        <v>41438</v>
      </c>
      <c r="C323" s="11">
        <v>41438</v>
      </c>
      <c r="D323" s="12" t="s">
        <v>14</v>
      </c>
      <c r="E323" s="13" t="s">
        <v>646</v>
      </c>
      <c r="F323" s="27" t="s">
        <v>647</v>
      </c>
      <c r="G323" s="15" t="s">
        <v>17</v>
      </c>
      <c r="H323" s="16">
        <v>125</v>
      </c>
      <c r="I323" s="17">
        <f>+Tabla167[[#This Row],[Costo Unitario en RD$]]*Tabla167[[#This Row],[Existencia actual]]</f>
        <v>250</v>
      </c>
      <c r="J323" s="18">
        <v>2</v>
      </c>
      <c r="K323" s="19">
        <f>+LOOKUP(Tabla167[[#This Row],[Código Institucional]],[1]Entradas!A$2:A$1608,[1]Entradas!C$2:C$1608)</f>
        <v>0</v>
      </c>
      <c r="L323" s="20">
        <f>+LOOKUP(Tabla167[[#This Row],[Código Institucional]],[1]Salidas!A$2:A$1152,[1]Salidas!C$2:C$1152)</f>
        <v>0</v>
      </c>
      <c r="M323" s="21">
        <f>+Tabla167[[#This Row],[Existencia a Marzo 2022 ]]+Tabla167[[#This Row],[Entradas]]-Tabla167[[#This Row],[Salidas]]</f>
        <v>2</v>
      </c>
    </row>
    <row r="324" spans="2:13" s="22" customFormat="1" ht="15.75" x14ac:dyDescent="0.25">
      <c r="B324" s="11">
        <v>41444</v>
      </c>
      <c r="C324" s="11">
        <v>41444</v>
      </c>
      <c r="D324" s="12" t="s">
        <v>14</v>
      </c>
      <c r="E324" s="13" t="s">
        <v>648</v>
      </c>
      <c r="F324" s="27" t="s">
        <v>649</v>
      </c>
      <c r="G324" s="15" t="s">
        <v>17</v>
      </c>
      <c r="H324" s="16">
        <v>175</v>
      </c>
      <c r="I324" s="17">
        <f>+Tabla167[[#This Row],[Costo Unitario en RD$]]*Tabla167[[#This Row],[Existencia actual]]</f>
        <v>175</v>
      </c>
      <c r="J324" s="18">
        <v>1</v>
      </c>
      <c r="K324" s="19">
        <f>+LOOKUP(Tabla167[[#This Row],[Código Institucional]],[1]Entradas!A$2:A$1608,[1]Entradas!C$2:C$1608)</f>
        <v>0</v>
      </c>
      <c r="L324" s="20">
        <f>+LOOKUP(Tabla167[[#This Row],[Código Institucional]],[1]Salidas!A$2:A$1152,[1]Salidas!C$2:C$1152)</f>
        <v>0</v>
      </c>
      <c r="M324" s="21">
        <f>+Tabla167[[#This Row],[Existencia a Marzo 2022 ]]+Tabla167[[#This Row],[Entradas]]-Tabla167[[#This Row],[Salidas]]</f>
        <v>1</v>
      </c>
    </row>
    <row r="325" spans="2:13" s="22" customFormat="1" ht="15.75" x14ac:dyDescent="0.25">
      <c r="B325" s="11">
        <v>41438</v>
      </c>
      <c r="C325" s="11">
        <v>41438</v>
      </c>
      <c r="D325" s="12" t="s">
        <v>14</v>
      </c>
      <c r="E325" s="13" t="s">
        <v>650</v>
      </c>
      <c r="F325" s="14" t="s">
        <v>651</v>
      </c>
      <c r="G325" s="15" t="s">
        <v>17</v>
      </c>
      <c r="H325" s="16">
        <v>140</v>
      </c>
      <c r="I325" s="17">
        <f>+Tabla167[[#This Row],[Costo Unitario en RD$]]*Tabla167[[#This Row],[Existencia actual]]</f>
        <v>140</v>
      </c>
      <c r="J325" s="18">
        <v>1</v>
      </c>
      <c r="K325" s="19">
        <f>+LOOKUP(Tabla167[[#This Row],[Código Institucional]],[1]Entradas!A$2:A$1608,[1]Entradas!C$2:C$1608)</f>
        <v>0</v>
      </c>
      <c r="L325" s="20">
        <f>+LOOKUP(Tabla167[[#This Row],[Código Institucional]],[1]Salidas!A$2:A$1152,[1]Salidas!C$2:C$1152)</f>
        <v>0</v>
      </c>
      <c r="M325" s="21">
        <f>+Tabla167[[#This Row],[Existencia a Marzo 2022 ]]+Tabla167[[#This Row],[Entradas]]-Tabla167[[#This Row],[Salidas]]</f>
        <v>1</v>
      </c>
    </row>
    <row r="326" spans="2:13" s="22" customFormat="1" ht="15.75" x14ac:dyDescent="0.25">
      <c r="B326" s="11">
        <v>42690</v>
      </c>
      <c r="C326" s="11">
        <v>42690</v>
      </c>
      <c r="D326" s="12" t="s">
        <v>14</v>
      </c>
      <c r="E326" s="13" t="s">
        <v>652</v>
      </c>
      <c r="F326" s="27" t="s">
        <v>653</v>
      </c>
      <c r="G326" s="15" t="s">
        <v>17</v>
      </c>
      <c r="H326" s="16">
        <v>180</v>
      </c>
      <c r="I326" s="17">
        <f>+Tabla167[[#This Row],[Costo Unitario en RD$]]*Tabla167[[#This Row],[Existencia actual]]</f>
        <v>540</v>
      </c>
      <c r="J326" s="18">
        <v>3</v>
      </c>
      <c r="K326" s="19">
        <f>+LOOKUP(Tabla167[[#This Row],[Código Institucional]],[1]Entradas!A$2:A$1608,[1]Entradas!C$2:C$1608)</f>
        <v>0</v>
      </c>
      <c r="L326" s="20">
        <f>+LOOKUP(Tabla167[[#This Row],[Código Institucional]],[1]Salidas!A$2:A$1152,[1]Salidas!C$2:C$1152)</f>
        <v>0</v>
      </c>
      <c r="M326" s="21">
        <f>+Tabla167[[#This Row],[Existencia a Marzo 2022 ]]+Tabla167[[#This Row],[Entradas]]-Tabla167[[#This Row],[Salidas]]</f>
        <v>3</v>
      </c>
    </row>
    <row r="327" spans="2:13" s="22" customFormat="1" ht="23.25" customHeight="1" x14ac:dyDescent="0.25">
      <c r="B327" s="11">
        <v>42551</v>
      </c>
      <c r="C327" s="11">
        <v>42551</v>
      </c>
      <c r="D327" s="12" t="s">
        <v>14</v>
      </c>
      <c r="E327" s="13" t="s">
        <v>654</v>
      </c>
      <c r="F327" s="27" t="s">
        <v>655</v>
      </c>
      <c r="G327" s="15" t="s">
        <v>17</v>
      </c>
      <c r="H327" s="16">
        <v>1019.52</v>
      </c>
      <c r="I327" s="17">
        <f>+Tabla167[[#This Row],[Costo Unitario en RD$]]*Tabla167[[#This Row],[Existencia actual]]</f>
        <v>45878.400000000001</v>
      </c>
      <c r="J327" s="18">
        <v>45</v>
      </c>
      <c r="K327" s="19">
        <f>+LOOKUP(Tabla167[[#This Row],[Código Institucional]],[1]Entradas!A$2:A$1608,[1]Entradas!C$2:C$1608)</f>
        <v>0</v>
      </c>
      <c r="L327" s="20">
        <f>+LOOKUP(Tabla167[[#This Row],[Código Institucional]],[1]Salidas!A$2:A$1152,[1]Salidas!C$2:C$1152)</f>
        <v>0</v>
      </c>
      <c r="M327" s="21">
        <f>+Tabla167[[#This Row],[Existencia a Marzo 2022 ]]+Tabla167[[#This Row],[Entradas]]-Tabla167[[#This Row],[Salidas]]</f>
        <v>45</v>
      </c>
    </row>
    <row r="328" spans="2:13" s="22" customFormat="1" ht="21.75" customHeight="1" x14ac:dyDescent="0.25">
      <c r="B328" s="11">
        <v>42551</v>
      </c>
      <c r="C328" s="11">
        <v>42551</v>
      </c>
      <c r="D328" s="12" t="s">
        <v>14</v>
      </c>
      <c r="E328" s="13" t="s">
        <v>656</v>
      </c>
      <c r="F328" s="27" t="s">
        <v>657</v>
      </c>
      <c r="G328" s="15" t="s">
        <v>17</v>
      </c>
      <c r="H328" s="16">
        <v>799.56</v>
      </c>
      <c r="I328" s="17">
        <f>+Tabla167[[#This Row],[Costo Unitario en RD$]]*Tabla167[[#This Row],[Existencia actual]]</f>
        <v>4797.3599999999997</v>
      </c>
      <c r="J328" s="18">
        <v>6</v>
      </c>
      <c r="K328" s="19">
        <f>+LOOKUP(Tabla167[[#This Row],[Código Institucional]],[1]Entradas!A$2:A$1608,[1]Entradas!C$2:C$1608)</f>
        <v>0</v>
      </c>
      <c r="L328" s="20">
        <f>+LOOKUP(Tabla167[[#This Row],[Código Institucional]],[1]Salidas!A$2:A$1152,[1]Salidas!C$2:C$1152)</f>
        <v>0</v>
      </c>
      <c r="M328" s="21">
        <f>+Tabla167[[#This Row],[Existencia a Marzo 2022 ]]+Tabla167[[#This Row],[Entradas]]-Tabla167[[#This Row],[Salidas]]</f>
        <v>6</v>
      </c>
    </row>
    <row r="329" spans="2:13" s="22" customFormat="1" ht="15.75" x14ac:dyDescent="0.25">
      <c r="B329" s="11">
        <v>42496</v>
      </c>
      <c r="C329" s="11">
        <v>42496</v>
      </c>
      <c r="D329" s="12" t="s">
        <v>14</v>
      </c>
      <c r="E329" s="13" t="s">
        <v>658</v>
      </c>
      <c r="F329" s="14" t="s">
        <v>659</v>
      </c>
      <c r="G329" s="15" t="s">
        <v>17</v>
      </c>
      <c r="H329" s="16">
        <v>350</v>
      </c>
      <c r="I329" s="17">
        <f>+Tabla167[[#This Row],[Costo Unitario en RD$]]*Tabla167[[#This Row],[Existencia actual]]</f>
        <v>350</v>
      </c>
      <c r="J329" s="18">
        <v>1</v>
      </c>
      <c r="K329" s="19">
        <f>+LOOKUP(Tabla167[[#This Row],[Código Institucional]],[1]Entradas!A$2:A$1608,[1]Entradas!C$2:C$1608)</f>
        <v>0</v>
      </c>
      <c r="L329" s="20">
        <f>+LOOKUP(Tabla167[[#This Row],[Código Institucional]],[1]Salidas!A$2:A$1152,[1]Salidas!C$2:C$1152)</f>
        <v>0</v>
      </c>
      <c r="M329" s="21">
        <f>+Tabla167[[#This Row],[Existencia a Marzo 2022 ]]+Tabla167[[#This Row],[Entradas]]-Tabla167[[#This Row],[Salidas]]</f>
        <v>1</v>
      </c>
    </row>
    <row r="330" spans="2:13" s="22" customFormat="1" ht="21" customHeight="1" x14ac:dyDescent="0.25">
      <c r="B330" s="11">
        <v>43223</v>
      </c>
      <c r="C330" s="11">
        <v>43223</v>
      </c>
      <c r="D330" s="12" t="s">
        <v>14</v>
      </c>
      <c r="E330" s="13" t="s">
        <v>660</v>
      </c>
      <c r="F330" s="27" t="s">
        <v>661</v>
      </c>
      <c r="G330" s="15" t="s">
        <v>17</v>
      </c>
      <c r="H330" s="16">
        <v>13</v>
      </c>
      <c r="I330" s="17">
        <f>+Tabla167[[#This Row],[Costo Unitario en RD$]]*Tabla167[[#This Row],[Existencia actual]]</f>
        <v>26</v>
      </c>
      <c r="J330" s="18">
        <v>2</v>
      </c>
      <c r="K330" s="19">
        <f>+LOOKUP(Tabla167[[#This Row],[Código Institucional]],[1]Entradas!A$2:A$1608,[1]Entradas!C$2:C$1608)</f>
        <v>0</v>
      </c>
      <c r="L330" s="20">
        <f>+LOOKUP(Tabla167[[#This Row],[Código Institucional]],[1]Salidas!A$2:A$1152,[1]Salidas!C$2:C$1152)</f>
        <v>0</v>
      </c>
      <c r="M330" s="21">
        <f>+Tabla167[[#This Row],[Existencia a Marzo 2022 ]]+Tabla167[[#This Row],[Entradas]]-Tabla167[[#This Row],[Salidas]]</f>
        <v>2</v>
      </c>
    </row>
    <row r="331" spans="2:13" s="22" customFormat="1" ht="15.75" x14ac:dyDescent="0.25">
      <c r="B331" s="11">
        <v>42551</v>
      </c>
      <c r="C331" s="11">
        <v>42551</v>
      </c>
      <c r="D331" s="12" t="s">
        <v>14</v>
      </c>
      <c r="E331" s="13" t="s">
        <v>662</v>
      </c>
      <c r="F331" s="14" t="s">
        <v>663</v>
      </c>
      <c r="G331" s="15" t="s">
        <v>17</v>
      </c>
      <c r="H331" s="16">
        <v>25</v>
      </c>
      <c r="I331" s="17">
        <f>+Tabla167[[#This Row],[Costo Unitario en RD$]]*Tabla167[[#This Row],[Existencia actual]]</f>
        <v>325</v>
      </c>
      <c r="J331" s="18">
        <v>17</v>
      </c>
      <c r="K331" s="19">
        <f>+LOOKUP(Tabla167[[#This Row],[Código Institucional]],[1]Entradas!A$2:A$1608,[1]Entradas!C$2:C$1608)</f>
        <v>0</v>
      </c>
      <c r="L331" s="20">
        <f>+LOOKUP(Tabla167[[#This Row],[Código Institucional]],[1]Salidas!A$2:A$1152,[1]Salidas!C$2:C$1152)</f>
        <v>4</v>
      </c>
      <c r="M331" s="21">
        <f>+Tabla167[[#This Row],[Existencia a Marzo 2022 ]]+Tabla167[[#This Row],[Entradas]]-Tabla167[[#This Row],[Salidas]]</f>
        <v>13</v>
      </c>
    </row>
    <row r="332" spans="2:13" s="22" customFormat="1" ht="24.75" customHeight="1" x14ac:dyDescent="0.25">
      <c r="B332" s="11">
        <v>41928</v>
      </c>
      <c r="C332" s="11">
        <v>41928</v>
      </c>
      <c r="D332" s="12" t="s">
        <v>14</v>
      </c>
      <c r="E332" s="13" t="s">
        <v>664</v>
      </c>
      <c r="F332" s="14" t="s">
        <v>665</v>
      </c>
      <c r="G332" s="15" t="s">
        <v>17</v>
      </c>
      <c r="H332" s="16">
        <v>350</v>
      </c>
      <c r="I332" s="17">
        <f>+Tabla167[[#This Row],[Costo Unitario en RD$]]*Tabla167[[#This Row],[Existencia actual]]</f>
        <v>1050</v>
      </c>
      <c r="J332" s="18">
        <v>3</v>
      </c>
      <c r="K332" s="19">
        <f>+LOOKUP(Tabla167[[#This Row],[Código Institucional]],[1]Entradas!A$2:A$1608,[1]Entradas!C$2:C$1608)</f>
        <v>0</v>
      </c>
      <c r="L332" s="20">
        <f>+LOOKUP(Tabla167[[#This Row],[Código Institucional]],[1]Salidas!A$2:A$1152,[1]Salidas!C$2:C$1152)</f>
        <v>0</v>
      </c>
      <c r="M332" s="21">
        <f>+Tabla167[[#This Row],[Existencia a Marzo 2022 ]]+Tabla167[[#This Row],[Entradas]]-Tabla167[[#This Row],[Salidas]]</f>
        <v>3</v>
      </c>
    </row>
    <row r="333" spans="2:13" s="22" customFormat="1" ht="15.75" x14ac:dyDescent="0.25">
      <c r="B333" s="11">
        <v>42496</v>
      </c>
      <c r="C333" s="11">
        <v>42496</v>
      </c>
      <c r="D333" s="12" t="s">
        <v>14</v>
      </c>
      <c r="E333" s="13" t="s">
        <v>666</v>
      </c>
      <c r="F333" s="27" t="s">
        <v>667</v>
      </c>
      <c r="G333" s="15" t="s">
        <v>17</v>
      </c>
      <c r="H333" s="16">
        <v>1150</v>
      </c>
      <c r="I333" s="17">
        <f>+Tabla167[[#This Row],[Costo Unitario en RD$]]*Tabla167[[#This Row],[Existencia actual]]</f>
        <v>2300</v>
      </c>
      <c r="J333" s="18">
        <v>2</v>
      </c>
      <c r="K333" s="19">
        <f>+LOOKUP(Tabla167[[#This Row],[Código Institucional]],[1]Entradas!A$2:A$1608,[1]Entradas!C$2:C$1608)</f>
        <v>0</v>
      </c>
      <c r="L333" s="20">
        <f>+LOOKUP(Tabla167[[#This Row],[Código Institucional]],[1]Salidas!A$2:A$1152,[1]Salidas!C$2:C$1152)</f>
        <v>0</v>
      </c>
      <c r="M333" s="21">
        <f>+Tabla167[[#This Row],[Existencia a Marzo 2022 ]]+Tabla167[[#This Row],[Entradas]]-Tabla167[[#This Row],[Salidas]]</f>
        <v>2</v>
      </c>
    </row>
    <row r="334" spans="2:13" s="22" customFormat="1" ht="21" customHeight="1" x14ac:dyDescent="0.25">
      <c r="B334" s="11">
        <v>42520</v>
      </c>
      <c r="C334" s="11">
        <v>42520</v>
      </c>
      <c r="D334" s="12" t="s">
        <v>14</v>
      </c>
      <c r="E334" s="13" t="s">
        <v>668</v>
      </c>
      <c r="F334" s="27" t="s">
        <v>669</v>
      </c>
      <c r="G334" s="15" t="s">
        <v>17</v>
      </c>
      <c r="H334" s="16">
        <v>263</v>
      </c>
      <c r="I334" s="17">
        <f>+Tabla167[[#This Row],[Costo Unitario en RD$]]*Tabla167[[#This Row],[Existencia actual]]</f>
        <v>263</v>
      </c>
      <c r="J334" s="18">
        <v>1</v>
      </c>
      <c r="K334" s="19">
        <f>+LOOKUP(Tabla167[[#This Row],[Código Institucional]],[1]Entradas!A$2:A$1608,[1]Entradas!C$2:C$1608)</f>
        <v>0</v>
      </c>
      <c r="L334" s="20">
        <f>+LOOKUP(Tabla167[[#This Row],[Código Institucional]],[1]Salidas!A$2:A$1152,[1]Salidas!C$2:C$1152)</f>
        <v>0</v>
      </c>
      <c r="M334" s="21">
        <f>+Tabla167[[#This Row],[Existencia a Marzo 2022 ]]+Tabla167[[#This Row],[Entradas]]-Tabla167[[#This Row],[Salidas]]</f>
        <v>1</v>
      </c>
    </row>
    <row r="335" spans="2:13" s="22" customFormat="1" ht="15.75" x14ac:dyDescent="0.25">
      <c r="B335" s="11">
        <v>41443</v>
      </c>
      <c r="C335" s="11">
        <v>41443</v>
      </c>
      <c r="D335" s="12" t="s">
        <v>14</v>
      </c>
      <c r="E335" s="13" t="s">
        <v>670</v>
      </c>
      <c r="F335" s="14" t="s">
        <v>671</v>
      </c>
      <c r="G335" s="15" t="s">
        <v>17</v>
      </c>
      <c r="H335" s="16">
        <v>299</v>
      </c>
      <c r="I335" s="17">
        <f>+Tabla167[[#This Row],[Costo Unitario en RD$]]*Tabla167[[#This Row],[Existencia actual]]</f>
        <v>299</v>
      </c>
      <c r="J335" s="18">
        <v>1</v>
      </c>
      <c r="K335" s="19">
        <f>+LOOKUP(Tabla167[[#This Row],[Código Institucional]],[1]Entradas!A$2:A$1608,[1]Entradas!C$2:C$1608)</f>
        <v>0</v>
      </c>
      <c r="L335" s="20">
        <f>+LOOKUP(Tabla167[[#This Row],[Código Institucional]],[1]Salidas!A$2:A$1152,[1]Salidas!C$2:C$1152)</f>
        <v>0</v>
      </c>
      <c r="M335" s="21">
        <f>+Tabla167[[#This Row],[Existencia a Marzo 2022 ]]+Tabla167[[#This Row],[Entradas]]-Tabla167[[#This Row],[Salidas]]</f>
        <v>1</v>
      </c>
    </row>
    <row r="336" spans="2:13" s="22" customFormat="1" ht="15.75" x14ac:dyDescent="0.25">
      <c r="B336" s="11">
        <v>42551</v>
      </c>
      <c r="C336" s="11">
        <v>42551</v>
      </c>
      <c r="D336" s="12" t="s">
        <v>14</v>
      </c>
      <c r="E336" s="13" t="s">
        <v>672</v>
      </c>
      <c r="F336" s="27" t="s">
        <v>673</v>
      </c>
      <c r="G336" s="15" t="s">
        <v>17</v>
      </c>
      <c r="H336" s="16">
        <v>500</v>
      </c>
      <c r="I336" s="17">
        <f>+Tabla167[[#This Row],[Costo Unitario en RD$]]*Tabla167[[#This Row],[Existencia actual]]</f>
        <v>1000</v>
      </c>
      <c r="J336" s="18">
        <v>2</v>
      </c>
      <c r="K336" s="19">
        <f>+LOOKUP(Tabla167[[#This Row],[Código Institucional]],[1]Entradas!A$2:A$1608,[1]Entradas!C$2:C$1608)</f>
        <v>0</v>
      </c>
      <c r="L336" s="20">
        <f>+LOOKUP(Tabla167[[#This Row],[Código Institucional]],[1]Salidas!A$2:A$1152,[1]Salidas!C$2:C$1152)</f>
        <v>0</v>
      </c>
      <c r="M336" s="21">
        <f>+Tabla167[[#This Row],[Existencia a Marzo 2022 ]]+Tabla167[[#This Row],[Entradas]]-Tabla167[[#This Row],[Salidas]]</f>
        <v>2</v>
      </c>
    </row>
    <row r="337" spans="2:13" s="22" customFormat="1" ht="15.75" x14ac:dyDescent="0.25">
      <c r="B337" s="11">
        <v>42040</v>
      </c>
      <c r="C337" s="11">
        <v>42040</v>
      </c>
      <c r="D337" s="12" t="s">
        <v>14</v>
      </c>
      <c r="E337" s="13" t="s">
        <v>674</v>
      </c>
      <c r="F337" s="14" t="s">
        <v>675</v>
      </c>
      <c r="G337" s="15" t="s">
        <v>17</v>
      </c>
      <c r="H337" s="16">
        <v>25862</v>
      </c>
      <c r="I337" s="17">
        <f>+Tabla167[[#This Row],[Costo Unitario en RD$]]*Tabla167[[#This Row],[Existencia actual]]</f>
        <v>25862</v>
      </c>
      <c r="J337" s="18">
        <v>1</v>
      </c>
      <c r="K337" s="19">
        <f>+LOOKUP(Tabla167[[#This Row],[Código Institucional]],[1]Entradas!A$2:A$1608,[1]Entradas!C$2:C$1608)</f>
        <v>0</v>
      </c>
      <c r="L337" s="20">
        <f>+LOOKUP(Tabla167[[#This Row],[Código Institucional]],[1]Salidas!A$2:A$1152,[1]Salidas!C$2:C$1152)</f>
        <v>0</v>
      </c>
      <c r="M337" s="21">
        <f>+Tabla167[[#This Row],[Existencia a Marzo 2022 ]]+Tabla167[[#This Row],[Entradas]]-Tabla167[[#This Row],[Salidas]]</f>
        <v>1</v>
      </c>
    </row>
    <row r="338" spans="2:13" s="22" customFormat="1" ht="15.75" customHeight="1" x14ac:dyDescent="0.25">
      <c r="B338" s="11">
        <v>41488</v>
      </c>
      <c r="C338" s="11">
        <v>41488</v>
      </c>
      <c r="D338" s="12" t="s">
        <v>14</v>
      </c>
      <c r="E338" s="13" t="s">
        <v>676</v>
      </c>
      <c r="F338" s="27" t="s">
        <v>677</v>
      </c>
      <c r="G338" s="15" t="s">
        <v>17</v>
      </c>
      <c r="H338" s="16">
        <v>517.24</v>
      </c>
      <c r="I338" s="17">
        <f>+Tabla167[[#This Row],[Costo Unitario en RD$]]*Tabla167[[#This Row],[Existencia actual]]</f>
        <v>1034.48</v>
      </c>
      <c r="J338" s="18">
        <v>2</v>
      </c>
      <c r="K338" s="19">
        <f>+LOOKUP(Tabla167[[#This Row],[Código Institucional]],[1]Entradas!A$2:A$1608,[1]Entradas!C$2:C$1608)</f>
        <v>0</v>
      </c>
      <c r="L338" s="20">
        <f>+LOOKUP(Tabla167[[#This Row],[Código Institucional]],[1]Salidas!A$2:A$1152,[1]Salidas!C$2:C$1152)</f>
        <v>0</v>
      </c>
      <c r="M338" s="21">
        <f>+Tabla167[[#This Row],[Existencia a Marzo 2022 ]]+Tabla167[[#This Row],[Entradas]]-Tabla167[[#This Row],[Salidas]]</f>
        <v>2</v>
      </c>
    </row>
    <row r="339" spans="2:13" s="22" customFormat="1" ht="15.75" x14ac:dyDescent="0.25">
      <c r="B339" s="11">
        <v>41479</v>
      </c>
      <c r="C339" s="11">
        <v>41479</v>
      </c>
      <c r="D339" s="12" t="s">
        <v>14</v>
      </c>
      <c r="E339" s="13" t="s">
        <v>678</v>
      </c>
      <c r="F339" s="27" t="s">
        <v>679</v>
      </c>
      <c r="G339" s="15" t="s">
        <v>17</v>
      </c>
      <c r="H339" s="16">
        <v>325</v>
      </c>
      <c r="I339" s="17">
        <f>+Tabla167[[#This Row],[Costo Unitario en RD$]]*Tabla167[[#This Row],[Existencia actual]]</f>
        <v>1300</v>
      </c>
      <c r="J339" s="18">
        <v>4</v>
      </c>
      <c r="K339" s="19">
        <f>+LOOKUP(Tabla167[[#This Row],[Código Institucional]],[1]Entradas!A$2:A$1608,[1]Entradas!C$2:C$1608)</f>
        <v>0</v>
      </c>
      <c r="L339" s="20">
        <f>+LOOKUP(Tabla167[[#This Row],[Código Institucional]],[1]Salidas!A$2:A$1152,[1]Salidas!C$2:C$1152)</f>
        <v>0</v>
      </c>
      <c r="M339" s="21">
        <f>+Tabla167[[#This Row],[Existencia a Marzo 2022 ]]+Tabla167[[#This Row],[Entradas]]-Tabla167[[#This Row],[Salidas]]</f>
        <v>4</v>
      </c>
    </row>
    <row r="340" spans="2:13" s="22" customFormat="1" ht="15.75" x14ac:dyDescent="0.25">
      <c r="B340" s="11">
        <v>43669</v>
      </c>
      <c r="C340" s="11">
        <v>43669</v>
      </c>
      <c r="D340" s="12" t="s">
        <v>14</v>
      </c>
      <c r="E340" s="13" t="s">
        <v>680</v>
      </c>
      <c r="F340" s="14" t="s">
        <v>681</v>
      </c>
      <c r="G340" s="15" t="s">
        <v>17</v>
      </c>
      <c r="H340" s="16">
        <v>3800</v>
      </c>
      <c r="I340" s="17">
        <f>+Tabla167[[#This Row],[Costo Unitario en RD$]]*Tabla167[[#This Row],[Existencia actual]]</f>
        <v>0</v>
      </c>
      <c r="J340" s="18">
        <v>0</v>
      </c>
      <c r="K340" s="19">
        <f>+LOOKUP(Tabla167[[#This Row],[Código Institucional]],[1]Entradas!A$2:A$1608,[1]Entradas!C$2:C$1608)</f>
        <v>0</v>
      </c>
      <c r="L340" s="20">
        <f>+LOOKUP(Tabla167[[#This Row],[Código Institucional]],[1]Salidas!A$2:A$1152,[1]Salidas!C$2:C$1152)</f>
        <v>0</v>
      </c>
      <c r="M340" s="21">
        <f>+Tabla167[[#This Row],[Existencia a Marzo 2022 ]]+Tabla167[[#This Row],[Entradas]]-Tabla167[[#This Row],[Salidas]]</f>
        <v>0</v>
      </c>
    </row>
    <row r="341" spans="2:13" s="22" customFormat="1" ht="15.75" x14ac:dyDescent="0.25">
      <c r="B341" s="11">
        <v>41402</v>
      </c>
      <c r="C341" s="11">
        <v>41402</v>
      </c>
      <c r="D341" s="12" t="s">
        <v>14</v>
      </c>
      <c r="E341" s="13" t="s">
        <v>682</v>
      </c>
      <c r="F341" s="27" t="s">
        <v>683</v>
      </c>
      <c r="G341" s="15" t="s">
        <v>17</v>
      </c>
      <c r="H341" s="16">
        <v>41</v>
      </c>
      <c r="I341" s="17">
        <f>+Tabla167[[#This Row],[Costo Unitario en RD$]]*Tabla167[[#This Row],[Existencia actual]]</f>
        <v>41</v>
      </c>
      <c r="J341" s="18">
        <v>1</v>
      </c>
      <c r="K341" s="19">
        <f>+LOOKUP(Tabla167[[#This Row],[Código Institucional]],[1]Entradas!A$2:A$1608,[1]Entradas!C$2:C$1608)</f>
        <v>0</v>
      </c>
      <c r="L341" s="20">
        <f>+LOOKUP(Tabla167[[#This Row],[Código Institucional]],[1]Salidas!A$2:A$1152,[1]Salidas!C$2:C$1152)</f>
        <v>0</v>
      </c>
      <c r="M341" s="21">
        <f>+Tabla167[[#This Row],[Existencia a Marzo 2022 ]]+Tabla167[[#This Row],[Entradas]]-Tabla167[[#This Row],[Salidas]]</f>
        <v>1</v>
      </c>
    </row>
    <row r="342" spans="2:13" s="22" customFormat="1" ht="15.75" customHeight="1" x14ac:dyDescent="0.25">
      <c r="B342" s="11">
        <v>41479</v>
      </c>
      <c r="C342" s="11">
        <v>41479</v>
      </c>
      <c r="D342" s="12" t="s">
        <v>14</v>
      </c>
      <c r="E342" s="13" t="s">
        <v>684</v>
      </c>
      <c r="F342" s="27" t="s">
        <v>685</v>
      </c>
      <c r="G342" s="15" t="s">
        <v>17</v>
      </c>
      <c r="H342" s="16">
        <v>22.5</v>
      </c>
      <c r="I342" s="17">
        <f>+Tabla167[[#This Row],[Costo Unitario en RD$]]*Tabla167[[#This Row],[Existencia actual]]</f>
        <v>22.5</v>
      </c>
      <c r="J342" s="18">
        <v>1</v>
      </c>
      <c r="K342" s="19">
        <f>+LOOKUP(Tabla167[[#This Row],[Código Institucional]],[1]Entradas!A$2:A$1608,[1]Entradas!C$2:C$1608)</f>
        <v>0</v>
      </c>
      <c r="L342" s="20">
        <f>+LOOKUP(Tabla167[[#This Row],[Código Institucional]],[1]Salidas!A$2:A$1152,[1]Salidas!C$2:C$1152)</f>
        <v>0</v>
      </c>
      <c r="M342" s="21">
        <f>+Tabla167[[#This Row],[Existencia a Marzo 2022 ]]+Tabla167[[#This Row],[Entradas]]-Tabla167[[#This Row],[Salidas]]</f>
        <v>1</v>
      </c>
    </row>
    <row r="343" spans="2:13" s="22" customFormat="1" ht="15.75" x14ac:dyDescent="0.25">
      <c r="B343" s="11">
        <v>42520</v>
      </c>
      <c r="C343" s="11">
        <v>42520</v>
      </c>
      <c r="D343" s="12" t="s">
        <v>14</v>
      </c>
      <c r="E343" s="13" t="s">
        <v>686</v>
      </c>
      <c r="F343" s="27" t="s">
        <v>687</v>
      </c>
      <c r="G343" s="15" t="s">
        <v>17</v>
      </c>
      <c r="H343" s="16">
        <v>29</v>
      </c>
      <c r="I343" s="17">
        <f>+Tabla167[[#This Row],[Costo Unitario en RD$]]*Tabla167[[#This Row],[Existencia actual]]</f>
        <v>29</v>
      </c>
      <c r="J343" s="18">
        <v>1</v>
      </c>
      <c r="K343" s="19">
        <f>+LOOKUP(Tabla167[[#This Row],[Código Institucional]],[1]Entradas!A$2:A$1608,[1]Entradas!C$2:C$1608)</f>
        <v>0</v>
      </c>
      <c r="L343" s="20">
        <f>+LOOKUP(Tabla167[[#This Row],[Código Institucional]],[1]Salidas!A$2:A$1152,[1]Salidas!C$2:C$1152)</f>
        <v>0</v>
      </c>
      <c r="M343" s="21">
        <f>+Tabla167[[#This Row],[Existencia a Marzo 2022 ]]+Tabla167[[#This Row],[Entradas]]-Tabla167[[#This Row],[Salidas]]</f>
        <v>1</v>
      </c>
    </row>
    <row r="344" spans="2:13" s="22" customFormat="1" ht="15.75" x14ac:dyDescent="0.25">
      <c r="B344" s="11">
        <v>41443</v>
      </c>
      <c r="C344" s="11">
        <v>41443</v>
      </c>
      <c r="D344" s="12" t="s">
        <v>14</v>
      </c>
      <c r="E344" s="13" t="s">
        <v>688</v>
      </c>
      <c r="F344" s="27" t="s">
        <v>689</v>
      </c>
      <c r="G344" s="15" t="s">
        <v>17</v>
      </c>
      <c r="H344" s="16">
        <v>406.48</v>
      </c>
      <c r="I344" s="17">
        <f>+Tabla167[[#This Row],[Costo Unitario en RD$]]*Tabla167[[#This Row],[Existencia actual]]</f>
        <v>406.48</v>
      </c>
      <c r="J344" s="18">
        <v>1</v>
      </c>
      <c r="K344" s="19">
        <f>+LOOKUP(Tabla167[[#This Row],[Código Institucional]],[1]Entradas!A$2:A$1608,[1]Entradas!C$2:C$1608)</f>
        <v>0</v>
      </c>
      <c r="L344" s="20">
        <f>+LOOKUP(Tabla167[[#This Row],[Código Institucional]],[1]Salidas!A$2:A$1152,[1]Salidas!C$2:C$1152)</f>
        <v>0</v>
      </c>
      <c r="M344" s="21">
        <f>+Tabla167[[#This Row],[Existencia a Marzo 2022 ]]+Tabla167[[#This Row],[Entradas]]-Tabla167[[#This Row],[Salidas]]</f>
        <v>1</v>
      </c>
    </row>
    <row r="345" spans="2:13" s="22" customFormat="1" ht="15.75" x14ac:dyDescent="0.25">
      <c r="B345" s="11">
        <v>42496</v>
      </c>
      <c r="C345" s="11">
        <v>42496</v>
      </c>
      <c r="D345" s="12" t="s">
        <v>14</v>
      </c>
      <c r="E345" s="13" t="s">
        <v>690</v>
      </c>
      <c r="F345" s="27" t="s">
        <v>691</v>
      </c>
      <c r="G345" s="15" t="s">
        <v>17</v>
      </c>
      <c r="H345" s="16">
        <v>225</v>
      </c>
      <c r="I345" s="17">
        <f>+Tabla167[[#This Row],[Costo Unitario en RD$]]*Tabla167[[#This Row],[Existencia actual]]</f>
        <v>450</v>
      </c>
      <c r="J345" s="18">
        <v>2</v>
      </c>
      <c r="K345" s="19">
        <f>+LOOKUP(Tabla167[[#This Row],[Código Institucional]],[1]Entradas!A$2:A$1608,[1]Entradas!C$2:C$1608)</f>
        <v>0</v>
      </c>
      <c r="L345" s="20">
        <f>+LOOKUP(Tabla167[[#This Row],[Código Institucional]],[1]Salidas!A$2:A$1152,[1]Salidas!C$2:C$1152)</f>
        <v>0</v>
      </c>
      <c r="M345" s="21">
        <f>+Tabla167[[#This Row],[Existencia a Marzo 2022 ]]+Tabla167[[#This Row],[Entradas]]-Tabla167[[#This Row],[Salidas]]</f>
        <v>2</v>
      </c>
    </row>
    <row r="346" spans="2:13" s="22" customFormat="1" ht="17.25" customHeight="1" x14ac:dyDescent="0.25">
      <c r="B346" s="11">
        <v>42874</v>
      </c>
      <c r="C346" s="11">
        <v>42874</v>
      </c>
      <c r="D346" s="12" t="s">
        <v>14</v>
      </c>
      <c r="E346" s="13" t="s">
        <v>692</v>
      </c>
      <c r="F346" s="27" t="s">
        <v>693</v>
      </c>
      <c r="G346" s="15" t="s">
        <v>17</v>
      </c>
      <c r="H346" s="16">
        <v>348.1</v>
      </c>
      <c r="I346" s="17">
        <f>+Tabla167[[#This Row],[Costo Unitario en RD$]]*Tabla167[[#This Row],[Existencia actual]]</f>
        <v>0</v>
      </c>
      <c r="J346" s="18">
        <v>0</v>
      </c>
      <c r="K346" s="19">
        <f>+LOOKUP(Tabla167[[#This Row],[Código Institucional]],[1]Entradas!A$2:A$1608,[1]Entradas!C$2:C$1608)</f>
        <v>0</v>
      </c>
      <c r="L346" s="20">
        <f>+LOOKUP(Tabla167[[#This Row],[Código Institucional]],[1]Salidas!A$2:A$1152,[1]Salidas!C$2:C$1152)</f>
        <v>0</v>
      </c>
      <c r="M346" s="21">
        <f>+Tabla167[[#This Row],[Existencia a Marzo 2022 ]]+Tabla167[[#This Row],[Entradas]]-Tabla167[[#This Row],[Salidas]]</f>
        <v>0</v>
      </c>
    </row>
    <row r="347" spans="2:13" s="22" customFormat="1" ht="15.75" customHeight="1" x14ac:dyDescent="0.25">
      <c r="B347" s="11">
        <v>42291</v>
      </c>
      <c r="C347" s="11">
        <v>42291</v>
      </c>
      <c r="D347" s="12" t="s">
        <v>14</v>
      </c>
      <c r="E347" s="13" t="s">
        <v>694</v>
      </c>
      <c r="F347" s="27" t="s">
        <v>695</v>
      </c>
      <c r="G347" s="15" t="s">
        <v>17</v>
      </c>
      <c r="H347" s="16">
        <v>425</v>
      </c>
      <c r="I347" s="17">
        <f>+Tabla167[[#This Row],[Costo Unitario en RD$]]*Tabla167[[#This Row],[Existencia actual]]</f>
        <v>9350</v>
      </c>
      <c r="J347" s="18">
        <v>22</v>
      </c>
      <c r="K347" s="19">
        <f>+LOOKUP(Tabla167[[#This Row],[Código Institucional]],[1]Entradas!A$2:A$1608,[1]Entradas!C$2:C$1608)</f>
        <v>0</v>
      </c>
      <c r="L347" s="20">
        <f>+LOOKUP(Tabla167[[#This Row],[Código Institucional]],[1]Salidas!A$2:A$1152,[1]Salidas!C$2:C$1152)</f>
        <v>0</v>
      </c>
      <c r="M347" s="21">
        <f>+Tabla167[[#This Row],[Existencia a Marzo 2022 ]]+Tabla167[[#This Row],[Entradas]]-Tabla167[[#This Row],[Salidas]]</f>
        <v>22</v>
      </c>
    </row>
    <row r="348" spans="2:13" s="22" customFormat="1" ht="21.75" customHeight="1" x14ac:dyDescent="0.25">
      <c r="B348" s="11">
        <v>41479</v>
      </c>
      <c r="C348" s="11">
        <v>41479</v>
      </c>
      <c r="D348" s="12" t="s">
        <v>14</v>
      </c>
      <c r="E348" s="13" t="s">
        <v>696</v>
      </c>
      <c r="F348" s="27" t="s">
        <v>697</v>
      </c>
      <c r="G348" s="15" t="s">
        <v>17</v>
      </c>
      <c r="H348" s="16">
        <v>395.3</v>
      </c>
      <c r="I348" s="17">
        <f>+Tabla167[[#This Row],[Costo Unitario en RD$]]*Tabla167[[#This Row],[Existencia actual]]</f>
        <v>2371.8000000000002</v>
      </c>
      <c r="J348" s="18">
        <v>6</v>
      </c>
      <c r="K348" s="19">
        <f>+LOOKUP(Tabla167[[#This Row],[Código Institucional]],[1]Entradas!A$2:A$1608,[1]Entradas!C$2:C$1608)</f>
        <v>0</v>
      </c>
      <c r="L348" s="20">
        <f>+LOOKUP(Tabla167[[#This Row],[Código Institucional]],[1]Salidas!A$2:A$1152,[1]Salidas!C$2:C$1152)</f>
        <v>0</v>
      </c>
      <c r="M348" s="21">
        <f>+Tabla167[[#This Row],[Existencia a Marzo 2022 ]]+Tabla167[[#This Row],[Entradas]]-Tabla167[[#This Row],[Salidas]]</f>
        <v>6</v>
      </c>
    </row>
    <row r="349" spans="2:13" s="22" customFormat="1" ht="18" customHeight="1" x14ac:dyDescent="0.25">
      <c r="B349" s="11">
        <v>41488</v>
      </c>
      <c r="C349" s="11">
        <v>41488</v>
      </c>
      <c r="D349" s="12" t="s">
        <v>14</v>
      </c>
      <c r="E349" s="13" t="s">
        <v>698</v>
      </c>
      <c r="F349" s="33" t="s">
        <v>699</v>
      </c>
      <c r="G349" s="15" t="s">
        <v>17</v>
      </c>
      <c r="H349" s="16">
        <v>80</v>
      </c>
      <c r="I349" s="17">
        <f>+Tabla167[[#This Row],[Costo Unitario en RD$]]*Tabla167[[#This Row],[Existencia actual]]</f>
        <v>80</v>
      </c>
      <c r="J349" s="18">
        <v>1</v>
      </c>
      <c r="K349" s="19">
        <f>+LOOKUP(Tabla167[[#This Row],[Código Institucional]],[1]Entradas!A$2:A$1608,[1]Entradas!C$2:C$1608)</f>
        <v>0</v>
      </c>
      <c r="L349" s="20">
        <f>+LOOKUP(Tabla167[[#This Row],[Código Institucional]],[1]Salidas!A$2:A$1152,[1]Salidas!C$2:C$1152)</f>
        <v>0</v>
      </c>
      <c r="M349" s="21">
        <f>+Tabla167[[#This Row],[Existencia a Marzo 2022 ]]+Tabla167[[#This Row],[Entradas]]-Tabla167[[#This Row],[Salidas]]</f>
        <v>1</v>
      </c>
    </row>
    <row r="350" spans="2:13" s="22" customFormat="1" ht="15.75" x14ac:dyDescent="0.25">
      <c r="B350" s="11">
        <v>42520</v>
      </c>
      <c r="C350" s="11">
        <v>42520</v>
      </c>
      <c r="D350" s="12" t="s">
        <v>14</v>
      </c>
      <c r="E350" s="13" t="s">
        <v>700</v>
      </c>
      <c r="F350" s="14" t="s">
        <v>701</v>
      </c>
      <c r="G350" s="15" t="s">
        <v>17</v>
      </c>
      <c r="H350" s="16">
        <v>12.21</v>
      </c>
      <c r="I350" s="17">
        <f>+Tabla167[[#This Row],[Costo Unitario en RD$]]*Tabla167[[#This Row],[Existencia actual]]</f>
        <v>293.04000000000002</v>
      </c>
      <c r="J350" s="18">
        <v>24</v>
      </c>
      <c r="K350" s="19">
        <f>+LOOKUP(Tabla167[[#This Row],[Código Institucional]],[1]Entradas!A$2:A$1608,[1]Entradas!C$2:C$1608)</f>
        <v>0</v>
      </c>
      <c r="L350" s="20">
        <f>+LOOKUP(Tabla167[[#This Row],[Código Institucional]],[1]Salidas!A$2:A$1152,[1]Salidas!C$2:C$1152)</f>
        <v>0</v>
      </c>
      <c r="M350" s="21">
        <f>+Tabla167[[#This Row],[Existencia a Marzo 2022 ]]+Tabla167[[#This Row],[Entradas]]-Tabla167[[#This Row],[Salidas]]</f>
        <v>24</v>
      </c>
    </row>
    <row r="351" spans="2:13" s="22" customFormat="1" ht="15.75" x14ac:dyDescent="0.25">
      <c r="B351" s="11">
        <v>41835</v>
      </c>
      <c r="C351" s="11">
        <v>41835</v>
      </c>
      <c r="D351" s="12" t="s">
        <v>14</v>
      </c>
      <c r="E351" s="13" t="s">
        <v>702</v>
      </c>
      <c r="F351" s="14" t="s">
        <v>703</v>
      </c>
      <c r="G351" s="15" t="s">
        <v>17</v>
      </c>
      <c r="H351" s="16">
        <v>102.5</v>
      </c>
      <c r="I351" s="17">
        <f>+Tabla167[[#This Row],[Costo Unitario en RD$]]*Tabla167[[#This Row],[Existencia actual]]</f>
        <v>102.5</v>
      </c>
      <c r="J351" s="18">
        <v>1</v>
      </c>
      <c r="K351" s="19">
        <f>+LOOKUP(Tabla167[[#This Row],[Código Institucional]],[1]Entradas!A$2:A$1608,[1]Entradas!C$2:C$1608)</f>
        <v>0</v>
      </c>
      <c r="L351" s="20">
        <f>+LOOKUP(Tabla167[[#This Row],[Código Institucional]],[1]Salidas!A$2:A$1152,[1]Salidas!C$2:C$1152)</f>
        <v>0</v>
      </c>
      <c r="M351" s="21">
        <f>+Tabla167[[#This Row],[Existencia a Marzo 2022 ]]+Tabla167[[#This Row],[Entradas]]-Tabla167[[#This Row],[Salidas]]</f>
        <v>1</v>
      </c>
    </row>
    <row r="352" spans="2:13" s="22" customFormat="1" ht="15.75" x14ac:dyDescent="0.25">
      <c r="B352" s="11">
        <v>41438</v>
      </c>
      <c r="C352" s="11">
        <v>41438</v>
      </c>
      <c r="D352" s="12" t="s">
        <v>14</v>
      </c>
      <c r="E352" s="13" t="s">
        <v>704</v>
      </c>
      <c r="F352" s="27" t="s">
        <v>705</v>
      </c>
      <c r="G352" s="15" t="s">
        <v>17</v>
      </c>
      <c r="H352" s="16">
        <v>1350.21</v>
      </c>
      <c r="I352" s="17">
        <f>+Tabla167[[#This Row],[Costo Unitario en RD$]]*Tabla167[[#This Row],[Existencia actual]]</f>
        <v>1350.21</v>
      </c>
      <c r="J352" s="18">
        <v>1</v>
      </c>
      <c r="K352" s="19">
        <f>+LOOKUP(Tabla167[[#This Row],[Código Institucional]],[1]Entradas!A$2:A$1608,[1]Entradas!C$2:C$1608)</f>
        <v>0</v>
      </c>
      <c r="L352" s="20">
        <f>+LOOKUP(Tabla167[[#This Row],[Código Institucional]],[1]Salidas!A$2:A$1152,[1]Salidas!C$2:C$1152)</f>
        <v>0</v>
      </c>
      <c r="M352" s="21">
        <f>+Tabla167[[#This Row],[Existencia a Marzo 2022 ]]+Tabla167[[#This Row],[Entradas]]-Tabla167[[#This Row],[Salidas]]</f>
        <v>1</v>
      </c>
    </row>
    <row r="353" spans="2:13" s="26" customFormat="1" ht="15.75" x14ac:dyDescent="0.25">
      <c r="B353" s="11">
        <v>42551</v>
      </c>
      <c r="C353" s="11">
        <v>42551</v>
      </c>
      <c r="D353" s="12" t="s">
        <v>14</v>
      </c>
      <c r="E353" s="13" t="s">
        <v>706</v>
      </c>
      <c r="F353" s="27" t="s">
        <v>707</v>
      </c>
      <c r="G353" s="15" t="s">
        <v>17</v>
      </c>
      <c r="H353" s="16">
        <v>98.6</v>
      </c>
      <c r="I353" s="17">
        <f>+Tabla167[[#This Row],[Costo Unitario en RD$]]*Tabla167[[#This Row],[Existencia actual]]</f>
        <v>98.6</v>
      </c>
      <c r="J353" s="28">
        <v>1</v>
      </c>
      <c r="K353" s="19">
        <f>+LOOKUP(Tabla167[[#This Row],[Código Institucional]],[1]Entradas!A$2:A$1608,[1]Entradas!C$2:C$1608)</f>
        <v>0</v>
      </c>
      <c r="L353" s="20">
        <f>+LOOKUP(Tabla167[[#This Row],[Código Institucional]],[1]Salidas!A$2:A$1152,[1]Salidas!C$2:C$1152)</f>
        <v>0</v>
      </c>
      <c r="M353" s="29">
        <f>+Tabla167[[#This Row],[Existencia a Marzo 2022 ]]+Tabla167[[#This Row],[Entradas]]-Tabla167[[#This Row],[Salidas]]</f>
        <v>1</v>
      </c>
    </row>
    <row r="354" spans="2:13" s="26" customFormat="1" ht="15.75" x14ac:dyDescent="0.25">
      <c r="B354" s="11">
        <v>41283</v>
      </c>
      <c r="C354" s="11">
        <v>41283</v>
      </c>
      <c r="D354" s="12" t="s">
        <v>14</v>
      </c>
      <c r="E354" s="13" t="s">
        <v>708</v>
      </c>
      <c r="F354" s="27" t="s">
        <v>709</v>
      </c>
      <c r="G354" s="15" t="s">
        <v>17</v>
      </c>
      <c r="H354" s="16">
        <v>1937.2</v>
      </c>
      <c r="I354" s="17">
        <f>+Tabla167[[#This Row],[Costo Unitario en RD$]]*Tabla167[[#This Row],[Existencia actual]]</f>
        <v>1937.2</v>
      </c>
      <c r="J354" s="28">
        <v>1</v>
      </c>
      <c r="K354" s="19">
        <f>+LOOKUP(Tabla167[[#This Row],[Código Institucional]],[1]Entradas!A$2:A$1608,[1]Entradas!C$2:C$1608)</f>
        <v>0</v>
      </c>
      <c r="L354" s="20">
        <f>+LOOKUP(Tabla167[[#This Row],[Código Institucional]],[1]Salidas!A$2:A$1152,[1]Salidas!C$2:C$1152)</f>
        <v>0</v>
      </c>
      <c r="M354" s="29">
        <f>+Tabla167[[#This Row],[Existencia a Marzo 2022 ]]+Tabla167[[#This Row],[Entradas]]-Tabla167[[#This Row],[Salidas]]</f>
        <v>1</v>
      </c>
    </row>
    <row r="355" spans="2:13" s="22" customFormat="1" ht="15.75" x14ac:dyDescent="0.25">
      <c r="B355" s="11">
        <v>42305</v>
      </c>
      <c r="C355" s="11">
        <v>42305</v>
      </c>
      <c r="D355" s="12" t="s">
        <v>14</v>
      </c>
      <c r="E355" s="13" t="s">
        <v>710</v>
      </c>
      <c r="F355" s="27" t="s">
        <v>711</v>
      </c>
      <c r="G355" s="15" t="s">
        <v>17</v>
      </c>
      <c r="H355" s="16">
        <v>74</v>
      </c>
      <c r="I355" s="17">
        <f>+Tabla167[[#This Row],[Costo Unitario en RD$]]*Tabla167[[#This Row],[Existencia actual]]</f>
        <v>296</v>
      </c>
      <c r="J355" s="18">
        <v>4</v>
      </c>
      <c r="K355" s="19">
        <f>+LOOKUP(Tabla167[[#This Row],[Código Institucional]],[1]Entradas!A$2:A$1608,[1]Entradas!C$2:C$1608)</f>
        <v>0</v>
      </c>
      <c r="L355" s="20">
        <f>+LOOKUP(Tabla167[[#This Row],[Código Institucional]],[1]Salidas!A$2:A$1152,[1]Salidas!C$2:C$1152)</f>
        <v>0</v>
      </c>
      <c r="M355" s="21">
        <f>+Tabla167[[#This Row],[Existencia a Marzo 2022 ]]+Tabla167[[#This Row],[Entradas]]-Tabla167[[#This Row],[Salidas]]</f>
        <v>4</v>
      </c>
    </row>
    <row r="356" spans="2:13" s="22" customFormat="1" ht="15.75" x14ac:dyDescent="0.25">
      <c r="B356" s="11">
        <v>41438</v>
      </c>
      <c r="C356" s="11">
        <v>41438</v>
      </c>
      <c r="D356" s="12" t="s">
        <v>14</v>
      </c>
      <c r="E356" s="13" t="s">
        <v>712</v>
      </c>
      <c r="F356" s="27" t="s">
        <v>713</v>
      </c>
      <c r="G356" s="15" t="s">
        <v>17</v>
      </c>
      <c r="H356" s="16">
        <v>261</v>
      </c>
      <c r="I356" s="17">
        <f>+Tabla167[[#This Row],[Costo Unitario en RD$]]*Tabla167[[#This Row],[Existencia actual]]</f>
        <v>4176</v>
      </c>
      <c r="J356" s="18">
        <v>16</v>
      </c>
      <c r="K356" s="19">
        <f>+LOOKUP(Tabla167[[#This Row],[Código Institucional]],[1]Entradas!A$2:A$1608,[1]Entradas!C$2:C$1608)</f>
        <v>0</v>
      </c>
      <c r="L356" s="20">
        <f>+LOOKUP(Tabla167[[#This Row],[Código Institucional]],[1]Salidas!A$2:A$1152,[1]Salidas!C$2:C$1152)</f>
        <v>0</v>
      </c>
      <c r="M356" s="21">
        <f>+Tabla167[[#This Row],[Existencia a Marzo 2022 ]]+Tabla167[[#This Row],[Entradas]]-Tabla167[[#This Row],[Salidas]]</f>
        <v>16</v>
      </c>
    </row>
    <row r="357" spans="2:13" s="22" customFormat="1" ht="15.75" x14ac:dyDescent="0.25">
      <c r="B357" s="11">
        <v>41429</v>
      </c>
      <c r="C357" s="11">
        <v>41429</v>
      </c>
      <c r="D357" s="12" t="s">
        <v>14</v>
      </c>
      <c r="E357" s="13" t="s">
        <v>714</v>
      </c>
      <c r="F357" s="27" t="s">
        <v>715</v>
      </c>
      <c r="G357" s="15" t="s">
        <v>17</v>
      </c>
      <c r="H357" s="16">
        <v>45.73</v>
      </c>
      <c r="I357" s="17">
        <f>+Tabla167[[#This Row],[Costo Unitario en RD$]]*Tabla167[[#This Row],[Existencia actual]]</f>
        <v>685.94999999999993</v>
      </c>
      <c r="J357" s="18">
        <v>15</v>
      </c>
      <c r="K357" s="19">
        <f>+LOOKUP(Tabla167[[#This Row],[Código Institucional]],[1]Entradas!A$2:A$1608,[1]Entradas!C$2:C$1608)</f>
        <v>0</v>
      </c>
      <c r="L357" s="20">
        <f>+LOOKUP(Tabla167[[#This Row],[Código Institucional]],[1]Salidas!A$2:A$1152,[1]Salidas!C$2:C$1152)</f>
        <v>0</v>
      </c>
      <c r="M357" s="21">
        <f>+Tabla167[[#This Row],[Existencia a Marzo 2022 ]]+Tabla167[[#This Row],[Entradas]]-Tabla167[[#This Row],[Salidas]]</f>
        <v>15</v>
      </c>
    </row>
    <row r="358" spans="2:13" s="22" customFormat="1" ht="15.75" x14ac:dyDescent="0.25">
      <c r="B358" s="11">
        <v>41444</v>
      </c>
      <c r="C358" s="11">
        <v>41444</v>
      </c>
      <c r="D358" s="12" t="s">
        <v>14</v>
      </c>
      <c r="E358" s="13" t="s">
        <v>716</v>
      </c>
      <c r="F358" s="27" t="s">
        <v>717</v>
      </c>
      <c r="G358" s="15" t="s">
        <v>17</v>
      </c>
      <c r="H358" s="16">
        <v>18.29</v>
      </c>
      <c r="I358" s="17">
        <f>+Tabla167[[#This Row],[Costo Unitario en RD$]]*Tabla167[[#This Row],[Existencia actual]]</f>
        <v>859.63</v>
      </c>
      <c r="J358" s="18">
        <v>47</v>
      </c>
      <c r="K358" s="19">
        <f>+LOOKUP(Tabla167[[#This Row],[Código Institucional]],[1]Entradas!A$2:A$1608,[1]Entradas!C$2:C$1608)</f>
        <v>0</v>
      </c>
      <c r="L358" s="20">
        <f>+LOOKUP(Tabla167[[#This Row],[Código Institucional]],[1]Salidas!A$2:A$1152,[1]Salidas!C$2:C$1152)</f>
        <v>0</v>
      </c>
      <c r="M358" s="21">
        <f>+Tabla167[[#This Row],[Existencia a Marzo 2022 ]]+Tabla167[[#This Row],[Entradas]]-Tabla167[[#This Row],[Salidas]]</f>
        <v>47</v>
      </c>
    </row>
    <row r="359" spans="2:13" s="22" customFormat="1" ht="15.75" customHeight="1" x14ac:dyDescent="0.25">
      <c r="B359" s="11">
        <v>42520</v>
      </c>
      <c r="C359" s="11">
        <v>42520</v>
      </c>
      <c r="D359" s="12" t="s">
        <v>14</v>
      </c>
      <c r="E359" s="13" t="s">
        <v>718</v>
      </c>
      <c r="F359" s="27" t="s">
        <v>719</v>
      </c>
      <c r="G359" s="15" t="s">
        <v>17</v>
      </c>
      <c r="H359" s="16">
        <v>0.74</v>
      </c>
      <c r="I359" s="17">
        <f>+Tabla167[[#This Row],[Costo Unitario en RD$]]*Tabla167[[#This Row],[Existencia actual]]</f>
        <v>50.32</v>
      </c>
      <c r="J359" s="18">
        <v>68</v>
      </c>
      <c r="K359" s="19">
        <f>+LOOKUP(Tabla167[[#This Row],[Código Institucional]],[1]Entradas!A$2:A$1608,[1]Entradas!C$2:C$1608)</f>
        <v>0</v>
      </c>
      <c r="L359" s="20">
        <f>+LOOKUP(Tabla167[[#This Row],[Código Institucional]],[1]Salidas!A$2:A$1152,[1]Salidas!C$2:C$1152)</f>
        <v>0</v>
      </c>
      <c r="M359" s="21">
        <f>+Tabla167[[#This Row],[Existencia a Marzo 2022 ]]+Tabla167[[#This Row],[Entradas]]-Tabla167[[#This Row],[Salidas]]</f>
        <v>68</v>
      </c>
    </row>
    <row r="360" spans="2:13" s="22" customFormat="1" ht="15.75" x14ac:dyDescent="0.25">
      <c r="B360" s="11">
        <v>41438</v>
      </c>
      <c r="C360" s="11">
        <v>41438</v>
      </c>
      <c r="D360" s="12" t="s">
        <v>14</v>
      </c>
      <c r="E360" s="13" t="s">
        <v>720</v>
      </c>
      <c r="F360" s="27" t="s">
        <v>721</v>
      </c>
      <c r="G360" s="15" t="s">
        <v>17</v>
      </c>
      <c r="H360" s="16">
        <v>0.6</v>
      </c>
      <c r="I360" s="17">
        <f>+Tabla167[[#This Row],[Costo Unitario en RD$]]*Tabla167[[#This Row],[Existencia actual]]</f>
        <v>31.799999999999997</v>
      </c>
      <c r="J360" s="18">
        <v>53</v>
      </c>
      <c r="K360" s="19">
        <f>+LOOKUP(Tabla167[[#This Row],[Código Institucional]],[1]Entradas!A$2:A$1608,[1]Entradas!C$2:C$1608)</f>
        <v>0</v>
      </c>
      <c r="L360" s="20">
        <f>+LOOKUP(Tabla167[[#This Row],[Código Institucional]],[1]Salidas!A$2:A$1152,[1]Salidas!C$2:C$1152)</f>
        <v>0</v>
      </c>
      <c r="M360" s="21">
        <f>+Tabla167[[#This Row],[Existencia a Marzo 2022 ]]+Tabla167[[#This Row],[Entradas]]-Tabla167[[#This Row],[Salidas]]</f>
        <v>53</v>
      </c>
    </row>
    <row r="361" spans="2:13" s="22" customFormat="1" ht="15.75" x14ac:dyDescent="0.25">
      <c r="B361" s="11">
        <v>42080</v>
      </c>
      <c r="C361" s="11">
        <v>42080</v>
      </c>
      <c r="D361" s="12" t="s">
        <v>14</v>
      </c>
      <c r="E361" s="13" t="s">
        <v>722</v>
      </c>
      <c r="F361" s="14" t="s">
        <v>723</v>
      </c>
      <c r="G361" s="15" t="s">
        <v>17</v>
      </c>
      <c r="H361" s="16">
        <v>38</v>
      </c>
      <c r="I361" s="17">
        <f>+Tabla167[[#This Row],[Costo Unitario en RD$]]*Tabla167[[#This Row],[Existencia actual]]</f>
        <v>228</v>
      </c>
      <c r="J361" s="18">
        <v>6</v>
      </c>
      <c r="K361" s="19">
        <f>+LOOKUP(Tabla167[[#This Row],[Código Institucional]],[1]Entradas!A$2:A$1608,[1]Entradas!C$2:C$1608)</f>
        <v>0</v>
      </c>
      <c r="L361" s="20">
        <f>+LOOKUP(Tabla167[[#This Row],[Código Institucional]],[1]Salidas!A$2:A$1152,[1]Salidas!C$2:C$1152)</f>
        <v>0</v>
      </c>
      <c r="M361" s="21">
        <f>+Tabla167[[#This Row],[Existencia a Marzo 2022 ]]+Tabla167[[#This Row],[Entradas]]-Tabla167[[#This Row],[Salidas]]</f>
        <v>6</v>
      </c>
    </row>
    <row r="362" spans="2:13" s="22" customFormat="1" ht="15.75" x14ac:dyDescent="0.25">
      <c r="B362" s="11">
        <v>41530</v>
      </c>
      <c r="C362" s="11">
        <v>41530</v>
      </c>
      <c r="D362" s="12" t="s">
        <v>14</v>
      </c>
      <c r="E362" s="13" t="s">
        <v>724</v>
      </c>
      <c r="F362" s="27" t="s">
        <v>725</v>
      </c>
      <c r="G362" s="15" t="s">
        <v>17</v>
      </c>
      <c r="H362" s="16">
        <v>350</v>
      </c>
      <c r="I362" s="17">
        <f>+Tabla167[[#This Row],[Costo Unitario en RD$]]*Tabla167[[#This Row],[Existencia actual]]</f>
        <v>0</v>
      </c>
      <c r="J362" s="18">
        <v>0</v>
      </c>
      <c r="K362" s="19">
        <f>+LOOKUP(Tabla167[[#This Row],[Código Institucional]],[1]Entradas!A$2:A$1608,[1]Entradas!C$2:C$1608)</f>
        <v>0</v>
      </c>
      <c r="L362" s="20">
        <f>+LOOKUP(Tabla167[[#This Row],[Código Institucional]],[1]Salidas!A$2:A$1152,[1]Salidas!C$2:C$1152)</f>
        <v>0</v>
      </c>
      <c r="M362" s="21">
        <f>+Tabla167[[#This Row],[Existencia a Marzo 2022 ]]+Tabla167[[#This Row],[Entradas]]-Tabla167[[#This Row],[Salidas]]</f>
        <v>0</v>
      </c>
    </row>
    <row r="363" spans="2:13" s="36" customFormat="1" ht="15.75" x14ac:dyDescent="0.25">
      <c r="B363" s="11">
        <v>42496</v>
      </c>
      <c r="C363" s="11">
        <v>42496</v>
      </c>
      <c r="D363" s="12" t="s">
        <v>14</v>
      </c>
      <c r="E363" s="13" t="s">
        <v>726</v>
      </c>
      <c r="F363" s="14" t="s">
        <v>727</v>
      </c>
      <c r="G363" s="15" t="s">
        <v>17</v>
      </c>
      <c r="H363" s="16">
        <v>8.08</v>
      </c>
      <c r="I363" s="17">
        <f>+Tabla167[[#This Row],[Costo Unitario en RD$]]*Tabla167[[#This Row],[Existencia actual]]</f>
        <v>218.16</v>
      </c>
      <c r="J363" s="18">
        <v>27</v>
      </c>
      <c r="K363" s="19">
        <f>+LOOKUP(Tabla167[[#This Row],[Código Institucional]],[1]Entradas!A$2:A$1608,[1]Entradas!C$2:C$1608)</f>
        <v>0</v>
      </c>
      <c r="L363" s="20">
        <f>+LOOKUP(Tabla167[[#This Row],[Código Institucional]],[1]Salidas!A$2:A$1152,[1]Salidas!C$2:C$1152)</f>
        <v>0</v>
      </c>
      <c r="M363" s="21">
        <f>+Tabla167[[#This Row],[Existencia a Marzo 2022 ]]+Tabla167[[#This Row],[Entradas]]-Tabla167[[#This Row],[Salidas]]</f>
        <v>27</v>
      </c>
    </row>
    <row r="364" spans="2:13" s="22" customFormat="1" ht="15.75" x14ac:dyDescent="0.25">
      <c r="B364" s="30">
        <v>41928</v>
      </c>
      <c r="C364" s="30">
        <v>41928</v>
      </c>
      <c r="D364" s="12" t="s">
        <v>14</v>
      </c>
      <c r="E364" s="13" t="s">
        <v>728</v>
      </c>
      <c r="F364" s="27" t="s">
        <v>729</v>
      </c>
      <c r="G364" s="15" t="s">
        <v>17</v>
      </c>
      <c r="H364" s="16">
        <v>60</v>
      </c>
      <c r="I364" s="17">
        <f>+Tabla167[[#This Row],[Costo Unitario en RD$]]*Tabla167[[#This Row],[Existencia actual]]</f>
        <v>180</v>
      </c>
      <c r="J364" s="18">
        <v>3</v>
      </c>
      <c r="K364" s="19">
        <f>+LOOKUP(Tabla167[[#This Row],[Código Institucional]],[1]Entradas!A$2:A$1608,[1]Entradas!C$2:C$1608)</f>
        <v>0</v>
      </c>
      <c r="L364" s="20">
        <f>+LOOKUP(Tabla167[[#This Row],[Código Institucional]],[1]Salidas!A$2:A$1152,[1]Salidas!C$2:C$1152)</f>
        <v>0</v>
      </c>
      <c r="M364" s="21">
        <f>+Tabla167[[#This Row],[Existencia a Marzo 2022 ]]+Tabla167[[#This Row],[Entradas]]-Tabla167[[#This Row],[Salidas]]</f>
        <v>3</v>
      </c>
    </row>
    <row r="365" spans="2:13" s="22" customFormat="1" ht="15.75" x14ac:dyDescent="0.25">
      <c r="B365" s="11">
        <v>42250</v>
      </c>
      <c r="C365" s="11">
        <v>42250</v>
      </c>
      <c r="D365" s="12" t="s">
        <v>14</v>
      </c>
      <c r="E365" s="13" t="s">
        <v>730</v>
      </c>
      <c r="F365" s="14" t="s">
        <v>731</v>
      </c>
      <c r="G365" s="15" t="s">
        <v>17</v>
      </c>
      <c r="H365" s="16">
        <v>33.93</v>
      </c>
      <c r="I365" s="17">
        <f>+Tabla167[[#This Row],[Costo Unitario en RD$]]*Tabla167[[#This Row],[Existencia actual]]</f>
        <v>169.65</v>
      </c>
      <c r="J365" s="18">
        <v>5</v>
      </c>
      <c r="K365" s="19">
        <f>+LOOKUP(Tabla167[[#This Row],[Código Institucional]],[1]Entradas!A$2:A$1608,[1]Entradas!C$2:C$1608)</f>
        <v>0</v>
      </c>
      <c r="L365" s="20">
        <f>+LOOKUP(Tabla167[[#This Row],[Código Institucional]],[1]Salidas!A$2:A$1152,[1]Salidas!C$2:C$1152)</f>
        <v>0</v>
      </c>
      <c r="M365" s="21">
        <f>+Tabla167[[#This Row],[Existencia a Marzo 2022 ]]+Tabla167[[#This Row],[Entradas]]-Tabla167[[#This Row],[Salidas]]</f>
        <v>5</v>
      </c>
    </row>
    <row r="366" spans="2:13" s="22" customFormat="1" ht="15.75" x14ac:dyDescent="0.25">
      <c r="B366" s="11">
        <v>42520</v>
      </c>
      <c r="C366" s="11">
        <v>42520</v>
      </c>
      <c r="D366" s="12" t="s">
        <v>14</v>
      </c>
      <c r="E366" s="13" t="s">
        <v>732</v>
      </c>
      <c r="F366" s="14" t="s">
        <v>733</v>
      </c>
      <c r="G366" s="15" t="s">
        <v>17</v>
      </c>
      <c r="H366" s="16">
        <v>350</v>
      </c>
      <c r="I366" s="17">
        <f>+Tabla167[[#This Row],[Costo Unitario en RD$]]*Tabla167[[#This Row],[Existencia actual]]</f>
        <v>350</v>
      </c>
      <c r="J366" s="18">
        <v>1</v>
      </c>
      <c r="K366" s="19">
        <f>+LOOKUP(Tabla167[[#This Row],[Código Institucional]],[1]Entradas!A$2:A$1608,[1]Entradas!C$2:C$1608)</f>
        <v>0</v>
      </c>
      <c r="L366" s="20">
        <f>+LOOKUP(Tabla167[[#This Row],[Código Institucional]],[1]Salidas!A$2:A$1152,[1]Salidas!C$2:C$1152)</f>
        <v>0</v>
      </c>
      <c r="M366" s="21">
        <f>+Tabla167[[#This Row],[Existencia a Marzo 2022 ]]+Tabla167[[#This Row],[Entradas]]-Tabla167[[#This Row],[Salidas]]</f>
        <v>1</v>
      </c>
    </row>
    <row r="367" spans="2:13" s="22" customFormat="1" ht="15.75" x14ac:dyDescent="0.25">
      <c r="B367" s="11">
        <v>41022</v>
      </c>
      <c r="C367" s="11">
        <v>41022</v>
      </c>
      <c r="D367" s="12" t="s">
        <v>14</v>
      </c>
      <c r="E367" s="13" t="s">
        <v>734</v>
      </c>
      <c r="F367" s="14" t="s">
        <v>735</v>
      </c>
      <c r="G367" s="15" t="s">
        <v>17</v>
      </c>
      <c r="H367" s="16">
        <v>7.38</v>
      </c>
      <c r="I367" s="17">
        <f>+Tabla167[[#This Row],[Costo Unitario en RD$]]*Tabla167[[#This Row],[Existencia actual]]</f>
        <v>59.04</v>
      </c>
      <c r="J367" s="18">
        <v>8</v>
      </c>
      <c r="K367" s="19">
        <f>+LOOKUP(Tabla167[[#This Row],[Código Institucional]],[1]Entradas!A$2:A$1608,[1]Entradas!C$2:C$1608)</f>
        <v>0</v>
      </c>
      <c r="L367" s="20">
        <f>+LOOKUP(Tabla167[[#This Row],[Código Institucional]],[1]Salidas!A$2:A$1152,[1]Salidas!C$2:C$1152)</f>
        <v>0</v>
      </c>
      <c r="M367" s="21">
        <f>+Tabla167[[#This Row],[Existencia a Marzo 2022 ]]+Tabla167[[#This Row],[Entradas]]-Tabla167[[#This Row],[Salidas]]</f>
        <v>8</v>
      </c>
    </row>
    <row r="368" spans="2:13" s="22" customFormat="1" ht="15.75" x14ac:dyDescent="0.25">
      <c r="B368" s="11">
        <v>41488</v>
      </c>
      <c r="C368" s="11">
        <v>41488</v>
      </c>
      <c r="D368" s="12" t="s">
        <v>14</v>
      </c>
      <c r="E368" s="13" t="s">
        <v>736</v>
      </c>
      <c r="F368" s="14" t="s">
        <v>737</v>
      </c>
      <c r="G368" s="15" t="s">
        <v>17</v>
      </c>
      <c r="H368" s="16">
        <v>60</v>
      </c>
      <c r="I368" s="17">
        <f>+Tabla167[[#This Row],[Costo Unitario en RD$]]*Tabla167[[#This Row],[Existencia actual]]</f>
        <v>420</v>
      </c>
      <c r="J368" s="18">
        <v>7</v>
      </c>
      <c r="K368" s="19">
        <f>+LOOKUP(Tabla167[[#This Row],[Código Institucional]],[1]Entradas!A$2:A$1608,[1]Entradas!C$2:C$1608)</f>
        <v>0</v>
      </c>
      <c r="L368" s="20">
        <f>+LOOKUP(Tabla167[[#This Row],[Código Institucional]],[1]Salidas!A$2:A$1152,[1]Salidas!C$2:C$1152)</f>
        <v>0</v>
      </c>
      <c r="M368" s="21">
        <f>+Tabla167[[#This Row],[Existencia a Marzo 2022 ]]+Tabla167[[#This Row],[Entradas]]-Tabla167[[#This Row],[Salidas]]</f>
        <v>7</v>
      </c>
    </row>
    <row r="369" spans="2:13" s="22" customFormat="1" ht="18" customHeight="1" x14ac:dyDescent="0.25">
      <c r="B369" s="11">
        <v>41443</v>
      </c>
      <c r="C369" s="11">
        <v>41443</v>
      </c>
      <c r="D369" s="12" t="s">
        <v>14</v>
      </c>
      <c r="E369" s="13" t="s">
        <v>738</v>
      </c>
      <c r="F369" s="27" t="s">
        <v>739</v>
      </c>
      <c r="G369" s="15" t="s">
        <v>17</v>
      </c>
      <c r="H369" s="16">
        <v>10.99</v>
      </c>
      <c r="I369" s="17">
        <f>+Tabla167[[#This Row],[Costo Unitario en RD$]]*Tabla167[[#This Row],[Existencia actual]]</f>
        <v>21.98</v>
      </c>
      <c r="J369" s="18">
        <v>2</v>
      </c>
      <c r="K369" s="19">
        <f>+LOOKUP(Tabla167[[#This Row],[Código Institucional]],[1]Entradas!A$2:A$1608,[1]Entradas!C$2:C$1608)</f>
        <v>0</v>
      </c>
      <c r="L369" s="20">
        <f>+LOOKUP(Tabla167[[#This Row],[Código Institucional]],[1]Salidas!A$2:A$1152,[1]Salidas!C$2:C$1152)</f>
        <v>0</v>
      </c>
      <c r="M369" s="21">
        <f>+Tabla167[[#This Row],[Existencia a Marzo 2022 ]]+Tabla167[[#This Row],[Entradas]]-Tabla167[[#This Row],[Salidas]]</f>
        <v>2</v>
      </c>
    </row>
    <row r="370" spans="2:13" s="22" customFormat="1" ht="15.75" x14ac:dyDescent="0.25">
      <c r="B370" s="11">
        <v>41429</v>
      </c>
      <c r="C370" s="11">
        <v>41429</v>
      </c>
      <c r="D370" s="12" t="s">
        <v>14</v>
      </c>
      <c r="E370" s="13" t="s">
        <v>740</v>
      </c>
      <c r="F370" s="27" t="s">
        <v>741</v>
      </c>
      <c r="G370" s="15" t="s">
        <v>17</v>
      </c>
      <c r="H370" s="16">
        <v>20</v>
      </c>
      <c r="I370" s="17">
        <f>+Tabla167[[#This Row],[Costo Unitario en RD$]]*Tabla167[[#This Row],[Existencia actual]]</f>
        <v>220</v>
      </c>
      <c r="J370" s="18">
        <v>11</v>
      </c>
      <c r="K370" s="19">
        <f>+LOOKUP(Tabla167[[#This Row],[Código Institucional]],[1]Entradas!A$2:A$1608,[1]Entradas!C$2:C$1608)</f>
        <v>0</v>
      </c>
      <c r="L370" s="20">
        <f>+LOOKUP(Tabla167[[#This Row],[Código Institucional]],[1]Salidas!A$2:A$1152,[1]Salidas!C$2:C$1152)</f>
        <v>0</v>
      </c>
      <c r="M370" s="21">
        <f>+Tabla167[[#This Row],[Existencia a Marzo 2022 ]]+Tabla167[[#This Row],[Entradas]]-Tabla167[[#This Row],[Salidas]]</f>
        <v>11</v>
      </c>
    </row>
    <row r="371" spans="2:13" s="22" customFormat="1" ht="15.75" x14ac:dyDescent="0.25">
      <c r="B371" s="11">
        <v>42520</v>
      </c>
      <c r="C371" s="11">
        <v>42520</v>
      </c>
      <c r="D371" s="12" t="s">
        <v>14</v>
      </c>
      <c r="E371" s="13" t="s">
        <v>742</v>
      </c>
      <c r="F371" s="14" t="s">
        <v>743</v>
      </c>
      <c r="G371" s="15" t="s">
        <v>17</v>
      </c>
      <c r="H371" s="16">
        <v>1500</v>
      </c>
      <c r="I371" s="17">
        <f>+Tabla167[[#This Row],[Costo Unitario en RD$]]*Tabla167[[#This Row],[Existencia actual]]</f>
        <v>1500</v>
      </c>
      <c r="J371" s="18">
        <v>1</v>
      </c>
      <c r="K371" s="19">
        <f>+LOOKUP(Tabla167[[#This Row],[Código Institucional]],[1]Entradas!A$2:A$1608,[1]Entradas!C$2:C$1608)</f>
        <v>0</v>
      </c>
      <c r="L371" s="20">
        <f>+LOOKUP(Tabla167[[#This Row],[Código Institucional]],[1]Salidas!A$2:A$1152,[1]Salidas!C$2:C$1152)</f>
        <v>0</v>
      </c>
      <c r="M371" s="21">
        <f>+Tabla167[[#This Row],[Existencia a Marzo 2022 ]]+Tabla167[[#This Row],[Entradas]]-Tabla167[[#This Row],[Salidas]]</f>
        <v>1</v>
      </c>
    </row>
    <row r="372" spans="2:13" s="22" customFormat="1" ht="15.75" x14ac:dyDescent="0.25">
      <c r="B372" s="11">
        <v>41404</v>
      </c>
      <c r="C372" s="11">
        <v>41404</v>
      </c>
      <c r="D372" s="12" t="s">
        <v>14</v>
      </c>
      <c r="E372" s="13" t="s">
        <v>744</v>
      </c>
      <c r="F372" s="27" t="s">
        <v>745</v>
      </c>
      <c r="G372" s="15" t="s">
        <v>17</v>
      </c>
      <c r="H372" s="16">
        <v>250</v>
      </c>
      <c r="I372" s="17">
        <f>+Tabla167[[#This Row],[Costo Unitario en RD$]]*Tabla167[[#This Row],[Existencia actual]]</f>
        <v>500</v>
      </c>
      <c r="J372" s="18">
        <v>2</v>
      </c>
      <c r="K372" s="19">
        <f>+LOOKUP(Tabla167[[#This Row],[Código Institucional]],[1]Entradas!A$2:A$1608,[1]Entradas!C$2:C$1608)</f>
        <v>0</v>
      </c>
      <c r="L372" s="20">
        <f>+LOOKUP(Tabla167[[#This Row],[Código Institucional]],[1]Salidas!A$2:A$1152,[1]Salidas!C$2:C$1152)</f>
        <v>0</v>
      </c>
      <c r="M372" s="21">
        <f>+Tabla167[[#This Row],[Existencia a Marzo 2022 ]]+Tabla167[[#This Row],[Entradas]]-Tabla167[[#This Row],[Salidas]]</f>
        <v>2</v>
      </c>
    </row>
    <row r="373" spans="2:13" s="22" customFormat="1" ht="15.75" x14ac:dyDescent="0.25">
      <c r="B373" s="11">
        <v>41451</v>
      </c>
      <c r="C373" s="11">
        <v>41451</v>
      </c>
      <c r="D373" s="12" t="s">
        <v>14</v>
      </c>
      <c r="E373" s="13" t="s">
        <v>746</v>
      </c>
      <c r="F373" s="27" t="s">
        <v>747</v>
      </c>
      <c r="G373" s="15" t="s">
        <v>17</v>
      </c>
      <c r="H373" s="16">
        <v>459.56</v>
      </c>
      <c r="I373" s="17">
        <f>+Tabla167[[#This Row],[Costo Unitario en RD$]]*Tabla167[[#This Row],[Existencia actual]]</f>
        <v>459.56</v>
      </c>
      <c r="J373" s="18">
        <v>1</v>
      </c>
      <c r="K373" s="19">
        <f>+LOOKUP(Tabla167[[#This Row],[Código Institucional]],[1]Entradas!A$2:A$1608,[1]Entradas!C$2:C$1608)</f>
        <v>0</v>
      </c>
      <c r="L373" s="20">
        <f>+LOOKUP(Tabla167[[#This Row],[Código Institucional]],[1]Salidas!A$2:A$1152,[1]Salidas!C$2:C$1152)</f>
        <v>0</v>
      </c>
      <c r="M373" s="21">
        <f>+Tabla167[[#This Row],[Existencia a Marzo 2022 ]]+Tabla167[[#This Row],[Entradas]]-Tabla167[[#This Row],[Salidas]]</f>
        <v>1</v>
      </c>
    </row>
    <row r="374" spans="2:13" s="22" customFormat="1" ht="15.75" x14ac:dyDescent="0.25">
      <c r="B374" s="11">
        <v>42496</v>
      </c>
      <c r="C374" s="11">
        <v>42496</v>
      </c>
      <c r="D374" s="12" t="s">
        <v>14</v>
      </c>
      <c r="E374" s="13" t="s">
        <v>748</v>
      </c>
      <c r="F374" s="27" t="s">
        <v>749</v>
      </c>
      <c r="G374" s="15" t="s">
        <v>17</v>
      </c>
      <c r="H374" s="16">
        <v>824.84</v>
      </c>
      <c r="I374" s="17">
        <f>+Tabla167[[#This Row],[Costo Unitario en RD$]]*Tabla167[[#This Row],[Existencia actual]]</f>
        <v>85783.360000000001</v>
      </c>
      <c r="J374" s="18">
        <v>104</v>
      </c>
      <c r="K374" s="19">
        <f>+LOOKUP(Tabla167[[#This Row],[Código Institucional]],[1]Entradas!A$2:A$1608,[1]Entradas!C$2:C$1608)</f>
        <v>0</v>
      </c>
      <c r="L374" s="20">
        <f>+LOOKUP(Tabla167[[#This Row],[Código Institucional]],[1]Salidas!A$2:A$1152,[1]Salidas!C$2:C$1152)</f>
        <v>0</v>
      </c>
      <c r="M374" s="21">
        <f>+Tabla167[[#This Row],[Existencia a Marzo 2022 ]]+Tabla167[[#This Row],[Entradas]]-Tabla167[[#This Row],[Salidas]]</f>
        <v>104</v>
      </c>
    </row>
    <row r="375" spans="2:13" s="22" customFormat="1" ht="15.75" x14ac:dyDescent="0.25">
      <c r="B375" s="11">
        <v>42153</v>
      </c>
      <c r="C375" s="11">
        <v>42153</v>
      </c>
      <c r="D375" s="12" t="s">
        <v>14</v>
      </c>
      <c r="E375" s="13" t="s">
        <v>750</v>
      </c>
      <c r="F375" s="27" t="s">
        <v>751</v>
      </c>
      <c r="G375" s="15" t="s">
        <v>17</v>
      </c>
      <c r="H375" s="16">
        <v>391.15</v>
      </c>
      <c r="I375" s="17">
        <f>+Tabla167[[#This Row],[Costo Unitario en RD$]]*Tabla167[[#This Row],[Existencia actual]]</f>
        <v>2346.8999999999996</v>
      </c>
      <c r="J375" s="18">
        <v>6</v>
      </c>
      <c r="K375" s="19">
        <f>+LOOKUP(Tabla167[[#This Row],[Código Institucional]],[1]Entradas!A$2:A$1608,[1]Entradas!C$2:C$1608)</f>
        <v>0</v>
      </c>
      <c r="L375" s="20">
        <f>+LOOKUP(Tabla167[[#This Row],[Código Institucional]],[1]Salidas!A$2:A$1152,[1]Salidas!C$2:C$1152)</f>
        <v>0</v>
      </c>
      <c r="M375" s="21">
        <f>+Tabla167[[#This Row],[Existencia a Marzo 2022 ]]+Tabla167[[#This Row],[Entradas]]-Tabla167[[#This Row],[Salidas]]</f>
        <v>6</v>
      </c>
    </row>
    <row r="376" spans="2:13" s="22" customFormat="1" ht="15.75" customHeight="1" x14ac:dyDescent="0.25">
      <c r="B376" s="11">
        <v>41444</v>
      </c>
      <c r="C376" s="11">
        <v>41444</v>
      </c>
      <c r="D376" s="12" t="s">
        <v>14</v>
      </c>
      <c r="E376" s="13" t="s">
        <v>752</v>
      </c>
      <c r="F376" s="27" t="s">
        <v>753</v>
      </c>
      <c r="G376" s="15" t="s">
        <v>17</v>
      </c>
      <c r="H376" s="16">
        <v>306.8</v>
      </c>
      <c r="I376" s="17">
        <f>+Tabla167[[#This Row],[Costo Unitario en RD$]]*Tabla167[[#This Row],[Existencia actual]]</f>
        <v>306.8</v>
      </c>
      <c r="J376" s="18">
        <v>1</v>
      </c>
      <c r="K376" s="19">
        <f>+LOOKUP(Tabla167[[#This Row],[Código Institucional]],[1]Entradas!A$2:A$1608,[1]Entradas!C$2:C$1608)</f>
        <v>0</v>
      </c>
      <c r="L376" s="20">
        <f>+LOOKUP(Tabla167[[#This Row],[Código Institucional]],[1]Salidas!A$2:A$1152,[1]Salidas!C$2:C$1152)</f>
        <v>0</v>
      </c>
      <c r="M376" s="21">
        <f>+Tabla167[[#This Row],[Existencia a Marzo 2022 ]]+Tabla167[[#This Row],[Entradas]]-Tabla167[[#This Row],[Salidas]]</f>
        <v>1</v>
      </c>
    </row>
    <row r="377" spans="2:13" s="22" customFormat="1" ht="15.75" x14ac:dyDescent="0.25">
      <c r="B377" s="11">
        <v>41479</v>
      </c>
      <c r="C377" s="11">
        <v>41479</v>
      </c>
      <c r="D377" s="12" t="s">
        <v>14</v>
      </c>
      <c r="E377" s="13" t="s">
        <v>754</v>
      </c>
      <c r="F377" s="27" t="s">
        <v>755</v>
      </c>
      <c r="G377" s="15" t="s">
        <v>17</v>
      </c>
      <c r="H377" s="16">
        <v>879.1</v>
      </c>
      <c r="I377" s="17">
        <f>+Tabla167[[#This Row],[Costo Unitario en RD$]]*Tabla167[[#This Row],[Existencia actual]]</f>
        <v>4395.5</v>
      </c>
      <c r="J377" s="28">
        <v>5</v>
      </c>
      <c r="K377" s="19">
        <f>+LOOKUP(Tabla167[[#This Row],[Código Institucional]],[1]Entradas!A$2:A$1608,[1]Entradas!C$2:C$1608)</f>
        <v>0</v>
      </c>
      <c r="L377" s="20">
        <f>+LOOKUP(Tabla167[[#This Row],[Código Institucional]],[1]Salidas!A$2:A$1152,[1]Salidas!C$2:C$1152)</f>
        <v>0</v>
      </c>
      <c r="M377" s="29">
        <f>+Tabla167[[#This Row],[Existencia a Marzo 2022 ]]+Tabla167[[#This Row],[Entradas]]-Tabla167[[#This Row],[Salidas]]</f>
        <v>5</v>
      </c>
    </row>
    <row r="378" spans="2:13" s="22" customFormat="1" ht="15.75" x14ac:dyDescent="0.25">
      <c r="B378" s="11">
        <v>41835</v>
      </c>
      <c r="C378" s="11">
        <v>41835</v>
      </c>
      <c r="D378" s="12" t="s">
        <v>14</v>
      </c>
      <c r="E378" s="13" t="s">
        <v>756</v>
      </c>
      <c r="F378" s="27" t="s">
        <v>757</v>
      </c>
      <c r="G378" s="15" t="s">
        <v>17</v>
      </c>
      <c r="H378" s="16">
        <v>198.24</v>
      </c>
      <c r="I378" s="17">
        <f>+Tabla167[[#This Row],[Costo Unitario en RD$]]*Tabla167[[#This Row],[Existencia actual]]</f>
        <v>2577.12</v>
      </c>
      <c r="J378" s="28">
        <v>16</v>
      </c>
      <c r="K378" s="19">
        <f>+LOOKUP(Tabla167[[#This Row],[Código Institucional]],[1]Entradas!A$2:A$1608,[1]Entradas!C$2:C$1608)</f>
        <v>0</v>
      </c>
      <c r="L378" s="20">
        <f>+LOOKUP(Tabla167[[#This Row],[Código Institucional]],[1]Salidas!A$2:A$1152,[1]Salidas!C$2:C$1152)</f>
        <v>3</v>
      </c>
      <c r="M378" s="29">
        <f>+Tabla167[[#This Row],[Existencia a Marzo 2022 ]]+Tabla167[[#This Row],[Entradas]]-Tabla167[[#This Row],[Salidas]]</f>
        <v>13</v>
      </c>
    </row>
    <row r="379" spans="2:13" s="36" customFormat="1" ht="15.75" x14ac:dyDescent="0.25">
      <c r="B379" s="11">
        <v>42496</v>
      </c>
      <c r="C379" s="11">
        <v>42496</v>
      </c>
      <c r="D379" s="12" t="s">
        <v>14</v>
      </c>
      <c r="E379" s="13" t="s">
        <v>758</v>
      </c>
      <c r="F379" s="27" t="s">
        <v>759</v>
      </c>
      <c r="G379" s="15" t="s">
        <v>17</v>
      </c>
      <c r="H379" s="16">
        <v>413</v>
      </c>
      <c r="I379" s="17">
        <f>+Tabla167[[#This Row],[Costo Unitario en RD$]]*Tabla167[[#This Row],[Existencia actual]]</f>
        <v>9086</v>
      </c>
      <c r="J379" s="18">
        <v>22</v>
      </c>
      <c r="K379" s="19">
        <f>+LOOKUP(Tabla167[[#This Row],[Código Institucional]],[1]Entradas!A$2:A$1608,[1]Entradas!C$2:C$1608)</f>
        <v>0</v>
      </c>
      <c r="L379" s="20">
        <f>+LOOKUP(Tabla167[[#This Row],[Código Institucional]],[1]Salidas!A$2:A$1152,[1]Salidas!C$2:C$1152)</f>
        <v>0</v>
      </c>
      <c r="M379" s="21">
        <f>+Tabla167[[#This Row],[Existencia a Marzo 2022 ]]+Tabla167[[#This Row],[Entradas]]-Tabla167[[#This Row],[Salidas]]</f>
        <v>22</v>
      </c>
    </row>
    <row r="380" spans="2:13" s="22" customFormat="1" ht="15.75" x14ac:dyDescent="0.25">
      <c r="B380" s="23">
        <v>44145</v>
      </c>
      <c r="C380" s="23">
        <v>44145</v>
      </c>
      <c r="D380" s="12" t="s">
        <v>14</v>
      </c>
      <c r="E380" s="13" t="s">
        <v>760</v>
      </c>
      <c r="F380" s="27" t="s">
        <v>761</v>
      </c>
      <c r="G380" s="15" t="s">
        <v>17</v>
      </c>
      <c r="H380" s="16">
        <v>49.4</v>
      </c>
      <c r="I380" s="17">
        <f>+Tabla167[[#This Row],[Costo Unitario en RD$]]*Tabla167[[#This Row],[Existencia actual]]</f>
        <v>18969.599999999999</v>
      </c>
      <c r="J380" s="18">
        <v>384</v>
      </c>
      <c r="K380" s="19">
        <f>+LOOKUP(Tabla167[[#This Row],[Código Institucional]],[1]Entradas!A$2:A$1608,[1]Entradas!C$2:C$1608)</f>
        <v>0</v>
      </c>
      <c r="L380" s="20">
        <f>+LOOKUP(Tabla167[[#This Row],[Código Institucional]],[1]Salidas!A$2:A$1152,[1]Salidas!C$2:C$1152)</f>
        <v>0</v>
      </c>
      <c r="M380" s="21">
        <f>+Tabla167[[#This Row],[Existencia a Marzo 2022 ]]+Tabla167[[#This Row],[Entradas]]-Tabla167[[#This Row],[Salidas]]</f>
        <v>384</v>
      </c>
    </row>
    <row r="381" spans="2:13" s="22" customFormat="1" ht="15.75" x14ac:dyDescent="0.25">
      <c r="B381" s="11">
        <v>42496</v>
      </c>
      <c r="C381" s="11">
        <v>42496</v>
      </c>
      <c r="D381" s="12" t="s">
        <v>14</v>
      </c>
      <c r="E381" s="13" t="s">
        <v>762</v>
      </c>
      <c r="F381" s="27" t="s">
        <v>763</v>
      </c>
      <c r="G381" s="15" t="s">
        <v>17</v>
      </c>
      <c r="H381" s="16">
        <v>115.76</v>
      </c>
      <c r="I381" s="17">
        <f>+Tabla167[[#This Row],[Costo Unitario en RD$]]*Tabla167[[#This Row],[Existencia actual]]</f>
        <v>1041.8400000000001</v>
      </c>
      <c r="J381" s="18">
        <v>9</v>
      </c>
      <c r="K381" s="19">
        <f>+LOOKUP(Tabla167[[#This Row],[Código Institucional]],[1]Entradas!A$2:A$1608,[1]Entradas!C$2:C$1608)</f>
        <v>0</v>
      </c>
      <c r="L381" s="20">
        <f>+LOOKUP(Tabla167[[#This Row],[Código Institucional]],[1]Salidas!A$2:A$1152,[1]Salidas!C$2:C$1152)</f>
        <v>0</v>
      </c>
      <c r="M381" s="21">
        <f>+Tabla167[[#This Row],[Existencia a Marzo 2022 ]]+Tabla167[[#This Row],[Entradas]]-Tabla167[[#This Row],[Salidas]]</f>
        <v>9</v>
      </c>
    </row>
    <row r="382" spans="2:13" s="22" customFormat="1" ht="15.75" customHeight="1" x14ac:dyDescent="0.25">
      <c r="B382" s="11">
        <v>42496</v>
      </c>
      <c r="C382" s="11">
        <v>42496</v>
      </c>
      <c r="D382" s="12" t="s">
        <v>14</v>
      </c>
      <c r="E382" s="13" t="s">
        <v>764</v>
      </c>
      <c r="F382" s="27" t="s">
        <v>765</v>
      </c>
      <c r="G382" s="15" t="s">
        <v>17</v>
      </c>
      <c r="H382" s="16">
        <v>50</v>
      </c>
      <c r="I382" s="17">
        <f>+Tabla167[[#This Row],[Costo Unitario en RD$]]*Tabla167[[#This Row],[Existencia actual]]</f>
        <v>150</v>
      </c>
      <c r="J382" s="18">
        <v>3</v>
      </c>
      <c r="K382" s="19">
        <f>+LOOKUP(Tabla167[[#This Row],[Código Institucional]],[1]Entradas!A$2:A$1608,[1]Entradas!C$2:C$1608)</f>
        <v>0</v>
      </c>
      <c r="L382" s="20">
        <f>+LOOKUP(Tabla167[[#This Row],[Código Institucional]],[1]Salidas!A$2:A$1152,[1]Salidas!C$2:C$1152)</f>
        <v>0</v>
      </c>
      <c r="M382" s="21">
        <f>+Tabla167[[#This Row],[Existencia a Marzo 2022 ]]+Tabla167[[#This Row],[Entradas]]-Tabla167[[#This Row],[Salidas]]</f>
        <v>3</v>
      </c>
    </row>
    <row r="383" spans="2:13" s="36" customFormat="1" ht="15.75" x14ac:dyDescent="0.25">
      <c r="B383" s="11">
        <v>41330</v>
      </c>
      <c r="C383" s="11">
        <v>41330</v>
      </c>
      <c r="D383" s="12" t="s">
        <v>14</v>
      </c>
      <c r="E383" s="13" t="s">
        <v>766</v>
      </c>
      <c r="F383" s="27" t="s">
        <v>767</v>
      </c>
      <c r="G383" s="15" t="s">
        <v>17</v>
      </c>
      <c r="H383" s="16">
        <v>1472.2</v>
      </c>
      <c r="I383" s="17">
        <f>+Tabla167[[#This Row],[Costo Unitario en RD$]]*Tabla167[[#This Row],[Existencia actual]]</f>
        <v>0</v>
      </c>
      <c r="J383" s="18">
        <v>0</v>
      </c>
      <c r="K383" s="19">
        <f>+LOOKUP(Tabla167[[#This Row],[Código Institucional]],[1]Entradas!A$2:A$1608,[1]Entradas!C$2:C$1608)</f>
        <v>0</v>
      </c>
      <c r="L383" s="20">
        <f>+LOOKUP(Tabla167[[#This Row],[Código Institucional]],[1]Salidas!A$2:A$1152,[1]Salidas!C$2:C$1152)</f>
        <v>0</v>
      </c>
      <c r="M383" s="21">
        <f>+Tabla167[[#This Row],[Existencia a Marzo 2022 ]]+Tabla167[[#This Row],[Entradas]]-Tabla167[[#This Row],[Salidas]]</f>
        <v>0</v>
      </c>
    </row>
    <row r="384" spans="2:13" s="22" customFormat="1" ht="15.75" x14ac:dyDescent="0.25">
      <c r="B384" s="23">
        <v>44145</v>
      </c>
      <c r="C384" s="23">
        <v>44145</v>
      </c>
      <c r="D384" s="12" t="s">
        <v>14</v>
      </c>
      <c r="E384" s="13" t="s">
        <v>768</v>
      </c>
      <c r="F384" s="27" t="s">
        <v>769</v>
      </c>
      <c r="G384" s="15" t="s">
        <v>17</v>
      </c>
      <c r="H384" s="16">
        <v>27.21</v>
      </c>
      <c r="I384" s="17">
        <f>+Tabla167[[#This Row],[Costo Unitario en RD$]]*Tabla167[[#This Row],[Existencia actual]]</f>
        <v>163.26</v>
      </c>
      <c r="J384" s="18">
        <v>6</v>
      </c>
      <c r="K384" s="19">
        <f>+LOOKUP(Tabla167[[#This Row],[Código Institucional]],[1]Entradas!A$2:A$1608,[1]Entradas!C$2:C$1608)</f>
        <v>0</v>
      </c>
      <c r="L384" s="20">
        <f>+LOOKUP(Tabla167[[#This Row],[Código Institucional]],[1]Salidas!A$2:A$1152,[1]Salidas!C$2:C$1152)</f>
        <v>0</v>
      </c>
      <c r="M384" s="21">
        <f>+Tabla167[[#This Row],[Existencia a Marzo 2022 ]]+Tabla167[[#This Row],[Entradas]]-Tabla167[[#This Row],[Salidas]]</f>
        <v>6</v>
      </c>
    </row>
    <row r="385" spans="2:13" s="36" customFormat="1" ht="15.75" x14ac:dyDescent="0.25">
      <c r="B385" s="11">
        <v>41429</v>
      </c>
      <c r="C385" s="11">
        <v>41429</v>
      </c>
      <c r="D385" s="12" t="s">
        <v>14</v>
      </c>
      <c r="E385" s="13" t="s">
        <v>770</v>
      </c>
      <c r="F385" s="34" t="s">
        <v>771</v>
      </c>
      <c r="G385" s="15" t="s">
        <v>17</v>
      </c>
      <c r="H385" s="16">
        <v>15.57</v>
      </c>
      <c r="I385" s="17">
        <f>+Tabla167[[#This Row],[Costo Unitario en RD$]]*Tabla167[[#This Row],[Existencia actual]]</f>
        <v>2133.09</v>
      </c>
      <c r="J385" s="18">
        <v>137</v>
      </c>
      <c r="K385" s="19">
        <f>+LOOKUP(Tabla167[[#This Row],[Código Institucional]],[1]Entradas!A$2:A$1608,[1]Entradas!C$2:C$1608)</f>
        <v>0</v>
      </c>
      <c r="L385" s="20">
        <f>+LOOKUP(Tabla167[[#This Row],[Código Institucional]],[1]Salidas!A$2:A$1152,[1]Salidas!C$2:C$1152)</f>
        <v>0</v>
      </c>
      <c r="M385" s="21">
        <f>+Tabla167[[#This Row],[Existencia a Marzo 2022 ]]+Tabla167[[#This Row],[Entradas]]-Tabla167[[#This Row],[Salidas]]</f>
        <v>137</v>
      </c>
    </row>
    <row r="386" spans="2:13" s="36" customFormat="1" ht="15.75" x14ac:dyDescent="0.25">
      <c r="B386" s="11">
        <v>41488</v>
      </c>
      <c r="C386" s="11">
        <v>41488</v>
      </c>
      <c r="D386" s="12" t="s">
        <v>14</v>
      </c>
      <c r="E386" s="13" t="s">
        <v>772</v>
      </c>
      <c r="F386" s="34" t="s">
        <v>773</v>
      </c>
      <c r="G386" s="15" t="s">
        <v>17</v>
      </c>
      <c r="H386" s="16">
        <v>448.4</v>
      </c>
      <c r="I386" s="17">
        <f>+Tabla167[[#This Row],[Costo Unitario en RD$]]*Tabla167[[#This Row],[Existencia actual]]</f>
        <v>896.8</v>
      </c>
      <c r="J386" s="18">
        <v>2</v>
      </c>
      <c r="K386" s="19">
        <f>+LOOKUP(Tabla167[[#This Row],[Código Institucional]],[1]Entradas!A$2:A$1608,[1]Entradas!C$2:C$1608)</f>
        <v>0</v>
      </c>
      <c r="L386" s="20">
        <f>+LOOKUP(Tabla167[[#This Row],[Código Institucional]],[1]Salidas!A$2:A$1152,[1]Salidas!C$2:C$1152)</f>
        <v>0</v>
      </c>
      <c r="M386" s="21">
        <f>+Tabla167[[#This Row],[Existencia a Marzo 2022 ]]+Tabla167[[#This Row],[Entradas]]-Tabla167[[#This Row],[Salidas]]</f>
        <v>2</v>
      </c>
    </row>
    <row r="387" spans="2:13" s="36" customFormat="1" ht="15.75" x14ac:dyDescent="0.25">
      <c r="B387" s="11">
        <v>43319</v>
      </c>
      <c r="C387" s="11">
        <v>43319</v>
      </c>
      <c r="D387" s="12" t="s">
        <v>14</v>
      </c>
      <c r="E387" s="13" t="s">
        <v>774</v>
      </c>
      <c r="F387" s="34" t="s">
        <v>775</v>
      </c>
      <c r="G387" s="15" t="s">
        <v>17</v>
      </c>
      <c r="H387" s="16">
        <v>881.46</v>
      </c>
      <c r="I387" s="17">
        <f>+Tabla167[[#This Row],[Costo Unitario en RD$]]*Tabla167[[#This Row],[Existencia actual]]</f>
        <v>4407.3</v>
      </c>
      <c r="J387" s="18">
        <v>5</v>
      </c>
      <c r="K387" s="19">
        <f>+LOOKUP(Tabla167[[#This Row],[Código Institucional]],[1]Entradas!A$2:A$1608,[1]Entradas!C$2:C$1608)</f>
        <v>0</v>
      </c>
      <c r="L387" s="20">
        <f>+LOOKUP(Tabla167[[#This Row],[Código Institucional]],[1]Salidas!A$2:A$1152,[1]Salidas!C$2:C$1152)</f>
        <v>0</v>
      </c>
      <c r="M387" s="21">
        <f>+Tabla167[[#This Row],[Existencia a Marzo 2022 ]]+Tabla167[[#This Row],[Entradas]]-Tabla167[[#This Row],[Salidas]]</f>
        <v>5</v>
      </c>
    </row>
    <row r="388" spans="2:13" s="22" customFormat="1" ht="15.75" x14ac:dyDescent="0.25">
      <c r="B388" s="11">
        <v>41429</v>
      </c>
      <c r="C388" s="11">
        <v>41429</v>
      </c>
      <c r="D388" s="12" t="s">
        <v>14</v>
      </c>
      <c r="E388" s="13" t="s">
        <v>776</v>
      </c>
      <c r="F388" s="27" t="s">
        <v>777</v>
      </c>
      <c r="G388" s="15" t="s">
        <v>17</v>
      </c>
      <c r="H388" s="16">
        <v>256.06</v>
      </c>
      <c r="I388" s="17">
        <f>+Tabla167[[#This Row],[Costo Unitario en RD$]]*Tabla167[[#This Row],[Existencia actual]]</f>
        <v>512.12</v>
      </c>
      <c r="J388" s="18">
        <v>2</v>
      </c>
      <c r="K388" s="19">
        <f>+LOOKUP(Tabla167[[#This Row],[Código Institucional]],[1]Entradas!A$2:A$1608,[1]Entradas!C$2:C$1608)</f>
        <v>0</v>
      </c>
      <c r="L388" s="20">
        <f>+LOOKUP(Tabla167[[#This Row],[Código Institucional]],[1]Salidas!A$2:A$1152,[1]Salidas!C$2:C$1152)</f>
        <v>0</v>
      </c>
      <c r="M388" s="21">
        <f>+Tabla167[[#This Row],[Existencia a Marzo 2022 ]]+Tabla167[[#This Row],[Entradas]]-Tabla167[[#This Row],[Salidas]]</f>
        <v>2</v>
      </c>
    </row>
    <row r="389" spans="2:13" s="22" customFormat="1" ht="15.75" x14ac:dyDescent="0.25">
      <c r="B389" s="11">
        <v>41354</v>
      </c>
      <c r="C389" s="11">
        <v>41354</v>
      </c>
      <c r="D389" s="12" t="s">
        <v>14</v>
      </c>
      <c r="E389" s="13" t="s">
        <v>778</v>
      </c>
      <c r="F389" s="34" t="s">
        <v>779</v>
      </c>
      <c r="G389" s="15" t="s">
        <v>17</v>
      </c>
      <c r="H389" s="16">
        <v>64.900000000000006</v>
      </c>
      <c r="I389" s="17">
        <f>+Tabla167[[#This Row],[Costo Unitario en RD$]]*Tabla167[[#This Row],[Existencia actual]]</f>
        <v>194.70000000000002</v>
      </c>
      <c r="J389" s="18">
        <v>3</v>
      </c>
      <c r="K389" s="19">
        <f>+LOOKUP(Tabla167[[#This Row],[Código Institucional]],[1]Entradas!A$2:A$1608,[1]Entradas!C$2:C$1608)</f>
        <v>0</v>
      </c>
      <c r="L389" s="20">
        <f>+LOOKUP(Tabla167[[#This Row],[Código Institucional]],[1]Salidas!A$2:A$1152,[1]Salidas!C$2:C$1152)</f>
        <v>0</v>
      </c>
      <c r="M389" s="21">
        <f>+Tabla167[[#This Row],[Existencia a Marzo 2022 ]]+Tabla167[[#This Row],[Entradas]]-Tabla167[[#This Row],[Salidas]]</f>
        <v>3</v>
      </c>
    </row>
    <row r="390" spans="2:13" s="22" customFormat="1" ht="15.75" x14ac:dyDescent="0.25">
      <c r="B390" s="11">
        <v>41432</v>
      </c>
      <c r="C390" s="11">
        <v>41432</v>
      </c>
      <c r="D390" s="12" t="s">
        <v>14</v>
      </c>
      <c r="E390" s="13" t="s">
        <v>780</v>
      </c>
      <c r="F390" s="27" t="s">
        <v>781</v>
      </c>
      <c r="G390" s="15" t="s">
        <v>17</v>
      </c>
      <c r="H390" s="16">
        <v>188.8</v>
      </c>
      <c r="I390" s="17">
        <f>+Tabla167[[#This Row],[Costo Unitario en RD$]]*Tabla167[[#This Row],[Existencia actual]]</f>
        <v>5664</v>
      </c>
      <c r="J390" s="18">
        <v>30</v>
      </c>
      <c r="K390" s="19">
        <f>+LOOKUP(Tabla167[[#This Row],[Código Institucional]],[1]Entradas!A$2:A$1608,[1]Entradas!C$2:C$1608)</f>
        <v>0</v>
      </c>
      <c r="L390" s="20">
        <f>+LOOKUP(Tabla167[[#This Row],[Código Institucional]],[1]Salidas!A$2:A$1152,[1]Salidas!C$2:C$1152)</f>
        <v>0</v>
      </c>
      <c r="M390" s="21">
        <f>+Tabla167[[#This Row],[Existencia a Marzo 2022 ]]+Tabla167[[#This Row],[Entradas]]-Tabla167[[#This Row],[Salidas]]</f>
        <v>30</v>
      </c>
    </row>
    <row r="391" spans="2:13" s="22" customFormat="1" ht="15.75" x14ac:dyDescent="0.25">
      <c r="B391" s="11">
        <v>42496</v>
      </c>
      <c r="C391" s="11">
        <v>42496</v>
      </c>
      <c r="D391" s="12" t="s">
        <v>14</v>
      </c>
      <c r="E391" s="13" t="s">
        <v>782</v>
      </c>
      <c r="F391" s="34" t="s">
        <v>783</v>
      </c>
      <c r="G391" s="15" t="s">
        <v>17</v>
      </c>
      <c r="H391" s="16">
        <v>306.8</v>
      </c>
      <c r="I391" s="17">
        <f>+Tabla167[[#This Row],[Costo Unitario en RD$]]*Tabla167[[#This Row],[Existencia actual]]</f>
        <v>54610.400000000001</v>
      </c>
      <c r="J391" s="18">
        <v>180</v>
      </c>
      <c r="K391" s="19">
        <f>+LOOKUP(Tabla167[[#This Row],[Código Institucional]],[1]Entradas!A$2:A$1608,[1]Entradas!C$2:C$1608)</f>
        <v>0</v>
      </c>
      <c r="L391" s="20">
        <f>+LOOKUP(Tabla167[[#This Row],[Código Institucional]],[1]Salidas!A$2:A$1152,[1]Salidas!C$2:C$1152)</f>
        <v>2</v>
      </c>
      <c r="M391" s="21">
        <f>+Tabla167[[#This Row],[Existencia a Marzo 2022 ]]+Tabla167[[#This Row],[Entradas]]-Tabla167[[#This Row],[Salidas]]</f>
        <v>178</v>
      </c>
    </row>
    <row r="392" spans="2:13" s="22" customFormat="1" ht="15.75" x14ac:dyDescent="0.25">
      <c r="B392" s="37">
        <v>41907</v>
      </c>
      <c r="C392" s="37">
        <v>41907</v>
      </c>
      <c r="D392" s="12" t="s">
        <v>14</v>
      </c>
      <c r="E392" s="38" t="s">
        <v>784</v>
      </c>
      <c r="F392" s="39" t="s">
        <v>785</v>
      </c>
      <c r="G392" s="15" t="s">
        <v>17</v>
      </c>
      <c r="H392" s="40">
        <v>460.2</v>
      </c>
      <c r="I392" s="17">
        <f>+Tabla167[[#This Row],[Costo Unitario en RD$]]*Tabla167[[#This Row],[Existencia actual]]</f>
        <v>3221.4</v>
      </c>
      <c r="J392" s="18">
        <v>7</v>
      </c>
      <c r="K392" s="19">
        <f>+LOOKUP(Tabla167[[#This Row],[Código Institucional]],[1]Entradas!A$2:A$1608,[1]Entradas!C$2:C$1608)</f>
        <v>0</v>
      </c>
      <c r="L392" s="20">
        <f>+LOOKUP(Tabla167[[#This Row],[Código Institucional]],[1]Salidas!A$2:A$1152,[1]Salidas!C$2:C$1152)</f>
        <v>0</v>
      </c>
      <c r="M392" s="21">
        <f>+Tabla167[[#This Row],[Existencia a Marzo 2022 ]]+Tabla167[[#This Row],[Entradas]]-Tabla167[[#This Row],[Salidas]]</f>
        <v>7</v>
      </c>
    </row>
    <row r="393" spans="2:13" s="22" customFormat="1" ht="15.75" x14ac:dyDescent="0.25">
      <c r="B393" s="11">
        <v>41402</v>
      </c>
      <c r="C393" s="11">
        <v>41402</v>
      </c>
      <c r="D393" s="12" t="s">
        <v>14</v>
      </c>
      <c r="E393" s="13" t="s">
        <v>786</v>
      </c>
      <c r="F393" s="34" t="s">
        <v>787</v>
      </c>
      <c r="G393" s="15" t="s">
        <v>17</v>
      </c>
      <c r="H393" s="16">
        <v>448.4</v>
      </c>
      <c r="I393" s="17">
        <f>+Tabla167[[#This Row],[Costo Unitario en RD$]]*Tabla167[[#This Row],[Existencia actual]]</f>
        <v>6726</v>
      </c>
      <c r="J393" s="18">
        <v>15</v>
      </c>
      <c r="K393" s="19">
        <f>+LOOKUP(Tabla167[[#This Row],[Código Institucional]],[1]Entradas!A$2:A$1608,[1]Entradas!C$2:C$1608)</f>
        <v>0</v>
      </c>
      <c r="L393" s="20">
        <f>+LOOKUP(Tabla167[[#This Row],[Código Institucional]],[1]Salidas!A$2:A$1152,[1]Salidas!C$2:C$1152)</f>
        <v>0</v>
      </c>
      <c r="M393" s="21">
        <f>+Tabla167[[#This Row],[Existencia a Marzo 2022 ]]+Tabla167[[#This Row],[Entradas]]-Tabla167[[#This Row],[Salidas]]</f>
        <v>15</v>
      </c>
    </row>
    <row r="394" spans="2:13" s="22" customFormat="1" ht="15.75" x14ac:dyDescent="0.25">
      <c r="B394" s="11">
        <v>42520</v>
      </c>
      <c r="C394" s="11">
        <v>42520</v>
      </c>
      <c r="D394" s="12" t="s">
        <v>14</v>
      </c>
      <c r="E394" s="13" t="s">
        <v>788</v>
      </c>
      <c r="F394" s="34" t="s">
        <v>789</v>
      </c>
      <c r="G394" s="15" t="s">
        <v>17</v>
      </c>
      <c r="H394" s="16">
        <v>260</v>
      </c>
      <c r="I394" s="17">
        <f>+Tabla167[[#This Row],[Costo Unitario en RD$]]*Tabla167[[#This Row],[Existencia actual]]</f>
        <v>3120</v>
      </c>
      <c r="J394" s="18">
        <v>12</v>
      </c>
      <c r="K394" s="19">
        <f>+LOOKUP(Tabla167[[#This Row],[Código Institucional]],[1]Entradas!A$2:A$1608,[1]Entradas!C$2:C$1608)</f>
        <v>0</v>
      </c>
      <c r="L394" s="20">
        <f>+LOOKUP(Tabla167[[#This Row],[Código Institucional]],[1]Salidas!A$2:A$1152,[1]Salidas!C$2:C$1152)</f>
        <v>0</v>
      </c>
      <c r="M394" s="21">
        <f>+Tabla167[[#This Row],[Existencia a Marzo 2022 ]]+Tabla167[[#This Row],[Entradas]]-Tabla167[[#This Row],[Salidas]]</f>
        <v>12</v>
      </c>
    </row>
    <row r="395" spans="2:13" s="22" customFormat="1" ht="15.75" x14ac:dyDescent="0.25">
      <c r="B395" s="23">
        <v>44145</v>
      </c>
      <c r="C395" s="23">
        <v>44145</v>
      </c>
      <c r="D395" s="12" t="s">
        <v>14</v>
      </c>
      <c r="E395" s="13" t="s">
        <v>790</v>
      </c>
      <c r="F395" s="27" t="s">
        <v>791</v>
      </c>
      <c r="G395" s="15" t="s">
        <v>17</v>
      </c>
      <c r="H395" s="16">
        <v>268.14999999999998</v>
      </c>
      <c r="I395" s="17">
        <f>+Tabla167[[#This Row],[Costo Unitario en RD$]]*Tabla167[[#This Row],[Existencia actual]]</f>
        <v>10726</v>
      </c>
      <c r="J395" s="18">
        <v>40</v>
      </c>
      <c r="K395" s="19">
        <f>+LOOKUP(Tabla167[[#This Row],[Código Institucional]],[1]Entradas!A$2:A$1608,[1]Entradas!C$2:C$1608)</f>
        <v>0</v>
      </c>
      <c r="L395" s="20">
        <f>+LOOKUP(Tabla167[[#This Row],[Código Institucional]],[1]Salidas!A$2:A$1152,[1]Salidas!C$2:C$1152)</f>
        <v>0</v>
      </c>
      <c r="M395" s="21">
        <f>+Tabla167[[#This Row],[Existencia a Marzo 2022 ]]+Tabla167[[#This Row],[Entradas]]-Tabla167[[#This Row],[Salidas]]</f>
        <v>40</v>
      </c>
    </row>
    <row r="396" spans="2:13" s="22" customFormat="1" ht="15.75" x14ac:dyDescent="0.25">
      <c r="B396" s="11">
        <v>42080</v>
      </c>
      <c r="C396" s="11">
        <v>42080</v>
      </c>
      <c r="D396" s="12" t="s">
        <v>14</v>
      </c>
      <c r="E396" s="13" t="s">
        <v>792</v>
      </c>
      <c r="F396" s="34" t="s">
        <v>793</v>
      </c>
      <c r="G396" s="15" t="s">
        <v>17</v>
      </c>
      <c r="H396" s="16">
        <v>23.22</v>
      </c>
      <c r="I396" s="17">
        <f>+Tabla167[[#This Row],[Costo Unitario en RD$]]*Tabla167[[#This Row],[Existencia actual]]</f>
        <v>348.29999999999995</v>
      </c>
      <c r="J396" s="18">
        <v>15</v>
      </c>
      <c r="K396" s="19">
        <f>+LOOKUP(Tabla167[[#This Row],[Código Institucional]],[1]Entradas!A$2:A$1608,[1]Entradas!C$2:C$1608)</f>
        <v>0</v>
      </c>
      <c r="L396" s="20">
        <f>+LOOKUP(Tabla167[[#This Row],[Código Institucional]],[1]Salidas!A$2:A$1152,[1]Salidas!C$2:C$1152)</f>
        <v>0</v>
      </c>
      <c r="M396" s="21">
        <f>+Tabla167[[#This Row],[Existencia a Marzo 2022 ]]+Tabla167[[#This Row],[Entradas]]-Tabla167[[#This Row],[Salidas]]</f>
        <v>15</v>
      </c>
    </row>
    <row r="397" spans="2:13" s="22" customFormat="1" ht="15.75" x14ac:dyDescent="0.25">
      <c r="B397" s="11">
        <v>41438</v>
      </c>
      <c r="C397" s="11">
        <v>41438</v>
      </c>
      <c r="D397" s="12" t="s">
        <v>14</v>
      </c>
      <c r="E397" s="13" t="s">
        <v>794</v>
      </c>
      <c r="F397" s="27" t="s">
        <v>795</v>
      </c>
      <c r="G397" s="15" t="s">
        <v>17</v>
      </c>
      <c r="H397" s="16">
        <v>332.76</v>
      </c>
      <c r="I397" s="17">
        <f>+Tabla167[[#This Row],[Costo Unitario en RD$]]*Tabla167[[#This Row],[Existencia actual]]</f>
        <v>0</v>
      </c>
      <c r="J397" s="18">
        <v>0</v>
      </c>
      <c r="K397" s="19">
        <f>+LOOKUP(Tabla167[[#This Row],[Código Institucional]],[1]Entradas!A$2:A$1608,[1]Entradas!C$2:C$1608)</f>
        <v>0</v>
      </c>
      <c r="L397" s="20">
        <f>+LOOKUP(Tabla167[[#This Row],[Código Institucional]],[1]Salidas!A$2:A$1152,[1]Salidas!C$2:C$1152)</f>
        <v>0</v>
      </c>
      <c r="M397" s="21">
        <f>+Tabla167[[#This Row],[Existencia a Marzo 2022 ]]+Tabla167[[#This Row],[Entradas]]-Tabla167[[#This Row],[Salidas]]</f>
        <v>0</v>
      </c>
    </row>
    <row r="398" spans="2:13" s="22" customFormat="1" ht="15.75" x14ac:dyDescent="0.25">
      <c r="B398" s="23">
        <v>44145</v>
      </c>
      <c r="C398" s="23">
        <v>44145</v>
      </c>
      <c r="D398" s="12" t="s">
        <v>14</v>
      </c>
      <c r="E398" s="13" t="s">
        <v>796</v>
      </c>
      <c r="F398" s="27" t="s">
        <v>797</v>
      </c>
      <c r="G398" s="15" t="s">
        <v>17</v>
      </c>
      <c r="H398" s="16">
        <v>792.96</v>
      </c>
      <c r="I398" s="17">
        <f>+Tabla167[[#This Row],[Costo Unitario en RD$]]*Tabla167[[#This Row],[Existencia actual]]</f>
        <v>19824</v>
      </c>
      <c r="J398" s="18">
        <v>25</v>
      </c>
      <c r="K398" s="19">
        <f>+LOOKUP(Tabla167[[#This Row],[Código Institucional]],[1]Entradas!A$2:A$1608,[1]Entradas!C$2:C$1608)</f>
        <v>0</v>
      </c>
      <c r="L398" s="20">
        <f>+LOOKUP(Tabla167[[#This Row],[Código Institucional]],[1]Salidas!A$2:A$1152,[1]Salidas!C$2:C$1152)</f>
        <v>0</v>
      </c>
      <c r="M398" s="21">
        <f>+Tabla167[[#This Row],[Existencia a Marzo 2022 ]]+Tabla167[[#This Row],[Entradas]]-Tabla167[[#This Row],[Salidas]]</f>
        <v>25</v>
      </c>
    </row>
    <row r="399" spans="2:13" s="22" customFormat="1" ht="15.75" x14ac:dyDescent="0.25">
      <c r="B399" s="11">
        <v>41488</v>
      </c>
      <c r="C399" s="11">
        <v>41488</v>
      </c>
      <c r="D399" s="12" t="s">
        <v>14</v>
      </c>
      <c r="E399" s="13" t="s">
        <v>798</v>
      </c>
      <c r="F399" s="34" t="s">
        <v>799</v>
      </c>
      <c r="G399" s="15" t="s">
        <v>17</v>
      </c>
      <c r="H399" s="16">
        <v>9982.7999999999993</v>
      </c>
      <c r="I399" s="17">
        <f>+Tabla167[[#This Row],[Costo Unitario en RD$]]*Tabla167[[#This Row],[Existencia actual]]</f>
        <v>0</v>
      </c>
      <c r="J399" s="18">
        <v>0</v>
      </c>
      <c r="K399" s="19">
        <f>+LOOKUP(Tabla167[[#This Row],[Código Institucional]],[1]Entradas!A$2:A$1608,[1]Entradas!C$2:C$1608)</f>
        <v>0</v>
      </c>
      <c r="L399" s="20">
        <f>+LOOKUP(Tabla167[[#This Row],[Código Institucional]],[1]Salidas!A$2:A$1152,[1]Salidas!C$2:C$1152)</f>
        <v>0</v>
      </c>
      <c r="M399" s="21">
        <f>+Tabla167[[#This Row],[Existencia a Marzo 2022 ]]+Tabla167[[#This Row],[Entradas]]-Tabla167[[#This Row],[Salidas]]</f>
        <v>0</v>
      </c>
    </row>
    <row r="400" spans="2:13" s="41" customFormat="1" ht="17.25" customHeight="1" x14ac:dyDescent="0.25">
      <c r="B400" s="23">
        <v>44145</v>
      </c>
      <c r="C400" s="23">
        <v>44145</v>
      </c>
      <c r="D400" s="12" t="s">
        <v>14</v>
      </c>
      <c r="E400" s="13" t="s">
        <v>800</v>
      </c>
      <c r="F400" s="27" t="s">
        <v>801</v>
      </c>
      <c r="G400" s="15" t="s">
        <v>17</v>
      </c>
      <c r="H400" s="16">
        <v>0</v>
      </c>
      <c r="I400" s="17">
        <f>+Tabla167[[#This Row],[Costo Unitario en RD$]]*Tabla167[[#This Row],[Existencia actual]]</f>
        <v>0</v>
      </c>
      <c r="J400" s="18">
        <v>7</v>
      </c>
      <c r="K400" s="19">
        <f>+LOOKUP(Tabla167[[#This Row],[Código Institucional]],[1]Entradas!A$2:A$1608,[1]Entradas!C$2:C$1608)</f>
        <v>0</v>
      </c>
      <c r="L400" s="20">
        <f>+LOOKUP(Tabla167[[#This Row],[Código Institucional]],[1]Salidas!A$2:A$1152,[1]Salidas!C$2:C$1152)</f>
        <v>0</v>
      </c>
      <c r="M400" s="21">
        <f>+Tabla167[[#This Row],[Existencia a Marzo 2022 ]]+Tabla167[[#This Row],[Entradas]]-Tabla167[[#This Row],[Salidas]]</f>
        <v>7</v>
      </c>
    </row>
    <row r="401" spans="2:13" s="41" customFormat="1" ht="22.5" customHeight="1" x14ac:dyDescent="0.25">
      <c r="B401" s="11">
        <v>41444</v>
      </c>
      <c r="C401" s="11">
        <v>41444</v>
      </c>
      <c r="D401" s="12" t="s">
        <v>14</v>
      </c>
      <c r="E401" s="13" t="s">
        <v>802</v>
      </c>
      <c r="F401" s="27" t="s">
        <v>803</v>
      </c>
      <c r="G401" s="15" t="s">
        <v>17</v>
      </c>
      <c r="H401" s="16">
        <v>2200.6999999999998</v>
      </c>
      <c r="I401" s="17">
        <f>+Tabla167[[#This Row],[Costo Unitario en RD$]]*Tabla167[[#This Row],[Existencia actual]]</f>
        <v>0</v>
      </c>
      <c r="J401" s="18">
        <v>3</v>
      </c>
      <c r="K401" s="19">
        <f>+LOOKUP(Tabla167[[#This Row],[Código Institucional]],[1]Entradas!A$2:A$1608,[1]Entradas!C$2:C$1608)</f>
        <v>0</v>
      </c>
      <c r="L401" s="20">
        <f>+LOOKUP(Tabla167[[#This Row],[Código Institucional]],[1]Salidas!A$2:A$1152,[1]Salidas!C$2:C$1152)</f>
        <v>3</v>
      </c>
      <c r="M401" s="21">
        <f>+Tabla167[[#This Row],[Existencia a Marzo 2022 ]]+Tabla167[[#This Row],[Entradas]]-Tabla167[[#This Row],[Salidas]]</f>
        <v>0</v>
      </c>
    </row>
    <row r="402" spans="2:13" s="41" customFormat="1" ht="22.5" customHeight="1" x14ac:dyDescent="0.25">
      <c r="B402" s="11">
        <v>41488</v>
      </c>
      <c r="C402" s="11">
        <v>41488</v>
      </c>
      <c r="D402" s="12" t="s">
        <v>14</v>
      </c>
      <c r="E402" s="13" t="s">
        <v>804</v>
      </c>
      <c r="F402" s="27" t="s">
        <v>805</v>
      </c>
      <c r="G402" s="15" t="s">
        <v>17</v>
      </c>
      <c r="H402" s="16">
        <v>5.43</v>
      </c>
      <c r="I402" s="17">
        <f>+Tabla167[[#This Row],[Costo Unitario en RD$]]*Tabla167[[#This Row],[Existencia actual]]</f>
        <v>0</v>
      </c>
      <c r="J402" s="18">
        <v>0</v>
      </c>
      <c r="K402" s="19">
        <f>+LOOKUP(Tabla167[[#This Row],[Código Institucional]],[1]Entradas!A$2:A$1608,[1]Entradas!C$2:C$1608)</f>
        <v>0</v>
      </c>
      <c r="L402" s="20">
        <f>+LOOKUP(Tabla167[[#This Row],[Código Institucional]],[1]Salidas!A$2:A$1152,[1]Salidas!C$2:C$1152)</f>
        <v>0</v>
      </c>
      <c r="M402" s="21">
        <f>+Tabla167[[#This Row],[Existencia a Marzo 2022 ]]+Tabla167[[#This Row],[Entradas]]-Tabla167[[#This Row],[Salidas]]</f>
        <v>0</v>
      </c>
    </row>
    <row r="403" spans="2:13" s="41" customFormat="1" ht="22.5" customHeight="1" x14ac:dyDescent="0.25">
      <c r="B403" s="11">
        <v>41429</v>
      </c>
      <c r="C403" s="11">
        <v>41429</v>
      </c>
      <c r="D403" s="12" t="s">
        <v>14</v>
      </c>
      <c r="E403" s="13" t="s">
        <v>806</v>
      </c>
      <c r="F403" s="27" t="s">
        <v>807</v>
      </c>
      <c r="G403" s="15" t="s">
        <v>17</v>
      </c>
      <c r="H403" s="16">
        <v>1463.08</v>
      </c>
      <c r="I403" s="17">
        <f>+Tabla167[[#This Row],[Costo Unitario en RD$]]*Tabla167[[#This Row],[Existencia actual]]</f>
        <v>11704.64</v>
      </c>
      <c r="J403" s="18">
        <v>8</v>
      </c>
      <c r="K403" s="19">
        <f>+LOOKUP(Tabla167[[#This Row],[Código Institucional]],[1]Entradas!A$2:A$1608,[1]Entradas!C$2:C$1608)</f>
        <v>0</v>
      </c>
      <c r="L403" s="20">
        <f>+LOOKUP(Tabla167[[#This Row],[Código Institucional]],[1]Salidas!A$2:A$1152,[1]Salidas!C$2:C$1152)</f>
        <v>0</v>
      </c>
      <c r="M403" s="21">
        <f>+Tabla167[[#This Row],[Existencia a Marzo 2022 ]]+Tabla167[[#This Row],[Entradas]]-Tabla167[[#This Row],[Salidas]]</f>
        <v>8</v>
      </c>
    </row>
    <row r="404" spans="2:13" s="41" customFormat="1" ht="22.5" customHeight="1" x14ac:dyDescent="0.25">
      <c r="B404" s="23">
        <v>42496</v>
      </c>
      <c r="C404" s="23">
        <v>42496</v>
      </c>
      <c r="D404" s="12" t="s">
        <v>14</v>
      </c>
      <c r="E404" s="13" t="s">
        <v>808</v>
      </c>
      <c r="F404" s="27" t="s">
        <v>809</v>
      </c>
      <c r="G404" s="15" t="s">
        <v>17</v>
      </c>
      <c r="H404" s="16">
        <v>53.1</v>
      </c>
      <c r="I404" s="17">
        <f>+Tabla167[[#This Row],[Costo Unitario en RD$]]*Tabla167[[#This Row],[Existencia actual]]</f>
        <v>106.2</v>
      </c>
      <c r="J404" s="31">
        <v>2</v>
      </c>
      <c r="K404" s="19">
        <f>+LOOKUP(Tabla167[[#This Row],[Código Institucional]],[1]Entradas!A$2:A$1608,[1]Entradas!C$2:C$1608)</f>
        <v>0</v>
      </c>
      <c r="L404" s="20">
        <f>+LOOKUP(Tabla167[[#This Row],[Código Institucional]],[1]Salidas!A$2:A$1152,[1]Salidas!C$2:C$1152)</f>
        <v>0</v>
      </c>
      <c r="M404" s="29">
        <f>+Tabla167[[#This Row],[Existencia a Marzo 2022 ]]+Tabla167[[#This Row],[Entradas]]-Tabla167[[#This Row],[Salidas]]</f>
        <v>2</v>
      </c>
    </row>
    <row r="405" spans="2:13" s="41" customFormat="1" ht="22.5" customHeight="1" x14ac:dyDescent="0.25">
      <c r="B405" s="11">
        <v>42496</v>
      </c>
      <c r="C405" s="11">
        <v>42496</v>
      </c>
      <c r="D405" s="12" t="s">
        <v>14</v>
      </c>
      <c r="E405" s="13" t="s">
        <v>810</v>
      </c>
      <c r="F405" s="27" t="s">
        <v>811</v>
      </c>
      <c r="G405" s="15" t="s">
        <v>17</v>
      </c>
      <c r="H405" s="16">
        <v>275</v>
      </c>
      <c r="I405" s="17">
        <f>+Tabla167[[#This Row],[Costo Unitario en RD$]]*Tabla167[[#This Row],[Existencia actual]]</f>
        <v>275</v>
      </c>
      <c r="J405" s="18">
        <v>1</v>
      </c>
      <c r="K405" s="19">
        <f>+LOOKUP(Tabla167[[#This Row],[Código Institucional]],[1]Entradas!A$2:A$1608,[1]Entradas!C$2:C$1608)</f>
        <v>0</v>
      </c>
      <c r="L405" s="20">
        <f>+LOOKUP(Tabla167[[#This Row],[Código Institucional]],[1]Salidas!A$2:A$1152,[1]Salidas!C$2:C$1152)</f>
        <v>0</v>
      </c>
      <c r="M405" s="21">
        <f>+Tabla167[[#This Row],[Existencia a Marzo 2022 ]]+Tabla167[[#This Row],[Entradas]]-Tabla167[[#This Row],[Salidas]]</f>
        <v>1</v>
      </c>
    </row>
    <row r="406" spans="2:13" s="41" customFormat="1" ht="22.5" customHeight="1" x14ac:dyDescent="0.25">
      <c r="B406" s="11">
        <v>41429</v>
      </c>
      <c r="C406" s="11">
        <v>41429</v>
      </c>
      <c r="D406" s="12" t="s">
        <v>14</v>
      </c>
      <c r="E406" s="13" t="s">
        <v>812</v>
      </c>
      <c r="F406" s="27" t="s">
        <v>813</v>
      </c>
      <c r="G406" s="15" t="s">
        <v>17</v>
      </c>
      <c r="H406" s="16">
        <v>208.8</v>
      </c>
      <c r="I406" s="17">
        <f>+Tabla167[[#This Row],[Costo Unitario en RD$]]*Tabla167[[#This Row],[Existencia actual]]</f>
        <v>22132.800000000003</v>
      </c>
      <c r="J406" s="18">
        <v>106</v>
      </c>
      <c r="K406" s="19">
        <f>+LOOKUP(Tabla167[[#This Row],[Código Institucional]],[1]Entradas!A$2:A$1608,[1]Entradas!C$2:C$1608)</f>
        <v>0</v>
      </c>
      <c r="L406" s="20">
        <f>+LOOKUP(Tabla167[[#This Row],[Código Institucional]],[1]Salidas!A$2:A$1152,[1]Salidas!C$2:C$1152)</f>
        <v>0</v>
      </c>
      <c r="M406" s="21">
        <f>+Tabla167[[#This Row],[Existencia a Marzo 2022 ]]+Tabla167[[#This Row],[Entradas]]-Tabla167[[#This Row],[Salidas]]</f>
        <v>106</v>
      </c>
    </row>
    <row r="407" spans="2:13" s="41" customFormat="1" ht="22.5" customHeight="1" x14ac:dyDescent="0.25">
      <c r="B407" s="11">
        <v>41443</v>
      </c>
      <c r="C407" s="11">
        <v>41443</v>
      </c>
      <c r="D407" s="12" t="s">
        <v>14</v>
      </c>
      <c r="E407" s="13" t="s">
        <v>814</v>
      </c>
      <c r="F407" s="27" t="s">
        <v>815</v>
      </c>
      <c r="G407" s="15" t="s">
        <v>17</v>
      </c>
      <c r="H407" s="16">
        <v>41.3</v>
      </c>
      <c r="I407" s="17">
        <f>+Tabla167[[#This Row],[Costo Unitario en RD$]]*Tabla167[[#This Row],[Existencia actual]]</f>
        <v>10614.099999999999</v>
      </c>
      <c r="J407" s="18">
        <v>275</v>
      </c>
      <c r="K407" s="19">
        <f>+LOOKUP(Tabla167[[#This Row],[Código Institucional]],[1]Entradas!A$2:A$1608,[1]Entradas!C$2:C$1608)</f>
        <v>0</v>
      </c>
      <c r="L407" s="20">
        <f>+LOOKUP(Tabla167[[#This Row],[Código Institucional]],[1]Salidas!A$2:A$1152,[1]Salidas!C$2:C$1152)</f>
        <v>18</v>
      </c>
      <c r="M407" s="21">
        <f>+Tabla167[[#This Row],[Existencia a Marzo 2022 ]]+Tabla167[[#This Row],[Entradas]]-Tabla167[[#This Row],[Salidas]]</f>
        <v>257</v>
      </c>
    </row>
    <row r="408" spans="2:13" s="41" customFormat="1" ht="18.75" customHeight="1" x14ac:dyDescent="0.25">
      <c r="B408" s="11">
        <v>42496</v>
      </c>
      <c r="C408" s="11">
        <v>42496</v>
      </c>
      <c r="D408" s="12" t="s">
        <v>14</v>
      </c>
      <c r="E408" s="13" t="s">
        <v>816</v>
      </c>
      <c r="F408" s="34" t="s">
        <v>817</v>
      </c>
      <c r="G408" s="15" t="s">
        <v>17</v>
      </c>
      <c r="H408" s="16">
        <v>2910.67</v>
      </c>
      <c r="I408" s="17">
        <f>+Tabla167[[#This Row],[Costo Unitario en RD$]]*Tabla167[[#This Row],[Existencia actual]]</f>
        <v>0</v>
      </c>
      <c r="J408" s="31">
        <v>0</v>
      </c>
      <c r="K408" s="19">
        <f>+LOOKUP(Tabla167[[#This Row],[Código Institucional]],[1]Entradas!A$2:A$1608,[1]Entradas!C$2:C$1608)</f>
        <v>0</v>
      </c>
      <c r="L408" s="20">
        <f>+LOOKUP(Tabla167[[#This Row],[Código Institucional]],[1]Salidas!A$2:A$1152,[1]Salidas!C$2:C$1152)</f>
        <v>0</v>
      </c>
      <c r="M408" s="29">
        <f>+Tabla167[[#This Row],[Existencia a Marzo 2022 ]]+Tabla167[[#This Row],[Entradas]]-Tabla167[[#This Row],[Salidas]]</f>
        <v>0</v>
      </c>
    </row>
    <row r="409" spans="2:13" s="41" customFormat="1" ht="15.75" customHeight="1" x14ac:dyDescent="0.25">
      <c r="B409" s="11">
        <v>41444</v>
      </c>
      <c r="C409" s="11">
        <v>41444</v>
      </c>
      <c r="D409" s="12" t="s">
        <v>14</v>
      </c>
      <c r="E409" s="13" t="s">
        <v>818</v>
      </c>
      <c r="F409" s="34" t="s">
        <v>819</v>
      </c>
      <c r="G409" s="15" t="s">
        <v>17</v>
      </c>
      <c r="H409" s="16">
        <v>699.4</v>
      </c>
      <c r="I409" s="17">
        <f>+Tabla167[[#This Row],[Costo Unitario en RD$]]*Tabla167[[#This Row],[Existencia actual]]</f>
        <v>0</v>
      </c>
      <c r="J409" s="18">
        <v>0</v>
      </c>
      <c r="K409" s="19">
        <f>+LOOKUP(Tabla167[[#This Row],[Código Institucional]],[1]Entradas!A$2:A$1608,[1]Entradas!C$2:C$1608)</f>
        <v>0</v>
      </c>
      <c r="L409" s="20">
        <f>+LOOKUP(Tabla167[[#This Row],[Código Institucional]],[1]Salidas!A$2:A$1152,[1]Salidas!C$2:C$1152)</f>
        <v>0</v>
      </c>
      <c r="M409" s="21">
        <f>+Tabla167[[#This Row],[Existencia a Marzo 2022 ]]+Tabla167[[#This Row],[Entradas]]-Tabla167[[#This Row],[Salidas]]</f>
        <v>0</v>
      </c>
    </row>
    <row r="410" spans="2:13" s="41" customFormat="1" ht="17.25" customHeight="1" x14ac:dyDescent="0.25">
      <c r="B410" s="11">
        <v>42496</v>
      </c>
      <c r="C410" s="11">
        <v>42496</v>
      </c>
      <c r="D410" s="12" t="s">
        <v>14</v>
      </c>
      <c r="E410" s="13" t="s">
        <v>820</v>
      </c>
      <c r="F410" s="34" t="s">
        <v>821</v>
      </c>
      <c r="G410" s="15" t="s">
        <v>17</v>
      </c>
      <c r="H410" s="16">
        <v>677.91</v>
      </c>
      <c r="I410" s="17">
        <f>+Tabla167[[#This Row],[Costo Unitario en RD$]]*Tabla167[[#This Row],[Existencia actual]]</f>
        <v>6779.0999999999995</v>
      </c>
      <c r="J410" s="18">
        <v>10</v>
      </c>
      <c r="K410" s="19">
        <f>+LOOKUP(Tabla167[[#This Row],[Código Institucional]],[1]Entradas!A$2:A$1608,[1]Entradas!C$2:C$1608)</f>
        <v>0</v>
      </c>
      <c r="L410" s="20">
        <f>+LOOKUP(Tabla167[[#This Row],[Código Institucional]],[1]Salidas!A$2:A$1152,[1]Salidas!C$2:C$1152)</f>
        <v>0</v>
      </c>
      <c r="M410" s="21">
        <f>+Tabla167[[#This Row],[Existencia a Marzo 2022 ]]+Tabla167[[#This Row],[Entradas]]-Tabla167[[#This Row],[Salidas]]</f>
        <v>10</v>
      </c>
    </row>
    <row r="411" spans="2:13" s="41" customFormat="1" ht="22.5" customHeight="1" x14ac:dyDescent="0.25">
      <c r="B411" s="11">
        <v>42080</v>
      </c>
      <c r="C411" s="11">
        <v>42080</v>
      </c>
      <c r="D411" s="12" t="s">
        <v>14</v>
      </c>
      <c r="E411" s="13" t="s">
        <v>822</v>
      </c>
      <c r="F411" s="34" t="s">
        <v>823</v>
      </c>
      <c r="G411" s="15" t="s">
        <v>17</v>
      </c>
      <c r="H411" s="16">
        <v>826.94</v>
      </c>
      <c r="I411" s="17">
        <f>+Tabla167[[#This Row],[Costo Unitario en RD$]]*Tabla167[[#This Row],[Existencia actual]]</f>
        <v>8269.4000000000015</v>
      </c>
      <c r="J411" s="18">
        <v>10</v>
      </c>
      <c r="K411" s="19">
        <f>+LOOKUP(Tabla167[[#This Row],[Código Institucional]],[1]Entradas!A$2:A$1608,[1]Entradas!C$2:C$1608)</f>
        <v>0</v>
      </c>
      <c r="L411" s="20">
        <f>+LOOKUP(Tabla167[[#This Row],[Código Institucional]],[1]Salidas!A$2:A$1152,[1]Salidas!C$2:C$1152)</f>
        <v>0</v>
      </c>
      <c r="M411" s="21">
        <f>+Tabla167[[#This Row],[Existencia a Marzo 2022 ]]+Tabla167[[#This Row],[Entradas]]-Tabla167[[#This Row],[Salidas]]</f>
        <v>10</v>
      </c>
    </row>
    <row r="412" spans="2:13" s="41" customFormat="1" ht="22.5" customHeight="1" x14ac:dyDescent="0.25">
      <c r="B412" s="11">
        <v>41443</v>
      </c>
      <c r="C412" s="11">
        <v>41443</v>
      </c>
      <c r="D412" s="12" t="s">
        <v>14</v>
      </c>
      <c r="E412" s="13" t="s">
        <v>824</v>
      </c>
      <c r="F412" s="27" t="s">
        <v>825</v>
      </c>
      <c r="G412" s="15" t="s">
        <v>17</v>
      </c>
      <c r="H412" s="16">
        <v>759.92</v>
      </c>
      <c r="I412" s="17">
        <f>+Tabla167[[#This Row],[Costo Unitario en RD$]]*Tabla167[[#This Row],[Existencia actual]]</f>
        <v>6079.36</v>
      </c>
      <c r="J412" s="18">
        <v>8</v>
      </c>
      <c r="K412" s="19">
        <f>+LOOKUP(Tabla167[[#This Row],[Código Institucional]],[1]Entradas!A$2:A$1608,[1]Entradas!C$2:C$1608)</f>
        <v>0</v>
      </c>
      <c r="L412" s="20">
        <f>+LOOKUP(Tabla167[[#This Row],[Código Institucional]],[1]Salidas!A$2:A$1152,[1]Salidas!C$2:C$1152)</f>
        <v>0</v>
      </c>
      <c r="M412" s="21">
        <f>+Tabla167[[#This Row],[Existencia a Marzo 2022 ]]+Tabla167[[#This Row],[Entradas]]-Tabla167[[#This Row],[Salidas]]</f>
        <v>8</v>
      </c>
    </row>
    <row r="413" spans="2:13" s="41" customFormat="1" ht="22.5" customHeight="1" x14ac:dyDescent="0.25">
      <c r="B413" s="11">
        <v>42474</v>
      </c>
      <c r="C413" s="11">
        <v>42474</v>
      </c>
      <c r="D413" s="12" t="s">
        <v>14</v>
      </c>
      <c r="E413" s="13" t="s">
        <v>826</v>
      </c>
      <c r="F413" s="27" t="s">
        <v>827</v>
      </c>
      <c r="G413" s="15" t="s">
        <v>17</v>
      </c>
      <c r="H413" s="16">
        <v>11564</v>
      </c>
      <c r="I413" s="17">
        <f>+Tabla167[[#This Row],[Costo Unitario en RD$]]*Tabla167[[#This Row],[Existencia actual]]</f>
        <v>0</v>
      </c>
      <c r="J413" s="18">
        <v>0</v>
      </c>
      <c r="K413" s="19">
        <f>+LOOKUP(Tabla167[[#This Row],[Código Institucional]],[1]Entradas!A$2:A$1608,[1]Entradas!C$2:C$1608)</f>
        <v>0</v>
      </c>
      <c r="L413" s="20">
        <f>+LOOKUP(Tabla167[[#This Row],[Código Institucional]],[1]Salidas!A$2:A$1152,[1]Salidas!C$2:C$1152)</f>
        <v>0</v>
      </c>
      <c r="M413" s="21">
        <f>+Tabla167[[#This Row],[Existencia a Marzo 2022 ]]+Tabla167[[#This Row],[Entradas]]-Tabla167[[#This Row],[Salidas]]</f>
        <v>0</v>
      </c>
    </row>
    <row r="414" spans="2:13" s="41" customFormat="1" ht="24.75" customHeight="1" x14ac:dyDescent="0.25">
      <c r="B414" s="23">
        <v>44145</v>
      </c>
      <c r="C414" s="23">
        <v>44145</v>
      </c>
      <c r="D414" s="12" t="s">
        <v>14</v>
      </c>
      <c r="E414" s="13" t="s">
        <v>828</v>
      </c>
      <c r="F414" s="27" t="s">
        <v>829</v>
      </c>
      <c r="G414" s="15" t="s">
        <v>17</v>
      </c>
      <c r="H414" s="16">
        <v>92.8</v>
      </c>
      <c r="I414" s="17">
        <f>+Tabla167[[#This Row],[Costo Unitario en RD$]]*Tabla167[[#This Row],[Existencia actual]]</f>
        <v>2041.6</v>
      </c>
      <c r="J414" s="18">
        <v>22</v>
      </c>
      <c r="K414" s="19">
        <f>+LOOKUP(Tabla167[[#This Row],[Código Institucional]],[1]Entradas!A$2:A$1608,[1]Entradas!C$2:C$1608)</f>
        <v>0</v>
      </c>
      <c r="L414" s="20">
        <f>+LOOKUP(Tabla167[[#This Row],[Código Institucional]],[1]Salidas!A$2:A$1152,[1]Salidas!C$2:C$1152)</f>
        <v>0</v>
      </c>
      <c r="M414" s="21">
        <f>+Tabla167[[#This Row],[Existencia a Marzo 2022 ]]+Tabla167[[#This Row],[Entradas]]-Tabla167[[#This Row],[Salidas]]</f>
        <v>22</v>
      </c>
    </row>
    <row r="415" spans="2:13" s="41" customFormat="1" ht="20.25" customHeight="1" x14ac:dyDescent="0.25">
      <c r="B415" s="11">
        <v>42690</v>
      </c>
      <c r="C415" s="11">
        <v>42690</v>
      </c>
      <c r="D415" s="12" t="s">
        <v>14</v>
      </c>
      <c r="E415" s="13" t="s">
        <v>830</v>
      </c>
      <c r="F415" s="27" t="s">
        <v>831</v>
      </c>
      <c r="G415" s="15" t="s">
        <v>17</v>
      </c>
      <c r="H415" s="16">
        <v>197.33</v>
      </c>
      <c r="I415" s="17">
        <f>+Tabla167[[#This Row],[Costo Unitario en RD$]]*Tabla167[[#This Row],[Existencia actual]]</f>
        <v>22100.960000000003</v>
      </c>
      <c r="J415" s="18">
        <v>112</v>
      </c>
      <c r="K415" s="19">
        <f>+LOOKUP(Tabla167[[#This Row],[Código Institucional]],[1]Entradas!A$2:A$1608,[1]Entradas!C$2:C$1608)</f>
        <v>0</v>
      </c>
      <c r="L415" s="20">
        <f>+LOOKUP(Tabla167[[#This Row],[Código Institucional]],[1]Salidas!A$2:A$1152,[1]Salidas!C$2:C$1152)</f>
        <v>0</v>
      </c>
      <c r="M415" s="21">
        <f>+Tabla167[[#This Row],[Existencia a Marzo 2022 ]]+Tabla167[[#This Row],[Entradas]]-Tabla167[[#This Row],[Salidas]]</f>
        <v>112</v>
      </c>
    </row>
    <row r="416" spans="2:13" s="41" customFormat="1" ht="22.5" customHeight="1" x14ac:dyDescent="0.25">
      <c r="B416" s="23">
        <v>44145</v>
      </c>
      <c r="C416" s="23">
        <v>44145</v>
      </c>
      <c r="D416" s="12" t="s">
        <v>14</v>
      </c>
      <c r="E416" s="13" t="s">
        <v>832</v>
      </c>
      <c r="F416" s="27" t="s">
        <v>833</v>
      </c>
      <c r="G416" s="15" t="s">
        <v>17</v>
      </c>
      <c r="H416" s="16">
        <v>177</v>
      </c>
      <c r="I416" s="17">
        <f>+Tabla167[[#This Row],[Costo Unitario en RD$]]*Tabla167[[#This Row],[Existencia actual]]</f>
        <v>531</v>
      </c>
      <c r="J416" s="18">
        <v>3</v>
      </c>
      <c r="K416" s="19">
        <f>+LOOKUP(Tabla167[[#This Row],[Código Institucional]],[1]Entradas!A$2:A$1608,[1]Entradas!C$2:C$1608)</f>
        <v>0</v>
      </c>
      <c r="L416" s="20">
        <f>+LOOKUP(Tabla167[[#This Row],[Código Institucional]],[1]Salidas!A$2:A$1152,[1]Salidas!C$2:C$1152)</f>
        <v>0</v>
      </c>
      <c r="M416" s="21">
        <f>+Tabla167[[#This Row],[Existencia a Marzo 2022 ]]+Tabla167[[#This Row],[Entradas]]-Tabla167[[#This Row],[Salidas]]</f>
        <v>3</v>
      </c>
    </row>
    <row r="417" spans="2:13" s="41" customFormat="1" ht="22.5" customHeight="1" x14ac:dyDescent="0.25">
      <c r="B417" s="11">
        <v>42080</v>
      </c>
      <c r="C417" s="11">
        <v>42080</v>
      </c>
      <c r="D417" s="12" t="s">
        <v>14</v>
      </c>
      <c r="E417" s="13" t="s">
        <v>834</v>
      </c>
      <c r="F417" s="27" t="s">
        <v>835</v>
      </c>
      <c r="G417" s="15" t="s">
        <v>17</v>
      </c>
      <c r="H417" s="16">
        <v>241.81</v>
      </c>
      <c r="I417" s="17">
        <f>+Tabla167[[#This Row],[Costo Unitario en RD$]]*Tabla167[[#This Row],[Existencia actual]]</f>
        <v>1209.05</v>
      </c>
      <c r="J417" s="18">
        <v>5</v>
      </c>
      <c r="K417" s="19">
        <f>+LOOKUP(Tabla167[[#This Row],[Código Institucional]],[1]Entradas!A$2:A$1608,[1]Entradas!C$2:C$1608)</f>
        <v>0</v>
      </c>
      <c r="L417" s="20">
        <f>+LOOKUP(Tabla167[[#This Row],[Código Institucional]],[1]Salidas!A$2:A$1152,[1]Salidas!C$2:C$1152)</f>
        <v>0</v>
      </c>
      <c r="M417" s="21">
        <f>+Tabla167[[#This Row],[Existencia a Marzo 2022 ]]+Tabla167[[#This Row],[Entradas]]-Tabla167[[#This Row],[Salidas]]</f>
        <v>5</v>
      </c>
    </row>
    <row r="418" spans="2:13" s="41" customFormat="1" ht="22.5" customHeight="1" x14ac:dyDescent="0.25">
      <c r="B418" s="23">
        <v>44145</v>
      </c>
      <c r="C418" s="23">
        <v>44145</v>
      </c>
      <c r="D418" s="12" t="s">
        <v>14</v>
      </c>
      <c r="E418" s="13" t="s">
        <v>836</v>
      </c>
      <c r="F418" s="27" t="s">
        <v>837</v>
      </c>
      <c r="G418" s="15" t="s">
        <v>17</v>
      </c>
      <c r="H418" s="16">
        <v>10030</v>
      </c>
      <c r="I418" s="17">
        <f>+Tabla167[[#This Row],[Costo Unitario en RD$]]*Tabla167[[#This Row],[Existencia actual]]</f>
        <v>0</v>
      </c>
      <c r="J418" s="18">
        <v>0</v>
      </c>
      <c r="K418" s="19">
        <f>+LOOKUP(Tabla167[[#This Row],[Código Institucional]],[1]Entradas!A$2:A$1608,[1]Entradas!C$2:C$1608)</f>
        <v>0</v>
      </c>
      <c r="L418" s="20">
        <f>+LOOKUP(Tabla167[[#This Row],[Código Institucional]],[1]Salidas!A$2:A$1152,[1]Salidas!C$2:C$1152)</f>
        <v>0</v>
      </c>
      <c r="M418" s="21">
        <f>+Tabla167[[#This Row],[Existencia a Marzo 2022 ]]+Tabla167[[#This Row],[Entradas]]-Tabla167[[#This Row],[Salidas]]</f>
        <v>0</v>
      </c>
    </row>
    <row r="419" spans="2:13" s="41" customFormat="1" ht="22.5" customHeight="1" x14ac:dyDescent="0.25">
      <c r="B419" s="11">
        <v>41488</v>
      </c>
      <c r="C419" s="11">
        <v>41488</v>
      </c>
      <c r="D419" s="12" t="s">
        <v>14</v>
      </c>
      <c r="E419" s="13" t="s">
        <v>838</v>
      </c>
      <c r="F419" s="27" t="s">
        <v>839</v>
      </c>
      <c r="G419" s="15" t="s">
        <v>17</v>
      </c>
      <c r="H419" s="16">
        <v>26.5</v>
      </c>
      <c r="I419" s="17">
        <f>+Tabla167[[#This Row],[Costo Unitario en RD$]]*Tabla167[[#This Row],[Existencia actual]]</f>
        <v>556.5</v>
      </c>
      <c r="J419" s="18">
        <v>21</v>
      </c>
      <c r="K419" s="19">
        <f>+LOOKUP(Tabla167[[#This Row],[Código Institucional]],[1]Entradas!A$2:A$1608,[1]Entradas!C$2:C$1608)</f>
        <v>0</v>
      </c>
      <c r="L419" s="20">
        <f>+LOOKUP(Tabla167[[#This Row],[Código Institucional]],[1]Salidas!A$2:A$1152,[1]Salidas!C$2:C$1152)</f>
        <v>0</v>
      </c>
      <c r="M419" s="21">
        <f>+Tabla167[[#This Row],[Existencia a Marzo 2022 ]]+Tabla167[[#This Row],[Entradas]]-Tabla167[[#This Row],[Salidas]]</f>
        <v>21</v>
      </c>
    </row>
    <row r="420" spans="2:13" s="41" customFormat="1" ht="21.75" customHeight="1" x14ac:dyDescent="0.25">
      <c r="B420" s="11">
        <v>42520</v>
      </c>
      <c r="C420" s="11">
        <v>42520</v>
      </c>
      <c r="D420" s="12" t="s">
        <v>14</v>
      </c>
      <c r="E420" s="13" t="s">
        <v>840</v>
      </c>
      <c r="F420" s="27" t="s">
        <v>841</v>
      </c>
      <c r="G420" s="15" t="s">
        <v>17</v>
      </c>
      <c r="H420" s="16">
        <v>24.39</v>
      </c>
      <c r="I420" s="17">
        <f>+Tabla167[[#This Row],[Costo Unitario en RD$]]*Tabla167[[#This Row],[Existencia actual]]</f>
        <v>1097.55</v>
      </c>
      <c r="J420" s="18">
        <v>57</v>
      </c>
      <c r="K420" s="19">
        <f>+LOOKUP(Tabla167[[#This Row],[Código Institucional]],[1]Entradas!A$2:A$1608,[1]Entradas!C$2:C$1608)</f>
        <v>0</v>
      </c>
      <c r="L420" s="20">
        <f>+LOOKUP(Tabla167[[#This Row],[Código Institucional]],[1]Salidas!A$2:A$1152,[1]Salidas!C$2:C$1152)</f>
        <v>12</v>
      </c>
      <c r="M420" s="21">
        <f>+Tabla167[[#This Row],[Existencia a Marzo 2022 ]]+Tabla167[[#This Row],[Entradas]]-Tabla167[[#This Row],[Salidas]]</f>
        <v>45</v>
      </c>
    </row>
    <row r="421" spans="2:13" s="41" customFormat="1" ht="22.5" customHeight="1" x14ac:dyDescent="0.25">
      <c r="B421" s="11">
        <v>42520</v>
      </c>
      <c r="C421" s="11">
        <v>42520</v>
      </c>
      <c r="D421" s="12" t="s">
        <v>14</v>
      </c>
      <c r="E421" s="13" t="s">
        <v>842</v>
      </c>
      <c r="F421" s="34" t="s">
        <v>843</v>
      </c>
      <c r="G421" s="15" t="s">
        <v>17</v>
      </c>
      <c r="H421" s="16">
        <v>46.48</v>
      </c>
      <c r="I421" s="17">
        <f>+Tabla167[[#This Row],[Costo Unitario en RD$]]*Tabla167[[#This Row],[Existencia actual]]</f>
        <v>1952.1599999999999</v>
      </c>
      <c r="J421" s="18">
        <v>42</v>
      </c>
      <c r="K421" s="19">
        <f>+LOOKUP(Tabla167[[#This Row],[Código Institucional]],[1]Entradas!A$2:A$1608,[1]Entradas!C$2:C$1608)</f>
        <v>0</v>
      </c>
      <c r="L421" s="20">
        <f>+LOOKUP(Tabla167[[#This Row],[Código Institucional]],[1]Salidas!A$2:A$1152,[1]Salidas!C$2:C$1152)</f>
        <v>0</v>
      </c>
      <c r="M421" s="21">
        <f>+Tabla167[[#This Row],[Existencia a Marzo 2022 ]]+Tabla167[[#This Row],[Entradas]]-Tabla167[[#This Row],[Salidas]]</f>
        <v>42</v>
      </c>
    </row>
    <row r="422" spans="2:13" s="41" customFormat="1" ht="22.5" customHeight="1" x14ac:dyDescent="0.25">
      <c r="B422" s="23">
        <v>44145</v>
      </c>
      <c r="C422" s="23">
        <v>44145</v>
      </c>
      <c r="D422" s="12" t="s">
        <v>14</v>
      </c>
      <c r="E422" s="13" t="s">
        <v>844</v>
      </c>
      <c r="F422" s="14" t="s">
        <v>845</v>
      </c>
      <c r="G422" s="15" t="s">
        <v>17</v>
      </c>
      <c r="H422" s="16">
        <v>57.91</v>
      </c>
      <c r="I422" s="17">
        <f>+Tabla167[[#This Row],[Costo Unitario en RD$]]*Tabla167[[#This Row],[Existencia actual]]</f>
        <v>0</v>
      </c>
      <c r="J422" s="18">
        <v>0</v>
      </c>
      <c r="K422" s="19">
        <f>+LOOKUP(Tabla167[[#This Row],[Código Institucional]],[1]Entradas!A$2:A$1608,[1]Entradas!C$2:C$1608)</f>
        <v>0</v>
      </c>
      <c r="L422" s="20">
        <f>+LOOKUP(Tabla167[[#This Row],[Código Institucional]],[1]Salidas!A$2:A$1152,[1]Salidas!C$2:C$1152)</f>
        <v>0</v>
      </c>
      <c r="M422" s="21">
        <f>+Tabla167[[#This Row],[Existencia a Marzo 2022 ]]+Tabla167[[#This Row],[Entradas]]-Tabla167[[#This Row],[Salidas]]</f>
        <v>0</v>
      </c>
    </row>
    <row r="423" spans="2:13" s="41" customFormat="1" ht="22.5" customHeight="1" x14ac:dyDescent="0.25">
      <c r="B423" s="11">
        <v>41488</v>
      </c>
      <c r="C423" s="11">
        <v>41488</v>
      </c>
      <c r="D423" s="12" t="s">
        <v>14</v>
      </c>
      <c r="E423" s="13" t="s">
        <v>846</v>
      </c>
      <c r="F423" s="14" t="s">
        <v>847</v>
      </c>
      <c r="G423" s="15" t="s">
        <v>17</v>
      </c>
      <c r="H423" s="16">
        <v>1.1599999999999999</v>
      </c>
      <c r="I423" s="17">
        <f>+Tabla167[[#This Row],[Costo Unitario en RD$]]*Tabla167[[#This Row],[Existencia actual]]</f>
        <v>0</v>
      </c>
      <c r="J423" s="18">
        <v>0</v>
      </c>
      <c r="K423" s="19">
        <f>+LOOKUP(Tabla167[[#This Row],[Código Institucional]],[1]Entradas!A$2:A$1608,[1]Entradas!C$2:C$1608)</f>
        <v>0</v>
      </c>
      <c r="L423" s="20">
        <f>+LOOKUP(Tabla167[[#This Row],[Código Institucional]],[1]Salidas!A$2:A$1152,[1]Salidas!C$2:C$1152)</f>
        <v>0</v>
      </c>
      <c r="M423" s="21">
        <f>+Tabla167[[#This Row],[Existencia a Marzo 2022 ]]+Tabla167[[#This Row],[Entradas]]-Tabla167[[#This Row],[Salidas]]</f>
        <v>0</v>
      </c>
    </row>
    <row r="424" spans="2:13" s="41" customFormat="1" ht="19.5" customHeight="1" x14ac:dyDescent="0.25">
      <c r="B424" s="11">
        <v>42520</v>
      </c>
      <c r="C424" s="11">
        <v>42520</v>
      </c>
      <c r="D424" s="12" t="s">
        <v>14</v>
      </c>
      <c r="E424" s="13" t="s">
        <v>848</v>
      </c>
      <c r="F424" s="14" t="s">
        <v>849</v>
      </c>
      <c r="G424" s="15" t="s">
        <v>17</v>
      </c>
      <c r="H424" s="16">
        <v>75</v>
      </c>
      <c r="I424" s="17">
        <f>+Tabla167[[#This Row],[Costo Unitario en RD$]]*Tabla167[[#This Row],[Existencia actual]]</f>
        <v>150</v>
      </c>
      <c r="J424" s="18">
        <v>2</v>
      </c>
      <c r="K424" s="19">
        <f>+LOOKUP(Tabla167[[#This Row],[Código Institucional]],[1]Entradas!A$2:A$1608,[1]Entradas!C$2:C$1608)</f>
        <v>0</v>
      </c>
      <c r="L424" s="20">
        <f>+LOOKUP(Tabla167[[#This Row],[Código Institucional]],[1]Salidas!A$2:A$1152,[1]Salidas!C$2:C$1152)</f>
        <v>0</v>
      </c>
      <c r="M424" s="21">
        <f>+Tabla167[[#This Row],[Existencia a Marzo 2022 ]]+Tabla167[[#This Row],[Entradas]]-Tabla167[[#This Row],[Salidas]]</f>
        <v>2</v>
      </c>
    </row>
    <row r="425" spans="2:13" s="41" customFormat="1" ht="17.25" customHeight="1" x14ac:dyDescent="0.25">
      <c r="B425" s="11">
        <v>41438</v>
      </c>
      <c r="C425" s="11">
        <v>41438</v>
      </c>
      <c r="D425" s="12" t="s">
        <v>14</v>
      </c>
      <c r="E425" s="13" t="s">
        <v>850</v>
      </c>
      <c r="F425" s="14" t="s">
        <v>851</v>
      </c>
      <c r="G425" s="15" t="s">
        <v>17</v>
      </c>
      <c r="H425" s="16">
        <v>54.28</v>
      </c>
      <c r="I425" s="17">
        <f>+Tabla167[[#This Row],[Costo Unitario en RD$]]*Tabla167[[#This Row],[Existencia actual]]</f>
        <v>217.12</v>
      </c>
      <c r="J425" s="18">
        <v>4</v>
      </c>
      <c r="K425" s="19">
        <f>+LOOKUP(Tabla167[[#This Row],[Código Institucional]],[1]Entradas!A$2:A$1608,[1]Entradas!C$2:C$1608)</f>
        <v>0</v>
      </c>
      <c r="L425" s="20">
        <f>+LOOKUP(Tabla167[[#This Row],[Código Institucional]],[1]Salidas!A$2:A$1152,[1]Salidas!C$2:C$1152)</f>
        <v>0</v>
      </c>
      <c r="M425" s="21">
        <f>+Tabla167[[#This Row],[Existencia a Marzo 2022 ]]+Tabla167[[#This Row],[Entradas]]-Tabla167[[#This Row],[Salidas]]</f>
        <v>4</v>
      </c>
    </row>
    <row r="426" spans="2:13" s="41" customFormat="1" ht="22.5" customHeight="1" x14ac:dyDescent="0.25">
      <c r="B426" s="11">
        <v>41457</v>
      </c>
      <c r="C426" s="11">
        <v>41457</v>
      </c>
      <c r="D426" s="12" t="s">
        <v>14</v>
      </c>
      <c r="E426" s="13" t="s">
        <v>852</v>
      </c>
      <c r="F426" s="27" t="s">
        <v>853</v>
      </c>
      <c r="G426" s="15" t="s">
        <v>17</v>
      </c>
      <c r="H426" s="16">
        <v>313.82</v>
      </c>
      <c r="I426" s="17">
        <f>+Tabla167[[#This Row],[Costo Unitario en RD$]]*Tabla167[[#This Row],[Existencia actual]]</f>
        <v>627.64</v>
      </c>
      <c r="J426" s="18">
        <v>2</v>
      </c>
      <c r="K426" s="19">
        <f>+LOOKUP(Tabla167[[#This Row],[Código Institucional]],[1]Entradas!A$2:A$1608,[1]Entradas!C$2:C$1608)</f>
        <v>0</v>
      </c>
      <c r="L426" s="20">
        <f>+LOOKUP(Tabla167[[#This Row],[Código Institucional]],[1]Salidas!A$2:A$1152,[1]Salidas!C$2:C$1152)</f>
        <v>0</v>
      </c>
      <c r="M426" s="21">
        <f>+Tabla167[[#This Row],[Existencia a Marzo 2022 ]]+Tabla167[[#This Row],[Entradas]]-Tabla167[[#This Row],[Salidas]]</f>
        <v>2</v>
      </c>
    </row>
    <row r="427" spans="2:13" s="41" customFormat="1" ht="22.5" customHeight="1" x14ac:dyDescent="0.25">
      <c r="B427" s="11">
        <v>41429</v>
      </c>
      <c r="C427" s="11">
        <v>41429</v>
      </c>
      <c r="D427" s="12" t="s">
        <v>14</v>
      </c>
      <c r="E427" s="13" t="s">
        <v>854</v>
      </c>
      <c r="F427" s="14" t="s">
        <v>855</v>
      </c>
      <c r="G427" s="15" t="s">
        <v>17</v>
      </c>
      <c r="H427" s="16">
        <v>172.26</v>
      </c>
      <c r="I427" s="17">
        <f>+Tabla167[[#This Row],[Costo Unitario en RD$]]*Tabla167[[#This Row],[Existencia actual]]</f>
        <v>1205.82</v>
      </c>
      <c r="J427" s="18">
        <v>7</v>
      </c>
      <c r="K427" s="19">
        <f>+LOOKUP(Tabla167[[#This Row],[Código Institucional]],[1]Entradas!A$2:A$1608,[1]Entradas!C$2:C$1608)</f>
        <v>0</v>
      </c>
      <c r="L427" s="20">
        <f>+LOOKUP(Tabla167[[#This Row],[Código Institucional]],[1]Salidas!A$2:A$1152,[1]Salidas!C$2:C$1152)</f>
        <v>0</v>
      </c>
      <c r="M427" s="21">
        <f>+Tabla167[[#This Row],[Existencia a Marzo 2022 ]]+Tabla167[[#This Row],[Entradas]]-Tabla167[[#This Row],[Salidas]]</f>
        <v>7</v>
      </c>
    </row>
    <row r="428" spans="2:13" s="41" customFormat="1" ht="17.25" customHeight="1" x14ac:dyDescent="0.25">
      <c r="B428" s="11">
        <v>42263</v>
      </c>
      <c r="C428" s="11">
        <v>42263</v>
      </c>
      <c r="D428" s="12" t="s">
        <v>14</v>
      </c>
      <c r="E428" s="13" t="s">
        <v>856</v>
      </c>
      <c r="F428" s="14" t="s">
        <v>857</v>
      </c>
      <c r="G428" s="15" t="s">
        <v>17</v>
      </c>
      <c r="H428" s="16">
        <v>1443.02</v>
      </c>
      <c r="I428" s="17">
        <f>+Tabla167[[#This Row],[Costo Unitario en RD$]]*Tabla167[[#This Row],[Existencia actual]]</f>
        <v>1443.02</v>
      </c>
      <c r="J428" s="18">
        <v>1</v>
      </c>
      <c r="K428" s="19">
        <f>+LOOKUP(Tabla167[[#This Row],[Código Institucional]],[1]Entradas!A$2:A$1608,[1]Entradas!C$2:C$1608)</f>
        <v>0</v>
      </c>
      <c r="L428" s="20">
        <f>+LOOKUP(Tabla167[[#This Row],[Código Institucional]],[1]Salidas!A$2:A$1152,[1]Salidas!C$2:C$1152)</f>
        <v>0</v>
      </c>
      <c r="M428" s="21">
        <f>+Tabla167[[#This Row],[Existencia a Marzo 2022 ]]+Tabla167[[#This Row],[Entradas]]-Tabla167[[#This Row],[Salidas]]</f>
        <v>1</v>
      </c>
    </row>
    <row r="429" spans="2:13" s="41" customFormat="1" ht="22.5" customHeight="1" x14ac:dyDescent="0.25">
      <c r="B429" s="11">
        <v>42520</v>
      </c>
      <c r="C429" s="11">
        <v>42520</v>
      </c>
      <c r="D429" s="12" t="s">
        <v>14</v>
      </c>
      <c r="E429" s="13" t="s">
        <v>858</v>
      </c>
      <c r="F429" s="27" t="s">
        <v>859</v>
      </c>
      <c r="G429" s="15" t="s">
        <v>17</v>
      </c>
      <c r="H429" s="16">
        <v>199.06</v>
      </c>
      <c r="I429" s="17">
        <f>+Tabla167[[#This Row],[Costo Unitario en RD$]]*Tabla167[[#This Row],[Existencia actual]]</f>
        <v>398.12</v>
      </c>
      <c r="J429" s="18">
        <v>2</v>
      </c>
      <c r="K429" s="19">
        <f>+LOOKUP(Tabla167[[#This Row],[Código Institucional]],[1]Entradas!A$2:A$1608,[1]Entradas!C$2:C$1608)</f>
        <v>0</v>
      </c>
      <c r="L429" s="20">
        <f>+LOOKUP(Tabla167[[#This Row],[Código Institucional]],[1]Salidas!A$2:A$1152,[1]Salidas!C$2:C$1152)</f>
        <v>0</v>
      </c>
      <c r="M429" s="21">
        <f>+Tabla167[[#This Row],[Existencia a Marzo 2022 ]]+Tabla167[[#This Row],[Entradas]]-Tabla167[[#This Row],[Salidas]]</f>
        <v>2</v>
      </c>
    </row>
    <row r="430" spans="2:13" s="41" customFormat="1" ht="22.5" customHeight="1" x14ac:dyDescent="0.25">
      <c r="B430" s="11">
        <v>41096</v>
      </c>
      <c r="C430" s="11">
        <v>41096</v>
      </c>
      <c r="D430" s="12" t="s">
        <v>14</v>
      </c>
      <c r="E430" s="13" t="s">
        <v>860</v>
      </c>
      <c r="F430" s="27" t="s">
        <v>861</v>
      </c>
      <c r="G430" s="15" t="s">
        <v>17</v>
      </c>
      <c r="H430" s="16">
        <v>271.39999999999998</v>
      </c>
      <c r="I430" s="17">
        <f>+Tabla167[[#This Row],[Costo Unitario en RD$]]*Tabla167[[#This Row],[Existencia actual]]</f>
        <v>0</v>
      </c>
      <c r="J430" s="18">
        <v>0</v>
      </c>
      <c r="K430" s="19">
        <f>+LOOKUP(Tabla167[[#This Row],[Código Institucional]],[1]Entradas!A$2:A$1608,[1]Entradas!C$2:C$1608)</f>
        <v>0</v>
      </c>
      <c r="L430" s="20">
        <f>+LOOKUP(Tabla167[[#This Row],[Código Institucional]],[1]Salidas!A$2:A$1152,[1]Salidas!C$2:C$1152)</f>
        <v>0</v>
      </c>
      <c r="M430" s="21">
        <f>+Tabla167[[#This Row],[Existencia a Marzo 2022 ]]+Tabla167[[#This Row],[Entradas]]-Tabla167[[#This Row],[Salidas]]</f>
        <v>0</v>
      </c>
    </row>
    <row r="431" spans="2:13" s="41" customFormat="1" ht="22.5" customHeight="1" x14ac:dyDescent="0.25">
      <c r="B431" s="11">
        <v>42797</v>
      </c>
      <c r="C431" s="11">
        <v>42797</v>
      </c>
      <c r="D431" s="12" t="s">
        <v>14</v>
      </c>
      <c r="E431" s="13" t="s">
        <v>862</v>
      </c>
      <c r="F431" s="14" t="s">
        <v>863</v>
      </c>
      <c r="G431" s="15" t="s">
        <v>17</v>
      </c>
      <c r="H431" s="16">
        <v>105</v>
      </c>
      <c r="I431" s="17">
        <f>+Tabla167[[#This Row],[Costo Unitario en RD$]]*Tabla167[[#This Row],[Existencia actual]]</f>
        <v>105</v>
      </c>
      <c r="J431" s="18">
        <v>1</v>
      </c>
      <c r="K431" s="19">
        <f>+LOOKUP(Tabla167[[#This Row],[Código Institucional]],[1]Entradas!A$2:A$1608,[1]Entradas!C$2:C$1608)</f>
        <v>0</v>
      </c>
      <c r="L431" s="20">
        <f>+LOOKUP(Tabla167[[#This Row],[Código Institucional]],[1]Salidas!A$2:A$1152,[1]Salidas!C$2:C$1152)</f>
        <v>0</v>
      </c>
      <c r="M431" s="21">
        <f>+Tabla167[[#This Row],[Existencia a Marzo 2022 ]]+Tabla167[[#This Row],[Entradas]]-Tabla167[[#This Row],[Salidas]]</f>
        <v>1</v>
      </c>
    </row>
    <row r="432" spans="2:13" s="41" customFormat="1" ht="22.5" customHeight="1" x14ac:dyDescent="0.25">
      <c r="B432" s="11">
        <v>42496</v>
      </c>
      <c r="C432" s="11">
        <v>42496</v>
      </c>
      <c r="D432" s="12" t="s">
        <v>14</v>
      </c>
      <c r="E432" s="13" t="s">
        <v>864</v>
      </c>
      <c r="F432" s="14" t="s">
        <v>865</v>
      </c>
      <c r="G432" s="15" t="s">
        <v>17</v>
      </c>
      <c r="H432" s="16">
        <v>22.04</v>
      </c>
      <c r="I432" s="17">
        <f>+Tabla167[[#This Row],[Costo Unitario en RD$]]*Tabla167[[#This Row],[Existencia actual]]</f>
        <v>110.19999999999999</v>
      </c>
      <c r="J432" s="18">
        <v>5</v>
      </c>
      <c r="K432" s="19">
        <f>+LOOKUP(Tabla167[[#This Row],[Código Institucional]],[1]Entradas!A$2:A$1608,[1]Entradas!C$2:C$1608)</f>
        <v>0</v>
      </c>
      <c r="L432" s="20">
        <f>+LOOKUP(Tabla167[[#This Row],[Código Institucional]],[1]Salidas!A$2:A$1152,[1]Salidas!C$2:C$1152)</f>
        <v>0</v>
      </c>
      <c r="M432" s="21">
        <f>+Tabla167[[#This Row],[Existencia a Marzo 2022 ]]+Tabla167[[#This Row],[Entradas]]-Tabla167[[#This Row],[Salidas]]</f>
        <v>5</v>
      </c>
    </row>
    <row r="433" spans="2:13" s="41" customFormat="1" ht="22.5" customHeight="1" x14ac:dyDescent="0.25">
      <c r="B433" s="11">
        <v>42520</v>
      </c>
      <c r="C433" s="11">
        <v>42520</v>
      </c>
      <c r="D433" s="12" t="s">
        <v>14</v>
      </c>
      <c r="E433" s="13" t="s">
        <v>866</v>
      </c>
      <c r="F433" s="27" t="s">
        <v>867</v>
      </c>
      <c r="G433" s="15" t="s">
        <v>17</v>
      </c>
      <c r="H433" s="16">
        <v>5</v>
      </c>
      <c r="I433" s="17">
        <f>+Tabla167[[#This Row],[Costo Unitario en RD$]]*Tabla167[[#This Row],[Existencia actual]]</f>
        <v>15</v>
      </c>
      <c r="J433" s="18">
        <v>3</v>
      </c>
      <c r="K433" s="19">
        <f>+LOOKUP(Tabla167[[#This Row],[Código Institucional]],[1]Entradas!A$2:A$1608,[1]Entradas!C$2:C$1608)</f>
        <v>0</v>
      </c>
      <c r="L433" s="20">
        <f>+LOOKUP(Tabla167[[#This Row],[Código Institucional]],[1]Salidas!A$2:A$1152,[1]Salidas!C$2:C$1152)</f>
        <v>0</v>
      </c>
      <c r="M433" s="21">
        <f>+Tabla167[[#This Row],[Existencia a Marzo 2022 ]]+Tabla167[[#This Row],[Entradas]]-Tabla167[[#This Row],[Salidas]]</f>
        <v>3</v>
      </c>
    </row>
    <row r="434" spans="2:13" s="41" customFormat="1" ht="22.5" customHeight="1" x14ac:dyDescent="0.25">
      <c r="B434" s="11">
        <v>41451</v>
      </c>
      <c r="C434" s="11">
        <v>41451</v>
      </c>
      <c r="D434" s="12" t="s">
        <v>14</v>
      </c>
      <c r="E434" s="13" t="s">
        <v>868</v>
      </c>
      <c r="F434" s="27" t="s">
        <v>869</v>
      </c>
      <c r="G434" s="15" t="s">
        <v>17</v>
      </c>
      <c r="H434" s="16">
        <v>7.73</v>
      </c>
      <c r="I434" s="17">
        <f>+Tabla167[[#This Row],[Costo Unitario en RD$]]*Tabla167[[#This Row],[Existencia actual]]</f>
        <v>757.54000000000008</v>
      </c>
      <c r="J434" s="18">
        <v>98</v>
      </c>
      <c r="K434" s="19">
        <f>+LOOKUP(Tabla167[[#This Row],[Código Institucional]],[1]Entradas!A$2:A$1608,[1]Entradas!C$2:C$1608)</f>
        <v>0</v>
      </c>
      <c r="L434" s="20">
        <f>+LOOKUP(Tabla167[[#This Row],[Código Institucional]],[1]Salidas!A$2:A$1152,[1]Salidas!C$2:C$1152)</f>
        <v>0</v>
      </c>
      <c r="M434" s="21">
        <f>+Tabla167[[#This Row],[Existencia a Marzo 2022 ]]+Tabla167[[#This Row],[Entradas]]-Tabla167[[#This Row],[Salidas]]</f>
        <v>98</v>
      </c>
    </row>
    <row r="435" spans="2:13" s="41" customFormat="1" ht="22.5" customHeight="1" x14ac:dyDescent="0.25">
      <c r="B435" s="11">
        <v>42496</v>
      </c>
      <c r="C435" s="11">
        <v>42496</v>
      </c>
      <c r="D435" s="12" t="s">
        <v>14</v>
      </c>
      <c r="E435" s="13" t="s">
        <v>870</v>
      </c>
      <c r="F435" s="27" t="s">
        <v>871</v>
      </c>
      <c r="G435" s="15" t="s">
        <v>17</v>
      </c>
      <c r="H435" s="16">
        <v>385</v>
      </c>
      <c r="I435" s="17">
        <f>+Tabla167[[#This Row],[Costo Unitario en RD$]]*Tabla167[[#This Row],[Existencia actual]]</f>
        <v>385</v>
      </c>
      <c r="J435" s="18">
        <v>1</v>
      </c>
      <c r="K435" s="19">
        <f>+LOOKUP(Tabla167[[#This Row],[Código Institucional]],[1]Entradas!A$2:A$1608,[1]Entradas!C$2:C$1608)</f>
        <v>0</v>
      </c>
      <c r="L435" s="20">
        <f>+LOOKUP(Tabla167[[#This Row],[Código Institucional]],[1]Salidas!A$2:A$1152,[1]Salidas!C$2:C$1152)</f>
        <v>0</v>
      </c>
      <c r="M435" s="21">
        <f>+Tabla167[[#This Row],[Existencia a Marzo 2022 ]]+Tabla167[[#This Row],[Entradas]]-Tabla167[[#This Row],[Salidas]]</f>
        <v>1</v>
      </c>
    </row>
    <row r="436" spans="2:13" s="41" customFormat="1" ht="22.5" customHeight="1" x14ac:dyDescent="0.25">
      <c r="B436" s="11">
        <v>42496</v>
      </c>
      <c r="C436" s="11">
        <v>42496</v>
      </c>
      <c r="D436" s="12" t="s">
        <v>14</v>
      </c>
      <c r="E436" s="13" t="s">
        <v>872</v>
      </c>
      <c r="F436" s="27" t="s">
        <v>873</v>
      </c>
      <c r="G436" s="15" t="s">
        <v>17</v>
      </c>
      <c r="H436" s="16">
        <v>345.12</v>
      </c>
      <c r="I436" s="17">
        <f>+Tabla167[[#This Row],[Costo Unitario en RD$]]*Tabla167[[#This Row],[Existencia actual]]</f>
        <v>345.12</v>
      </c>
      <c r="J436" s="18">
        <v>1</v>
      </c>
      <c r="K436" s="19">
        <f>+LOOKUP(Tabla167[[#This Row],[Código Institucional]],[1]Entradas!A$2:A$1608,[1]Entradas!C$2:C$1608)</f>
        <v>0</v>
      </c>
      <c r="L436" s="20">
        <f>+LOOKUP(Tabla167[[#This Row],[Código Institucional]],[1]Salidas!A$2:A$1152,[1]Salidas!C$2:C$1152)</f>
        <v>0</v>
      </c>
      <c r="M436" s="21">
        <f>+Tabla167[[#This Row],[Existencia a Marzo 2022 ]]+Tabla167[[#This Row],[Entradas]]-Tabla167[[#This Row],[Salidas]]</f>
        <v>1</v>
      </c>
    </row>
    <row r="437" spans="2:13" s="41" customFormat="1" ht="33.75" customHeight="1" x14ac:dyDescent="0.25">
      <c r="B437" s="11">
        <v>43319</v>
      </c>
      <c r="C437" s="11">
        <v>43319</v>
      </c>
      <c r="D437" s="12" t="s">
        <v>14</v>
      </c>
      <c r="E437" s="13" t="s">
        <v>874</v>
      </c>
      <c r="F437" s="27" t="s">
        <v>875</v>
      </c>
      <c r="G437" s="15" t="s">
        <v>17</v>
      </c>
      <c r="H437" s="16">
        <v>150</v>
      </c>
      <c r="I437" s="17">
        <f>+Tabla167[[#This Row],[Costo Unitario en RD$]]*Tabla167[[#This Row],[Existencia actual]]</f>
        <v>150</v>
      </c>
      <c r="J437" s="18">
        <v>1</v>
      </c>
      <c r="K437" s="19">
        <f>+LOOKUP(Tabla167[[#This Row],[Código Institucional]],[1]Entradas!A$2:A$1608,[1]Entradas!C$2:C$1608)</f>
        <v>0</v>
      </c>
      <c r="L437" s="20">
        <f>+LOOKUP(Tabla167[[#This Row],[Código Institucional]],[1]Salidas!A$2:A$1152,[1]Salidas!C$2:C$1152)</f>
        <v>0</v>
      </c>
      <c r="M437" s="21">
        <f>+Tabla167[[#This Row],[Existencia a Marzo 2022 ]]+Tabla167[[#This Row],[Entradas]]-Tabla167[[#This Row],[Salidas]]</f>
        <v>1</v>
      </c>
    </row>
    <row r="438" spans="2:13" s="41" customFormat="1" ht="22.5" customHeight="1" x14ac:dyDescent="0.25">
      <c r="B438" s="11">
        <v>42520</v>
      </c>
      <c r="C438" s="11">
        <v>42520</v>
      </c>
      <c r="D438" s="12" t="s">
        <v>14</v>
      </c>
      <c r="E438" s="13" t="s">
        <v>876</v>
      </c>
      <c r="F438" s="14" t="s">
        <v>877</v>
      </c>
      <c r="G438" s="15" t="s">
        <v>17</v>
      </c>
      <c r="H438" s="16">
        <v>195</v>
      </c>
      <c r="I438" s="17">
        <f>+Tabla167[[#This Row],[Costo Unitario en RD$]]*Tabla167[[#This Row],[Existencia actual]]</f>
        <v>195</v>
      </c>
      <c r="J438" s="18">
        <v>1</v>
      </c>
      <c r="K438" s="19">
        <f>+LOOKUP(Tabla167[[#This Row],[Código Institucional]],[1]Entradas!A$2:A$1608,[1]Entradas!C$2:C$1608)</f>
        <v>0</v>
      </c>
      <c r="L438" s="20">
        <f>+LOOKUP(Tabla167[[#This Row],[Código Institucional]],[1]Salidas!A$2:A$1152,[1]Salidas!C$2:C$1152)</f>
        <v>0</v>
      </c>
      <c r="M438" s="21">
        <f>+Tabla167[[#This Row],[Existencia a Marzo 2022 ]]+Tabla167[[#This Row],[Entradas]]-Tabla167[[#This Row],[Salidas]]</f>
        <v>1</v>
      </c>
    </row>
    <row r="439" spans="2:13" s="41" customFormat="1" ht="35.25" customHeight="1" x14ac:dyDescent="0.25">
      <c r="B439" s="11">
        <v>41432</v>
      </c>
      <c r="C439" s="11">
        <v>41432</v>
      </c>
      <c r="D439" s="12" t="s">
        <v>14</v>
      </c>
      <c r="E439" s="13" t="s">
        <v>878</v>
      </c>
      <c r="F439" s="14" t="s">
        <v>879</v>
      </c>
      <c r="G439" s="15" t="s">
        <v>17</v>
      </c>
      <c r="H439" s="16">
        <v>187.49</v>
      </c>
      <c r="I439" s="17">
        <f>+Tabla167[[#This Row],[Costo Unitario en RD$]]*Tabla167[[#This Row],[Existencia actual]]</f>
        <v>3749.8</v>
      </c>
      <c r="J439" s="18">
        <v>22</v>
      </c>
      <c r="K439" s="19">
        <f>+LOOKUP(Tabla167[[#This Row],[Código Institucional]],[1]Entradas!A$2:A$1608,[1]Entradas!C$2:C$1608)</f>
        <v>0</v>
      </c>
      <c r="L439" s="20">
        <f>+LOOKUP(Tabla167[[#This Row],[Código Institucional]],[1]Salidas!A$2:A$1152,[1]Salidas!C$2:C$1152)</f>
        <v>2</v>
      </c>
      <c r="M439" s="21">
        <f>+Tabla167[[#This Row],[Existencia a Marzo 2022 ]]+Tabla167[[#This Row],[Entradas]]-Tabla167[[#This Row],[Salidas]]</f>
        <v>20</v>
      </c>
    </row>
    <row r="440" spans="2:13" s="41" customFormat="1" ht="36.75" customHeight="1" x14ac:dyDescent="0.25">
      <c r="B440" s="11">
        <v>42496</v>
      </c>
      <c r="C440" s="11">
        <v>42496</v>
      </c>
      <c r="D440" s="12" t="s">
        <v>14</v>
      </c>
      <c r="E440" s="13" t="s">
        <v>880</v>
      </c>
      <c r="F440" s="27" t="s">
        <v>881</v>
      </c>
      <c r="G440" s="15" t="s">
        <v>17</v>
      </c>
      <c r="H440" s="16">
        <v>792.96</v>
      </c>
      <c r="I440" s="17">
        <f>+Tabla167[[#This Row],[Costo Unitario en RD$]]*Tabla167[[#This Row],[Existencia actual]]</f>
        <v>2378.88</v>
      </c>
      <c r="J440" s="18">
        <v>3</v>
      </c>
      <c r="K440" s="19">
        <f>+LOOKUP(Tabla167[[#This Row],[Código Institucional]],[1]Entradas!A$2:A$1608,[1]Entradas!C$2:C$1608)</f>
        <v>0</v>
      </c>
      <c r="L440" s="20">
        <f>+LOOKUP(Tabla167[[#This Row],[Código Institucional]],[1]Salidas!A$2:A$1152,[1]Salidas!C$2:C$1152)</f>
        <v>0</v>
      </c>
      <c r="M440" s="21">
        <f>+Tabla167[[#This Row],[Existencia a Marzo 2022 ]]+Tabla167[[#This Row],[Entradas]]-Tabla167[[#This Row],[Salidas]]</f>
        <v>3</v>
      </c>
    </row>
    <row r="441" spans="2:13" s="41" customFormat="1" ht="22.5" customHeight="1" x14ac:dyDescent="0.25">
      <c r="B441" s="11">
        <v>41432</v>
      </c>
      <c r="C441" s="11">
        <v>41432</v>
      </c>
      <c r="D441" s="12" t="s">
        <v>14</v>
      </c>
      <c r="E441" s="13" t="s">
        <v>882</v>
      </c>
      <c r="F441" s="14" t="s">
        <v>883</v>
      </c>
      <c r="G441" s="15" t="s">
        <v>17</v>
      </c>
      <c r="H441" s="16">
        <v>31.86</v>
      </c>
      <c r="I441" s="17">
        <f>+Tabla167[[#This Row],[Costo Unitario en RD$]]*Tabla167[[#This Row],[Existencia actual]]</f>
        <v>95.58</v>
      </c>
      <c r="J441" s="18">
        <v>3</v>
      </c>
      <c r="K441" s="19">
        <f>+LOOKUP(Tabla167[[#This Row],[Código Institucional]],[1]Entradas!A$2:A$1608,[1]Entradas!C$2:C$1608)</f>
        <v>0</v>
      </c>
      <c r="L441" s="20">
        <f>+LOOKUP(Tabla167[[#This Row],[Código Institucional]],[1]Salidas!A$2:A$1152,[1]Salidas!C$2:C$1152)</f>
        <v>0</v>
      </c>
      <c r="M441" s="21">
        <f>+Tabla167[[#This Row],[Existencia a Marzo 2022 ]]+Tabla167[[#This Row],[Entradas]]-Tabla167[[#This Row],[Salidas]]</f>
        <v>3</v>
      </c>
    </row>
    <row r="442" spans="2:13" s="41" customFormat="1" ht="22.5" customHeight="1" x14ac:dyDescent="0.25">
      <c r="B442" s="23">
        <v>44145</v>
      </c>
      <c r="C442" s="23">
        <v>44145</v>
      </c>
      <c r="D442" s="12" t="s">
        <v>14</v>
      </c>
      <c r="E442" s="13" t="s">
        <v>884</v>
      </c>
      <c r="F442" s="27" t="s">
        <v>885</v>
      </c>
      <c r="G442" s="15" t="s">
        <v>17</v>
      </c>
      <c r="H442" s="16">
        <v>273.76</v>
      </c>
      <c r="I442" s="17">
        <f>+Tabla167[[#This Row],[Costo Unitario en RD$]]*Tabla167[[#This Row],[Existencia actual]]</f>
        <v>4927.68</v>
      </c>
      <c r="J442" s="18">
        <v>18</v>
      </c>
      <c r="K442" s="19">
        <f>+LOOKUP(Tabla167[[#This Row],[Código Institucional]],[1]Entradas!A$2:A$1608,[1]Entradas!C$2:C$1608)</f>
        <v>0</v>
      </c>
      <c r="L442" s="20">
        <f>+LOOKUP(Tabla167[[#This Row],[Código Institucional]],[1]Salidas!A$2:A$1152,[1]Salidas!C$2:C$1152)</f>
        <v>0</v>
      </c>
      <c r="M442" s="21">
        <f>+Tabla167[[#This Row],[Existencia a Marzo 2022 ]]+Tabla167[[#This Row],[Entradas]]-Tabla167[[#This Row],[Salidas]]</f>
        <v>18</v>
      </c>
    </row>
    <row r="443" spans="2:13" s="41" customFormat="1" ht="31.5" customHeight="1" x14ac:dyDescent="0.25">
      <c r="B443" s="11">
        <v>41438</v>
      </c>
      <c r="C443" s="11">
        <v>41438</v>
      </c>
      <c r="D443" s="12" t="s">
        <v>14</v>
      </c>
      <c r="E443" s="13" t="s">
        <v>886</v>
      </c>
      <c r="F443" s="14" t="s">
        <v>887</v>
      </c>
      <c r="G443" s="15" t="s">
        <v>17</v>
      </c>
      <c r="H443" s="16">
        <v>64.900000000000006</v>
      </c>
      <c r="I443" s="17">
        <f>+Tabla167[[#This Row],[Costo Unitario en RD$]]*Tabla167[[#This Row],[Existencia actual]]</f>
        <v>1168.2</v>
      </c>
      <c r="J443" s="18">
        <v>18</v>
      </c>
      <c r="K443" s="19">
        <f>+LOOKUP(Tabla167[[#This Row],[Código Institucional]],[1]Entradas!A$2:A$1608,[1]Entradas!C$2:C$1608)</f>
        <v>0</v>
      </c>
      <c r="L443" s="20">
        <f>+LOOKUP(Tabla167[[#This Row],[Código Institucional]],[1]Salidas!A$2:A$1152,[1]Salidas!C$2:C$1152)</f>
        <v>0</v>
      </c>
      <c r="M443" s="21">
        <f>+Tabla167[[#This Row],[Existencia a Marzo 2022 ]]+Tabla167[[#This Row],[Entradas]]-Tabla167[[#This Row],[Salidas]]</f>
        <v>18</v>
      </c>
    </row>
    <row r="444" spans="2:13" s="41" customFormat="1" ht="22.5" customHeight="1" x14ac:dyDescent="0.25">
      <c r="B444" s="11">
        <v>41354</v>
      </c>
      <c r="C444" s="11">
        <v>41354</v>
      </c>
      <c r="D444" s="12" t="s">
        <v>14</v>
      </c>
      <c r="E444" s="13" t="s">
        <v>888</v>
      </c>
      <c r="F444" s="14" t="s">
        <v>889</v>
      </c>
      <c r="G444" s="15" t="s">
        <v>17</v>
      </c>
      <c r="H444" s="16">
        <v>37.46</v>
      </c>
      <c r="I444" s="17">
        <f>+Tabla167[[#This Row],[Costo Unitario en RD$]]*Tabla167[[#This Row],[Existencia actual]]</f>
        <v>749.2</v>
      </c>
      <c r="J444" s="31">
        <v>20</v>
      </c>
      <c r="K444" s="19">
        <f>+LOOKUP(Tabla167[[#This Row],[Código Institucional]],[1]Entradas!A$2:A$1608,[1]Entradas!C$2:C$1608)</f>
        <v>0</v>
      </c>
      <c r="L444" s="20">
        <f>+LOOKUP(Tabla167[[#This Row],[Código Institucional]],[1]Salidas!A$2:A$1152,[1]Salidas!C$2:C$1152)</f>
        <v>0</v>
      </c>
      <c r="M444" s="29">
        <f>+Tabla167[[#This Row],[Existencia a Marzo 2022 ]]+Tabla167[[#This Row],[Entradas]]-Tabla167[[#This Row],[Salidas]]</f>
        <v>20</v>
      </c>
    </row>
    <row r="445" spans="2:13" s="41" customFormat="1" ht="22.5" customHeight="1" x14ac:dyDescent="0.25">
      <c r="B445" s="11">
        <v>44215</v>
      </c>
      <c r="C445" s="11">
        <v>44215</v>
      </c>
      <c r="D445" s="12" t="s">
        <v>14</v>
      </c>
      <c r="E445" s="13" t="s">
        <v>890</v>
      </c>
      <c r="F445" s="14" t="s">
        <v>891</v>
      </c>
      <c r="G445" s="15" t="s">
        <v>17</v>
      </c>
      <c r="H445" s="16">
        <v>885</v>
      </c>
      <c r="I445" s="17">
        <f>+Tabla167[[#This Row],[Costo Unitario en RD$]]*Tabla167[[#This Row],[Existencia actual]]</f>
        <v>0</v>
      </c>
      <c r="J445" s="31">
        <v>0</v>
      </c>
      <c r="K445" s="19">
        <f>+LOOKUP(Tabla167[[#This Row],[Código Institucional]],[1]Entradas!A$2:A$1608,[1]Entradas!C$2:C$1608)</f>
        <v>0</v>
      </c>
      <c r="L445" s="20">
        <f>+LOOKUP(Tabla167[[#This Row],[Código Institucional]],[1]Salidas!A$2:A$1152,[1]Salidas!C$2:C$1152)</f>
        <v>0</v>
      </c>
      <c r="M445" s="29">
        <f>+Tabla167[[#This Row],[Existencia a Marzo 2022 ]]+Tabla167[[#This Row],[Entradas]]-Tabla167[[#This Row],[Salidas]]</f>
        <v>0</v>
      </c>
    </row>
    <row r="446" spans="2:13" s="41" customFormat="1" ht="22.5" customHeight="1" x14ac:dyDescent="0.25">
      <c r="B446" s="23">
        <v>44145</v>
      </c>
      <c r="C446" s="23">
        <v>44145</v>
      </c>
      <c r="D446" s="12" t="s">
        <v>14</v>
      </c>
      <c r="E446" s="13" t="s">
        <v>892</v>
      </c>
      <c r="F446" s="27" t="s">
        <v>893</v>
      </c>
      <c r="G446" s="15" t="s">
        <v>17</v>
      </c>
      <c r="H446" s="16">
        <v>218.6</v>
      </c>
      <c r="I446" s="17">
        <f>+Tabla167[[#This Row],[Costo Unitario en RD$]]*Tabla167[[#This Row],[Existencia actual]]</f>
        <v>218.6</v>
      </c>
      <c r="J446" s="31">
        <v>1</v>
      </c>
      <c r="K446" s="19">
        <f>+LOOKUP(Tabla167[[#This Row],[Código Institucional]],[1]Entradas!A$2:A$1608,[1]Entradas!C$2:C$1608)</f>
        <v>0</v>
      </c>
      <c r="L446" s="20">
        <f>+LOOKUP(Tabla167[[#This Row],[Código Institucional]],[1]Salidas!A$2:A$1152,[1]Salidas!C$2:C$1152)</f>
        <v>0</v>
      </c>
      <c r="M446" s="29">
        <f>+Tabla167[[#This Row],[Existencia a Marzo 2022 ]]+Tabla167[[#This Row],[Entradas]]-Tabla167[[#This Row],[Salidas]]</f>
        <v>1</v>
      </c>
    </row>
    <row r="447" spans="2:13" s="41" customFormat="1" ht="22.5" customHeight="1" x14ac:dyDescent="0.25">
      <c r="B447" s="11">
        <v>41444</v>
      </c>
      <c r="C447" s="11">
        <v>41444</v>
      </c>
      <c r="D447" s="12" t="s">
        <v>14</v>
      </c>
      <c r="E447" s="13" t="s">
        <v>894</v>
      </c>
      <c r="F447" s="14" t="s">
        <v>895</v>
      </c>
      <c r="G447" s="15" t="s">
        <v>17</v>
      </c>
      <c r="H447" s="16">
        <v>11.68</v>
      </c>
      <c r="I447" s="17">
        <f>+Tabla167[[#This Row],[Costo Unitario en RD$]]*Tabla167[[#This Row],[Existencia actual]]</f>
        <v>292</v>
      </c>
      <c r="J447" s="31">
        <v>25</v>
      </c>
      <c r="K447" s="19">
        <f>+LOOKUP(Tabla167[[#This Row],[Código Institucional]],[1]Entradas!A$2:A$1608,[1]Entradas!C$2:C$1608)</f>
        <v>0</v>
      </c>
      <c r="L447" s="20">
        <f>+LOOKUP(Tabla167[[#This Row],[Código Institucional]],[1]Salidas!A$2:A$1152,[1]Salidas!C$2:C$1152)</f>
        <v>0</v>
      </c>
      <c r="M447" s="29">
        <f>+Tabla167[[#This Row],[Existencia a Marzo 2022 ]]+Tabla167[[#This Row],[Entradas]]-Tabla167[[#This Row],[Salidas]]</f>
        <v>25</v>
      </c>
    </row>
    <row r="448" spans="2:13" s="41" customFormat="1" ht="22.5" customHeight="1" x14ac:dyDescent="0.25">
      <c r="B448" s="11">
        <v>42250</v>
      </c>
      <c r="C448" s="11">
        <v>42250</v>
      </c>
      <c r="D448" s="12" t="s">
        <v>14</v>
      </c>
      <c r="E448" s="13" t="s">
        <v>896</v>
      </c>
      <c r="F448" s="27" t="s">
        <v>897</v>
      </c>
      <c r="G448" s="15" t="s">
        <v>17</v>
      </c>
      <c r="H448" s="16">
        <v>447</v>
      </c>
      <c r="I448" s="17">
        <f>+Tabla167[[#This Row],[Costo Unitario en RD$]]*Tabla167[[#This Row],[Existencia actual]]</f>
        <v>894</v>
      </c>
      <c r="J448" s="31">
        <v>2</v>
      </c>
      <c r="K448" s="19">
        <f>+LOOKUP(Tabla167[[#This Row],[Código Institucional]],[1]Entradas!A$2:A$1608,[1]Entradas!C$2:C$1608)</f>
        <v>0</v>
      </c>
      <c r="L448" s="20">
        <f>+LOOKUP(Tabla167[[#This Row],[Código Institucional]],[1]Salidas!A$2:A$1152,[1]Salidas!C$2:C$1152)</f>
        <v>0</v>
      </c>
      <c r="M448" s="29">
        <f>+Tabla167[[#This Row],[Existencia a Marzo 2022 ]]+Tabla167[[#This Row],[Entradas]]-Tabla167[[#This Row],[Salidas]]</f>
        <v>2</v>
      </c>
    </row>
    <row r="449" spans="2:13" s="41" customFormat="1" ht="22.5" customHeight="1" x14ac:dyDescent="0.25">
      <c r="B449" s="11">
        <v>42520</v>
      </c>
      <c r="C449" s="11">
        <v>42520</v>
      </c>
      <c r="D449" s="12" t="s">
        <v>14</v>
      </c>
      <c r="E449" s="13" t="s">
        <v>898</v>
      </c>
      <c r="F449" s="27" t="s">
        <v>899</v>
      </c>
      <c r="G449" s="15" t="s">
        <v>17</v>
      </c>
      <c r="H449" s="16">
        <v>175.2</v>
      </c>
      <c r="I449" s="17">
        <f>+Tabla167[[#This Row],[Costo Unitario en RD$]]*Tabla167[[#This Row],[Existencia actual]]</f>
        <v>525.59999999999991</v>
      </c>
      <c r="J449" s="31">
        <v>3</v>
      </c>
      <c r="K449" s="19">
        <f>+LOOKUP(Tabla167[[#This Row],[Código Institucional]],[1]Entradas!A$2:A$1608,[1]Entradas!C$2:C$1608)</f>
        <v>0</v>
      </c>
      <c r="L449" s="20">
        <f>+LOOKUP(Tabla167[[#This Row],[Código Institucional]],[1]Salidas!A$2:A$1152,[1]Salidas!C$2:C$1152)</f>
        <v>0</v>
      </c>
      <c r="M449" s="29">
        <f>+Tabla167[[#This Row],[Existencia a Marzo 2022 ]]+Tabla167[[#This Row],[Entradas]]-Tabla167[[#This Row],[Salidas]]</f>
        <v>3</v>
      </c>
    </row>
    <row r="450" spans="2:13" s="41" customFormat="1" ht="22.5" customHeight="1" x14ac:dyDescent="0.25">
      <c r="B450" s="11">
        <v>41438</v>
      </c>
      <c r="C450" s="11">
        <v>41438</v>
      </c>
      <c r="D450" s="12" t="s">
        <v>14</v>
      </c>
      <c r="E450" s="13" t="s">
        <v>900</v>
      </c>
      <c r="F450" s="27" t="s">
        <v>901</v>
      </c>
      <c r="G450" s="15" t="s">
        <v>17</v>
      </c>
      <c r="H450" s="16">
        <v>4.4800000000000004</v>
      </c>
      <c r="I450" s="17">
        <f>+Tabla167[[#This Row],[Costo Unitario en RD$]]*Tabla167[[#This Row],[Existencia actual]]</f>
        <v>147.84</v>
      </c>
      <c r="J450" s="31">
        <v>33</v>
      </c>
      <c r="K450" s="19">
        <f>+LOOKUP(Tabla167[[#This Row],[Código Institucional]],[1]Entradas!A$2:A$1608,[1]Entradas!C$2:C$1608)</f>
        <v>0</v>
      </c>
      <c r="L450" s="20">
        <f>+LOOKUP(Tabla167[[#This Row],[Código Institucional]],[1]Salidas!A$2:A$1152,[1]Salidas!C$2:C$1152)</f>
        <v>0</v>
      </c>
      <c r="M450" s="29">
        <f>+Tabla167[[#This Row],[Existencia a Marzo 2022 ]]+Tabla167[[#This Row],[Entradas]]-Tabla167[[#This Row],[Salidas]]</f>
        <v>33</v>
      </c>
    </row>
    <row r="451" spans="2:13" s="41" customFormat="1" ht="22.5" customHeight="1" x14ac:dyDescent="0.25">
      <c r="B451" s="11">
        <v>41443</v>
      </c>
      <c r="C451" s="11">
        <v>41443</v>
      </c>
      <c r="D451" s="12" t="s">
        <v>14</v>
      </c>
      <c r="E451" s="13" t="s">
        <v>902</v>
      </c>
      <c r="F451" s="27" t="s">
        <v>903</v>
      </c>
      <c r="G451" s="15" t="s">
        <v>17</v>
      </c>
      <c r="H451" s="16">
        <v>2631.4</v>
      </c>
      <c r="I451" s="17">
        <f>+Tabla167[[#This Row],[Costo Unitario en RD$]]*Tabla167[[#This Row],[Existencia actual]]</f>
        <v>39471</v>
      </c>
      <c r="J451" s="31">
        <v>16</v>
      </c>
      <c r="K451" s="19">
        <f>+LOOKUP(Tabla167[[#This Row],[Código Institucional]],[1]Entradas!A$2:A$1608,[1]Entradas!C$2:C$1608)</f>
        <v>0</v>
      </c>
      <c r="L451" s="20">
        <f>+LOOKUP(Tabla167[[#This Row],[Código Institucional]],[1]Salidas!A$2:A$1152,[1]Salidas!C$2:C$1152)</f>
        <v>1</v>
      </c>
      <c r="M451" s="29">
        <f>+Tabla167[[#This Row],[Existencia a Marzo 2022 ]]+Tabla167[[#This Row],[Entradas]]-Tabla167[[#This Row],[Salidas]]</f>
        <v>15</v>
      </c>
    </row>
    <row r="452" spans="2:13" s="41" customFormat="1" ht="22.5" customHeight="1" x14ac:dyDescent="0.25">
      <c r="B452" s="11">
        <v>41907</v>
      </c>
      <c r="C452" s="11">
        <v>41907</v>
      </c>
      <c r="D452" s="12" t="s">
        <v>14</v>
      </c>
      <c r="E452" s="13" t="s">
        <v>904</v>
      </c>
      <c r="F452" s="27" t="s">
        <v>905</v>
      </c>
      <c r="G452" s="15" t="s">
        <v>17</v>
      </c>
      <c r="H452" s="16">
        <v>116</v>
      </c>
      <c r="I452" s="17">
        <f>+Tabla167[[#This Row],[Costo Unitario en RD$]]*Tabla167[[#This Row],[Existencia actual]]</f>
        <v>232</v>
      </c>
      <c r="J452" s="31">
        <v>2</v>
      </c>
      <c r="K452" s="19">
        <f>+LOOKUP(Tabla167[[#This Row],[Código Institucional]],[1]Entradas!A$2:A$1608,[1]Entradas!C$2:C$1608)</f>
        <v>0</v>
      </c>
      <c r="L452" s="20">
        <f>+LOOKUP(Tabla167[[#This Row],[Código Institucional]],[1]Salidas!A$2:A$1152,[1]Salidas!C$2:C$1152)</f>
        <v>0</v>
      </c>
      <c r="M452" s="29">
        <f>+Tabla167[[#This Row],[Existencia a Marzo 2022 ]]+Tabla167[[#This Row],[Entradas]]-Tabla167[[#This Row],[Salidas]]</f>
        <v>2</v>
      </c>
    </row>
    <row r="453" spans="2:13" s="42" customFormat="1" ht="22.5" customHeight="1" x14ac:dyDescent="0.25">
      <c r="B453" s="11">
        <v>43026</v>
      </c>
      <c r="C453" s="11">
        <v>43026</v>
      </c>
      <c r="D453" s="12" t="s">
        <v>14</v>
      </c>
      <c r="E453" s="13" t="s">
        <v>906</v>
      </c>
      <c r="F453" s="27" t="s">
        <v>907</v>
      </c>
      <c r="G453" s="15" t="s">
        <v>17</v>
      </c>
      <c r="H453" s="16">
        <v>26604</v>
      </c>
      <c r="I453" s="17">
        <f>+Tabla167[[#This Row],[Costo Unitario en RD$]]*Tabla167[[#This Row],[Existencia actual]]</f>
        <v>26604</v>
      </c>
      <c r="J453" s="31">
        <v>1</v>
      </c>
      <c r="K453" s="19">
        <f>+LOOKUP(Tabla167[[#This Row],[Código Institucional]],[1]Entradas!A$2:A$1608,[1]Entradas!C$2:C$1608)</f>
        <v>0</v>
      </c>
      <c r="L453" s="20">
        <f>+LOOKUP(Tabla167[[#This Row],[Código Institucional]],[1]Salidas!A$2:A$1152,[1]Salidas!C$2:C$1152)</f>
        <v>0</v>
      </c>
      <c r="M453" s="29">
        <f>+Tabla167[[#This Row],[Existencia a Marzo 2022 ]]+Tabla167[[#This Row],[Entradas]]-Tabla167[[#This Row],[Salidas]]</f>
        <v>1</v>
      </c>
    </row>
    <row r="454" spans="2:13" s="42" customFormat="1" ht="22.5" customHeight="1" x14ac:dyDescent="0.25">
      <c r="B454" s="11">
        <v>42496</v>
      </c>
      <c r="C454" s="11">
        <v>42496</v>
      </c>
      <c r="D454" s="12" t="s">
        <v>14</v>
      </c>
      <c r="E454" s="13" t="s">
        <v>908</v>
      </c>
      <c r="F454" s="27" t="s">
        <v>909</v>
      </c>
      <c r="G454" s="15" t="s">
        <v>17</v>
      </c>
      <c r="H454" s="16">
        <v>531</v>
      </c>
      <c r="I454" s="17">
        <f>+Tabla167[[#This Row],[Costo Unitario en RD$]]*Tabla167[[#This Row],[Existencia actual]]</f>
        <v>0</v>
      </c>
      <c r="J454" s="31">
        <v>0</v>
      </c>
      <c r="K454" s="19">
        <f>+LOOKUP(Tabla167[[#This Row],[Código Institucional]],[1]Entradas!A$2:A$1608,[1]Entradas!C$2:C$1608)</f>
        <v>0</v>
      </c>
      <c r="L454" s="20">
        <f>+LOOKUP(Tabla167[[#This Row],[Código Institucional]],[1]Salidas!A$2:A$1152,[1]Salidas!C$2:C$1152)</f>
        <v>0</v>
      </c>
      <c r="M454" s="29">
        <f>+Tabla167[[#This Row],[Existencia a Marzo 2022 ]]+Tabla167[[#This Row],[Entradas]]-Tabla167[[#This Row],[Salidas]]</f>
        <v>0</v>
      </c>
    </row>
    <row r="455" spans="2:13" s="42" customFormat="1" ht="22.5" customHeight="1" x14ac:dyDescent="0.25">
      <c r="B455" s="11">
        <v>41438</v>
      </c>
      <c r="C455" s="11">
        <v>41438</v>
      </c>
      <c r="D455" s="12" t="s">
        <v>14</v>
      </c>
      <c r="E455" s="13" t="s">
        <v>910</v>
      </c>
      <c r="F455" s="27" t="s">
        <v>911</v>
      </c>
      <c r="G455" s="15" t="s">
        <v>17</v>
      </c>
      <c r="H455" s="16">
        <v>446.04</v>
      </c>
      <c r="I455" s="17">
        <f>+Tabla167[[#This Row],[Costo Unitario en RD$]]*Tabla167[[#This Row],[Existencia actual]]</f>
        <v>0</v>
      </c>
      <c r="J455" s="31">
        <v>0</v>
      </c>
      <c r="K455" s="19">
        <f>+LOOKUP(Tabla167[[#This Row],[Código Institucional]],[1]Entradas!A$2:A$1608,[1]Entradas!C$2:C$1608)</f>
        <v>0</v>
      </c>
      <c r="L455" s="20">
        <f>+LOOKUP(Tabla167[[#This Row],[Código Institucional]],[1]Salidas!A$2:A$1152,[1]Salidas!C$2:C$1152)</f>
        <v>0</v>
      </c>
      <c r="M455" s="29">
        <f>+Tabla167[[#This Row],[Existencia a Marzo 2022 ]]+Tabla167[[#This Row],[Entradas]]-Tabla167[[#This Row],[Salidas]]</f>
        <v>0</v>
      </c>
    </row>
    <row r="456" spans="2:13" s="42" customFormat="1" ht="22.5" customHeight="1" x14ac:dyDescent="0.25">
      <c r="B456" s="11">
        <v>42474</v>
      </c>
      <c r="C456" s="11">
        <v>42474</v>
      </c>
      <c r="D456" s="12" t="s">
        <v>14</v>
      </c>
      <c r="E456" s="13" t="s">
        <v>912</v>
      </c>
      <c r="F456" s="27" t="s">
        <v>913</v>
      </c>
      <c r="G456" s="15" t="s">
        <v>17</v>
      </c>
      <c r="H456" s="16">
        <v>28320</v>
      </c>
      <c r="I456" s="17">
        <f>+Tabla167[[#This Row],[Costo Unitario en RD$]]*Tabla167[[#This Row],[Existencia actual]]</f>
        <v>0</v>
      </c>
      <c r="J456" s="31">
        <v>0</v>
      </c>
      <c r="K456" s="19">
        <f>+LOOKUP(Tabla167[[#This Row],[Código Institucional]],[1]Entradas!A$2:A$1608,[1]Entradas!C$2:C$1608)</f>
        <v>0</v>
      </c>
      <c r="L456" s="20">
        <f>+LOOKUP(Tabla167[[#This Row],[Código Institucional]],[1]Salidas!A$2:A$1152,[1]Salidas!C$2:C$1152)</f>
        <v>0</v>
      </c>
      <c r="M456" s="29">
        <f>+Tabla167[[#This Row],[Existencia a Marzo 2022 ]]+Tabla167[[#This Row],[Entradas]]-Tabla167[[#This Row],[Salidas]]</f>
        <v>0</v>
      </c>
    </row>
    <row r="457" spans="2:13" s="42" customFormat="1" ht="22.5" customHeight="1" x14ac:dyDescent="0.25">
      <c r="B457" s="11">
        <v>41432</v>
      </c>
      <c r="C457" s="11">
        <v>41432</v>
      </c>
      <c r="D457" s="12" t="s">
        <v>14</v>
      </c>
      <c r="E457" s="13" t="s">
        <v>914</v>
      </c>
      <c r="F457" s="27" t="s">
        <v>915</v>
      </c>
      <c r="G457" s="15" t="s">
        <v>17</v>
      </c>
      <c r="H457" s="16">
        <v>466.96</v>
      </c>
      <c r="I457" s="17">
        <f>+Tabla167[[#This Row],[Costo Unitario en RD$]]*Tabla167[[#This Row],[Existencia actual]]</f>
        <v>7471.36</v>
      </c>
      <c r="J457" s="31">
        <v>16</v>
      </c>
      <c r="K457" s="19">
        <f>+LOOKUP(Tabla167[[#This Row],[Código Institucional]],[1]Entradas!A$2:A$1608,[1]Entradas!C$2:C$1608)</f>
        <v>0</v>
      </c>
      <c r="L457" s="20">
        <f>+LOOKUP(Tabla167[[#This Row],[Código Institucional]],[1]Salidas!A$2:A$1152,[1]Salidas!C$2:C$1152)</f>
        <v>0</v>
      </c>
      <c r="M457" s="29">
        <f>+Tabla167[[#This Row],[Existencia a Marzo 2022 ]]+Tabla167[[#This Row],[Entradas]]-Tabla167[[#This Row],[Salidas]]</f>
        <v>16</v>
      </c>
    </row>
    <row r="458" spans="2:13" s="42" customFormat="1" ht="22.5" customHeight="1" x14ac:dyDescent="0.25">
      <c r="B458" s="11">
        <v>42551</v>
      </c>
      <c r="C458" s="11">
        <v>42551</v>
      </c>
      <c r="D458" s="12" t="s">
        <v>14</v>
      </c>
      <c r="E458" s="13" t="s">
        <v>916</v>
      </c>
      <c r="F458" s="27" t="s">
        <v>917</v>
      </c>
      <c r="G458" s="15" t="s">
        <v>17</v>
      </c>
      <c r="H458" s="16">
        <v>71.84</v>
      </c>
      <c r="I458" s="17">
        <f>+Tabla167[[#This Row],[Costo Unitario en RD$]]*Tabla167[[#This Row],[Existencia actual]]</f>
        <v>1005.76</v>
      </c>
      <c r="J458" s="31">
        <v>14</v>
      </c>
      <c r="K458" s="19">
        <f>+LOOKUP(Tabla167[[#This Row],[Código Institucional]],[1]Entradas!A$2:A$1608,[1]Entradas!C$2:C$1608)</f>
        <v>0</v>
      </c>
      <c r="L458" s="20">
        <f>+LOOKUP(Tabla167[[#This Row],[Código Institucional]],[1]Salidas!A$2:A$1152,[1]Salidas!C$2:C$1152)</f>
        <v>0</v>
      </c>
      <c r="M458" s="29">
        <f>+Tabla167[[#This Row],[Existencia a Marzo 2022 ]]+Tabla167[[#This Row],[Entradas]]-Tabla167[[#This Row],[Salidas]]</f>
        <v>14</v>
      </c>
    </row>
    <row r="459" spans="2:13" s="42" customFormat="1" ht="22.5" customHeight="1" x14ac:dyDescent="0.25">
      <c r="B459" s="11">
        <v>42551</v>
      </c>
      <c r="C459" s="11">
        <v>42551</v>
      </c>
      <c r="D459" s="12" t="s">
        <v>14</v>
      </c>
      <c r="E459" s="13" t="s">
        <v>918</v>
      </c>
      <c r="F459" s="27" t="s">
        <v>919</v>
      </c>
      <c r="G459" s="15" t="s">
        <v>17</v>
      </c>
      <c r="H459" s="16">
        <v>35.630000000000003</v>
      </c>
      <c r="I459" s="17">
        <f>+Tabla167[[#This Row],[Costo Unitario en RD$]]*Tabla167[[#This Row],[Existencia actual]]</f>
        <v>2672.25</v>
      </c>
      <c r="J459" s="31">
        <v>75</v>
      </c>
      <c r="K459" s="19">
        <f>+LOOKUP(Tabla167[[#This Row],[Código Institucional]],[1]Entradas!A$2:A$1608,[1]Entradas!C$2:C$1608)</f>
        <v>0</v>
      </c>
      <c r="L459" s="20">
        <f>+LOOKUP(Tabla167[[#This Row],[Código Institucional]],[1]Salidas!A$2:A$1152,[1]Salidas!C$2:C$1152)</f>
        <v>0</v>
      </c>
      <c r="M459" s="29">
        <f>+Tabla167[[#This Row],[Existencia a Marzo 2022 ]]+Tabla167[[#This Row],[Entradas]]-Tabla167[[#This Row],[Salidas]]</f>
        <v>75</v>
      </c>
    </row>
    <row r="460" spans="2:13" s="41" customFormat="1" ht="22.5" customHeight="1" x14ac:dyDescent="0.25">
      <c r="B460" s="11">
        <v>44047</v>
      </c>
      <c r="C460" s="11">
        <v>44047</v>
      </c>
      <c r="D460" s="12" t="s">
        <v>14</v>
      </c>
      <c r="E460" s="13" t="s">
        <v>920</v>
      </c>
      <c r="F460" s="14" t="s">
        <v>921</v>
      </c>
      <c r="G460" s="15" t="s">
        <v>17</v>
      </c>
      <c r="H460" s="16">
        <v>125</v>
      </c>
      <c r="I460" s="17">
        <f>+Tabla167[[#This Row],[Costo Unitario en RD$]]*Tabla167[[#This Row],[Existencia actual]]</f>
        <v>125</v>
      </c>
      <c r="J460" s="31">
        <v>1</v>
      </c>
      <c r="K460" s="19">
        <f>+LOOKUP(Tabla167[[#This Row],[Código Institucional]],[1]Entradas!A$2:A$1608,[1]Entradas!C$2:C$1608)</f>
        <v>0</v>
      </c>
      <c r="L460" s="20">
        <f>+LOOKUP(Tabla167[[#This Row],[Código Institucional]],[1]Salidas!A$2:A$1152,[1]Salidas!C$2:C$1152)</f>
        <v>0</v>
      </c>
      <c r="M460" s="29">
        <f>+Tabla167[[#This Row],[Existencia a Marzo 2022 ]]+Tabla167[[#This Row],[Entradas]]-Tabla167[[#This Row],[Salidas]]</f>
        <v>1</v>
      </c>
    </row>
    <row r="461" spans="2:13" s="42" customFormat="1" ht="22.5" customHeight="1" x14ac:dyDescent="0.25">
      <c r="B461" s="11">
        <v>44047</v>
      </c>
      <c r="C461" s="11">
        <v>44047</v>
      </c>
      <c r="D461" s="12" t="s">
        <v>14</v>
      </c>
      <c r="E461" s="13" t="s">
        <v>922</v>
      </c>
      <c r="F461" s="14" t="s">
        <v>923</v>
      </c>
      <c r="G461" s="15" t="s">
        <v>17</v>
      </c>
      <c r="H461" s="16">
        <v>118</v>
      </c>
      <c r="I461" s="17">
        <f>+Tabla167[[#This Row],[Costo Unitario en RD$]]*Tabla167[[#This Row],[Existencia actual]]</f>
        <v>472</v>
      </c>
      <c r="J461" s="31">
        <v>4</v>
      </c>
      <c r="K461" s="19">
        <f>+LOOKUP(Tabla167[[#This Row],[Código Institucional]],[1]Entradas!A$2:A$1608,[1]Entradas!C$2:C$1608)</f>
        <v>0</v>
      </c>
      <c r="L461" s="20">
        <f>+LOOKUP(Tabla167[[#This Row],[Código Institucional]],[1]Salidas!A$2:A$1152,[1]Salidas!C$2:C$1152)</f>
        <v>0</v>
      </c>
      <c r="M461" s="29">
        <f>+Tabla167[[#This Row],[Existencia a Marzo 2022 ]]+Tabla167[[#This Row],[Entradas]]-Tabla167[[#This Row],[Salidas]]</f>
        <v>4</v>
      </c>
    </row>
    <row r="462" spans="2:13" s="42" customFormat="1" ht="22.5" customHeight="1" x14ac:dyDescent="0.25">
      <c r="B462" s="11">
        <v>44047</v>
      </c>
      <c r="C462" s="11">
        <v>44047</v>
      </c>
      <c r="D462" s="12" t="s">
        <v>14</v>
      </c>
      <c r="E462" s="13" t="s">
        <v>924</v>
      </c>
      <c r="F462" s="14" t="s">
        <v>925</v>
      </c>
      <c r="G462" s="15" t="s">
        <v>17</v>
      </c>
      <c r="H462" s="16">
        <v>354</v>
      </c>
      <c r="I462" s="17">
        <f>+Tabla167[[#This Row],[Costo Unitario en RD$]]*Tabla167[[#This Row],[Existencia actual]]</f>
        <v>708</v>
      </c>
      <c r="J462" s="31">
        <v>2</v>
      </c>
      <c r="K462" s="19">
        <f>+LOOKUP(Tabla167[[#This Row],[Código Institucional]],[1]Entradas!A$2:A$1608,[1]Entradas!C$2:C$1608)</f>
        <v>0</v>
      </c>
      <c r="L462" s="20">
        <f>+LOOKUP(Tabla167[[#This Row],[Código Institucional]],[1]Salidas!A$2:A$1152,[1]Salidas!C$2:C$1152)</f>
        <v>0</v>
      </c>
      <c r="M462" s="29">
        <f>+Tabla167[[#This Row],[Existencia a Marzo 2022 ]]+Tabla167[[#This Row],[Entradas]]-Tabla167[[#This Row],[Salidas]]</f>
        <v>2</v>
      </c>
    </row>
    <row r="463" spans="2:13" s="42" customFormat="1" ht="22.5" customHeight="1" x14ac:dyDescent="0.25">
      <c r="B463" s="11">
        <v>44047</v>
      </c>
      <c r="C463" s="11">
        <v>44047</v>
      </c>
      <c r="D463" s="12" t="s">
        <v>14</v>
      </c>
      <c r="E463" s="13" t="s">
        <v>926</v>
      </c>
      <c r="F463" s="27" t="s">
        <v>927</v>
      </c>
      <c r="G463" s="15" t="s">
        <v>17</v>
      </c>
      <c r="H463" s="16">
        <v>26880.68</v>
      </c>
      <c r="I463" s="17">
        <f>+Tabla167[[#This Row],[Costo Unitario en RD$]]*Tabla167[[#This Row],[Existencia actual]]</f>
        <v>161284.08000000002</v>
      </c>
      <c r="J463" s="31">
        <v>6</v>
      </c>
      <c r="K463" s="19">
        <f>+LOOKUP(Tabla167[[#This Row],[Código Institucional]],[1]Entradas!A$2:A$1608,[1]Entradas!C$2:C$1608)</f>
        <v>0</v>
      </c>
      <c r="L463" s="20">
        <f>+LOOKUP(Tabla167[[#This Row],[Código Institucional]],[1]Salidas!A$2:A$1152,[1]Salidas!C$2:C$1152)</f>
        <v>0</v>
      </c>
      <c r="M463" s="29">
        <f>+Tabla167[[#This Row],[Existencia a Marzo 2022 ]]+Tabla167[[#This Row],[Entradas]]-Tabla167[[#This Row],[Salidas]]</f>
        <v>6</v>
      </c>
    </row>
    <row r="464" spans="2:13" s="42" customFormat="1" ht="22.5" customHeight="1" x14ac:dyDescent="0.25">
      <c r="B464" s="11">
        <v>44047</v>
      </c>
      <c r="C464" s="11">
        <v>44047</v>
      </c>
      <c r="D464" s="12" t="s">
        <v>14</v>
      </c>
      <c r="E464" s="13" t="s">
        <v>928</v>
      </c>
      <c r="F464" s="27" t="s">
        <v>929</v>
      </c>
      <c r="G464" s="15" t="s">
        <v>17</v>
      </c>
      <c r="H464" s="16">
        <v>76.7</v>
      </c>
      <c r="I464" s="17">
        <f>+Tabla167[[#This Row],[Costo Unitario en RD$]]*Tabla167[[#This Row],[Existencia actual]]</f>
        <v>2070.9</v>
      </c>
      <c r="J464" s="31">
        <v>27</v>
      </c>
      <c r="K464" s="19">
        <f>+LOOKUP(Tabla167[[#This Row],[Código Institucional]],[1]Entradas!A$2:A$1608,[1]Entradas!C$2:C$1608)</f>
        <v>0</v>
      </c>
      <c r="L464" s="20">
        <f>+LOOKUP(Tabla167[[#This Row],[Código Institucional]],[1]Salidas!A$2:A$1152,[1]Salidas!C$2:C$1152)</f>
        <v>0</v>
      </c>
      <c r="M464" s="29">
        <f>+Tabla167[[#This Row],[Existencia a Marzo 2022 ]]+Tabla167[[#This Row],[Entradas]]-Tabla167[[#This Row],[Salidas]]</f>
        <v>27</v>
      </c>
    </row>
    <row r="465" spans="2:13" s="41" customFormat="1" ht="22.5" customHeight="1" x14ac:dyDescent="0.25">
      <c r="B465" s="11">
        <v>44047</v>
      </c>
      <c r="C465" s="11">
        <v>44047</v>
      </c>
      <c r="D465" s="12" t="s">
        <v>14</v>
      </c>
      <c r="E465" s="13" t="s">
        <v>930</v>
      </c>
      <c r="F465" s="27" t="s">
        <v>931</v>
      </c>
      <c r="G465" s="15" t="s">
        <v>17</v>
      </c>
      <c r="H465" s="16">
        <v>10.33</v>
      </c>
      <c r="I465" s="17">
        <f>+Tabla167[[#This Row],[Costo Unitario en RD$]]*Tabla167[[#This Row],[Existencia actual]]</f>
        <v>0</v>
      </c>
      <c r="J465" s="31">
        <v>0</v>
      </c>
      <c r="K465" s="19">
        <f>+LOOKUP(Tabla167[[#This Row],[Código Institucional]],[1]Entradas!A$2:A$1608,[1]Entradas!C$2:C$1608)</f>
        <v>0</v>
      </c>
      <c r="L465" s="20">
        <f>+LOOKUP(Tabla167[[#This Row],[Código Institucional]],[1]Salidas!A$2:A$1152,[1]Salidas!C$2:C$1152)</f>
        <v>0</v>
      </c>
      <c r="M465" s="29">
        <f>+Tabla167[[#This Row],[Existencia a Marzo 2022 ]]+Tabla167[[#This Row],[Entradas]]-Tabla167[[#This Row],[Salidas]]</f>
        <v>0</v>
      </c>
    </row>
    <row r="466" spans="2:13" s="41" customFormat="1" ht="22.5" customHeight="1" x14ac:dyDescent="0.25">
      <c r="B466" s="11">
        <v>44047</v>
      </c>
      <c r="C466" s="11">
        <v>44047</v>
      </c>
      <c r="D466" s="12" t="s">
        <v>14</v>
      </c>
      <c r="E466" s="13" t="s">
        <v>932</v>
      </c>
      <c r="F466" s="27" t="s">
        <v>933</v>
      </c>
      <c r="G466" s="15" t="s">
        <v>17</v>
      </c>
      <c r="H466" s="16"/>
      <c r="I466" s="17">
        <f>+Tabla167[[#This Row],[Costo Unitario en RD$]]*Tabla167[[#This Row],[Existencia actual]]</f>
        <v>0</v>
      </c>
      <c r="J466" s="31">
        <v>3</v>
      </c>
      <c r="K466" s="19">
        <f>+LOOKUP(Tabla167[[#This Row],[Código Institucional]],[1]Entradas!A$2:A$1608,[1]Entradas!C$2:C$1608)</f>
        <v>0</v>
      </c>
      <c r="L466" s="20">
        <f>+LOOKUP(Tabla167[[#This Row],[Código Institucional]],[1]Salidas!A$2:A$1152,[1]Salidas!C$2:C$1152)</f>
        <v>0</v>
      </c>
      <c r="M466" s="29">
        <f>+Tabla167[[#This Row],[Existencia a Marzo 2022 ]]+Tabla167[[#This Row],[Entradas]]-Tabla167[[#This Row],[Salidas]]</f>
        <v>3</v>
      </c>
    </row>
    <row r="467" spans="2:13" s="41" customFormat="1" ht="22.5" customHeight="1" x14ac:dyDescent="0.25">
      <c r="B467" s="23">
        <v>44145</v>
      </c>
      <c r="C467" s="23">
        <v>44145</v>
      </c>
      <c r="D467" s="12" t="s">
        <v>14</v>
      </c>
      <c r="E467" s="13" t="s">
        <v>934</v>
      </c>
      <c r="F467" s="27" t="s">
        <v>935</v>
      </c>
      <c r="G467" s="15" t="s">
        <v>17</v>
      </c>
      <c r="H467" s="16"/>
      <c r="I467" s="17">
        <f>+Tabla167[[#This Row],[Costo Unitario en RD$]]*Tabla167[[#This Row],[Existencia actual]]</f>
        <v>0</v>
      </c>
      <c r="J467" s="31">
        <v>6</v>
      </c>
      <c r="K467" s="19">
        <f>+LOOKUP(Tabla167[[#This Row],[Código Institucional]],[1]Entradas!A$2:A$1608,[1]Entradas!C$2:C$1608)</f>
        <v>0</v>
      </c>
      <c r="L467" s="20">
        <f>+LOOKUP(Tabla167[[#This Row],[Código Institucional]],[1]Salidas!A$2:A$1152,[1]Salidas!C$2:C$1152)</f>
        <v>0</v>
      </c>
      <c r="M467" s="29">
        <f>+Tabla167[[#This Row],[Existencia a Marzo 2022 ]]+Tabla167[[#This Row],[Entradas]]-Tabla167[[#This Row],[Salidas]]</f>
        <v>6</v>
      </c>
    </row>
    <row r="468" spans="2:13" s="41" customFormat="1" ht="22.5" customHeight="1" x14ac:dyDescent="0.25">
      <c r="B468" s="23">
        <v>44145</v>
      </c>
      <c r="C468" s="23">
        <v>44145</v>
      </c>
      <c r="D468" s="12" t="s">
        <v>14</v>
      </c>
      <c r="E468" s="13" t="s">
        <v>936</v>
      </c>
      <c r="F468" s="27" t="s">
        <v>937</v>
      </c>
      <c r="G468" s="15" t="s">
        <v>17</v>
      </c>
      <c r="H468" s="16"/>
      <c r="I468" s="17">
        <f>+Tabla167[[#This Row],[Costo Unitario en RD$]]*Tabla167[[#This Row],[Existencia actual]]</f>
        <v>0</v>
      </c>
      <c r="J468" s="31">
        <v>0</v>
      </c>
      <c r="K468" s="19">
        <f>+LOOKUP(Tabla167[[#This Row],[Código Institucional]],[1]Entradas!A$2:A$1608,[1]Entradas!C$2:C$1608)</f>
        <v>0</v>
      </c>
      <c r="L468" s="20">
        <f>+LOOKUP(Tabla167[[#This Row],[Código Institucional]],[1]Salidas!A$2:A$1152,[1]Salidas!C$2:C$1152)</f>
        <v>0</v>
      </c>
      <c r="M468" s="29">
        <f>+Tabla167[[#This Row],[Existencia a Marzo 2022 ]]+Tabla167[[#This Row],[Entradas]]-Tabla167[[#This Row],[Salidas]]</f>
        <v>0</v>
      </c>
    </row>
    <row r="469" spans="2:13" s="41" customFormat="1" ht="22.5" customHeight="1" x14ac:dyDescent="0.25">
      <c r="B469" s="43">
        <v>44531</v>
      </c>
      <c r="C469" s="43">
        <v>44531</v>
      </c>
      <c r="D469" s="12" t="s">
        <v>14</v>
      </c>
      <c r="E469" s="13" t="s">
        <v>938</v>
      </c>
      <c r="F469" s="27" t="s">
        <v>939</v>
      </c>
      <c r="G469" s="44" t="s">
        <v>940</v>
      </c>
      <c r="H469" s="45"/>
      <c r="I469" s="17">
        <f>+Tabla167[[#This Row],[Costo Unitario en RD$]]*Tabla167[[#This Row],[Existencia actual]]</f>
        <v>0</v>
      </c>
      <c r="J469" s="31">
        <v>3</v>
      </c>
      <c r="K469" s="19">
        <f>+LOOKUP(Tabla167[[#This Row],[Código Institucional]],[1]Entradas!A$2:A$1608,[1]Entradas!C$2:C$1608)</f>
        <v>0</v>
      </c>
      <c r="L469" s="20">
        <f>+LOOKUP(Tabla167[[#This Row],[Código Institucional]],[1]Salidas!A$2:A$1152,[1]Salidas!C$2:C$1152)</f>
        <v>1</v>
      </c>
      <c r="M469" s="29">
        <f>+Tabla167[[#This Row],[Existencia a Marzo 2022 ]]+Tabla167[[#This Row],[Entradas]]-Tabla167[[#This Row],[Salidas]]</f>
        <v>2</v>
      </c>
    </row>
    <row r="470" spans="2:13" s="41" customFormat="1" ht="22.5" customHeight="1" x14ac:dyDescent="0.25">
      <c r="B470" s="43">
        <v>44531</v>
      </c>
      <c r="C470" s="43">
        <v>44531</v>
      </c>
      <c r="D470" s="12" t="s">
        <v>14</v>
      </c>
      <c r="E470" s="13" t="s">
        <v>941</v>
      </c>
      <c r="F470" s="14" t="s">
        <v>942</v>
      </c>
      <c r="G470" s="44" t="s">
        <v>17</v>
      </c>
      <c r="H470" s="45"/>
      <c r="I470" s="17">
        <f>+Tabla167[[#This Row],[Costo Unitario en RD$]]*Tabla167[[#This Row],[Existencia actual]]</f>
        <v>0</v>
      </c>
      <c r="J470" s="31">
        <v>2</v>
      </c>
      <c r="K470" s="19">
        <f>+LOOKUP(Tabla167[[#This Row],[Código Institucional]],[1]Entradas!A$2:A$1608,[1]Entradas!C$2:C$1608)</f>
        <v>0</v>
      </c>
      <c r="L470" s="20">
        <f>+LOOKUP(Tabla167[[#This Row],[Código Institucional]],[1]Salidas!A$2:A$1152,[1]Salidas!C$2:C$1152)</f>
        <v>0</v>
      </c>
      <c r="M470" s="29">
        <f>+Tabla167[[#This Row],[Existencia a Marzo 2022 ]]+Tabla167[[#This Row],[Entradas]]-Tabla167[[#This Row],[Salidas]]</f>
        <v>2</v>
      </c>
    </row>
    <row r="471" spans="2:13" s="41" customFormat="1" ht="22.5" customHeight="1" x14ac:dyDescent="0.25">
      <c r="B471" s="43">
        <v>44531</v>
      </c>
      <c r="C471" s="43">
        <v>44531</v>
      </c>
      <c r="D471" s="12" t="s">
        <v>14</v>
      </c>
      <c r="E471" s="13" t="s">
        <v>943</v>
      </c>
      <c r="F471" s="27" t="s">
        <v>944</v>
      </c>
      <c r="G471" s="44" t="s">
        <v>17</v>
      </c>
      <c r="H471" s="46"/>
      <c r="I471" s="17">
        <f>+Tabla167[[#This Row],[Costo Unitario en RD$]]*Tabla167[[#This Row],[Existencia actual]]</f>
        <v>0</v>
      </c>
      <c r="J471" s="31">
        <v>0</v>
      </c>
      <c r="K471" s="19">
        <f>+LOOKUP(Tabla167[[#This Row],[Código Institucional]],[1]Entradas!A$2:A$1608,[1]Entradas!C$2:C$1608)</f>
        <v>0</v>
      </c>
      <c r="L471" s="20">
        <f>+LOOKUP(Tabla167[[#This Row],[Código Institucional]],[1]Salidas!A$2:A$1152,[1]Salidas!C$2:C$1152)</f>
        <v>0</v>
      </c>
      <c r="M471" s="29">
        <f>+Tabla167[[#This Row],[Existencia a Marzo 2022 ]]+Tabla167[[#This Row],[Entradas]]-Tabla167[[#This Row],[Salidas]]</f>
        <v>0</v>
      </c>
    </row>
    <row r="472" spans="2:13" s="41" customFormat="1" ht="22.5" customHeight="1" x14ac:dyDescent="0.25">
      <c r="B472" s="43">
        <v>44531</v>
      </c>
      <c r="C472" s="43">
        <v>44531</v>
      </c>
      <c r="D472" s="12" t="s">
        <v>14</v>
      </c>
      <c r="E472" s="13" t="s">
        <v>366</v>
      </c>
      <c r="F472" s="27" t="s">
        <v>945</v>
      </c>
      <c r="G472" s="44" t="s">
        <v>17</v>
      </c>
      <c r="H472" s="46"/>
      <c r="I472" s="17">
        <f>+Tabla167[[#This Row],[Costo Unitario en RD$]]*Tabla167[[#This Row],[Existencia actual]]</f>
        <v>0</v>
      </c>
      <c r="J472" s="31">
        <v>9</v>
      </c>
      <c r="K472" s="19">
        <f>+LOOKUP(Tabla167[[#This Row],[Código Institucional]],[1]Entradas!A$2:A$1608,[1]Entradas!C$2:C$1608)</f>
        <v>0</v>
      </c>
      <c r="L472" s="20">
        <f>+LOOKUP(Tabla167[[#This Row],[Código Institucional]],[1]Salidas!A$2:A$1152,[1]Salidas!C$2:C$1152)</f>
        <v>0</v>
      </c>
      <c r="M472" s="29">
        <f>+Tabla167[[#This Row],[Existencia a Marzo 2022 ]]+Tabla167[[#This Row],[Entradas]]-Tabla167[[#This Row],[Salidas]]</f>
        <v>9</v>
      </c>
    </row>
    <row r="473" spans="2:13" s="41" customFormat="1" ht="33.75" customHeight="1" x14ac:dyDescent="0.25">
      <c r="B473" s="43">
        <v>44531</v>
      </c>
      <c r="C473" s="43">
        <v>44531</v>
      </c>
      <c r="D473" s="12" t="s">
        <v>14</v>
      </c>
      <c r="E473" s="47" t="s">
        <v>946</v>
      </c>
      <c r="F473" s="48" t="s">
        <v>947</v>
      </c>
      <c r="G473" s="44" t="s">
        <v>17</v>
      </c>
      <c r="H473" s="49"/>
      <c r="I473" s="17">
        <f>+Tabla167[[#This Row],[Costo Unitario en RD$]]*Tabla167[[#This Row],[Existencia actual]]</f>
        <v>0</v>
      </c>
      <c r="J473" s="50">
        <v>11</v>
      </c>
      <c r="K473" s="19">
        <f>+LOOKUP(Tabla167[[#This Row],[Código Institucional]],[1]Entradas!A$2:A$1608,[1]Entradas!C$2:C$1608)</f>
        <v>0</v>
      </c>
      <c r="L473" s="20">
        <f>+LOOKUP(Tabla167[[#This Row],[Código Institucional]],[1]Salidas!A$2:A$1152,[1]Salidas!C$2:C$1152)</f>
        <v>0</v>
      </c>
      <c r="M473" s="29">
        <f>+Tabla167[[#This Row],[Existencia a Marzo 2022 ]]+Tabla167[[#This Row],[Entradas]]-Tabla167[[#This Row],[Salidas]]</f>
        <v>11</v>
      </c>
    </row>
    <row r="474" spans="2:13" s="41" customFormat="1" ht="33.75" customHeight="1" x14ac:dyDescent="0.25">
      <c r="B474" s="43">
        <v>44531</v>
      </c>
      <c r="C474" s="43">
        <v>44531</v>
      </c>
      <c r="D474" s="12" t="s">
        <v>14</v>
      </c>
      <c r="E474" s="13" t="s">
        <v>948</v>
      </c>
      <c r="F474" s="27" t="s">
        <v>949</v>
      </c>
      <c r="G474" s="44" t="s">
        <v>940</v>
      </c>
      <c r="H474" s="46"/>
      <c r="I474" s="17">
        <f>+Tabla167[[#This Row],[Costo Unitario en RD$]]*Tabla167[[#This Row],[Existencia actual]]</f>
        <v>0</v>
      </c>
      <c r="J474" s="31">
        <v>1</v>
      </c>
      <c r="K474" s="19">
        <f>+LOOKUP(Tabla167[[#This Row],[Código Institucional]],[1]Entradas!A$2:A$1608,[1]Entradas!C$2:C$1608)</f>
        <v>0</v>
      </c>
      <c r="L474" s="20">
        <f>+LOOKUP(Tabla167[[#This Row],[Código Institucional]],[1]Salidas!A$2:A$1152,[1]Salidas!C$2:C$1152)</f>
        <v>0</v>
      </c>
      <c r="M474" s="29">
        <f>+Tabla167[[#This Row],[Existencia a Marzo 2022 ]]+Tabla167[[#This Row],[Entradas]]-Tabla167[[#This Row],[Salidas]]</f>
        <v>1</v>
      </c>
    </row>
    <row r="475" spans="2:13" s="41" customFormat="1" ht="33.75" customHeight="1" x14ac:dyDescent="0.25">
      <c r="B475" s="43">
        <v>44531</v>
      </c>
      <c r="C475" s="43">
        <v>44531</v>
      </c>
      <c r="D475" s="12" t="s">
        <v>14</v>
      </c>
      <c r="E475" s="13" t="s">
        <v>950</v>
      </c>
      <c r="F475" s="34" t="s">
        <v>951</v>
      </c>
      <c r="G475" s="44" t="s">
        <v>17</v>
      </c>
      <c r="H475" s="46"/>
      <c r="I475" s="17">
        <f>+Tabla167[[#This Row],[Costo Unitario en RD$]]*Tabla167[[#This Row],[Existencia actual]]</f>
        <v>0</v>
      </c>
      <c r="J475" s="31">
        <v>1</v>
      </c>
      <c r="K475" s="19">
        <f>+LOOKUP(Tabla167[[#This Row],[Código Institucional]],[1]Entradas!A$2:A$1608,[1]Entradas!C$2:C$1608)</f>
        <v>0</v>
      </c>
      <c r="L475" s="20">
        <f>+LOOKUP(Tabla167[[#This Row],[Código Institucional]],[1]Salidas!A$2:A$1152,[1]Salidas!C$2:C$1152)</f>
        <v>0</v>
      </c>
      <c r="M475" s="29">
        <f>+Tabla167[[#This Row],[Existencia a Marzo 2022 ]]+Tabla167[[#This Row],[Entradas]]-Tabla167[[#This Row],[Salidas]]</f>
        <v>1</v>
      </c>
    </row>
    <row r="476" spans="2:13" s="41" customFormat="1" ht="33.75" customHeight="1" x14ac:dyDescent="0.25">
      <c r="B476" s="43">
        <v>44531</v>
      </c>
      <c r="C476" s="43">
        <v>44531</v>
      </c>
      <c r="D476" s="12" t="s">
        <v>14</v>
      </c>
      <c r="E476" s="13" t="s">
        <v>952</v>
      </c>
      <c r="F476" s="27" t="s">
        <v>953</v>
      </c>
      <c r="G476" s="44" t="s">
        <v>940</v>
      </c>
      <c r="H476" s="46"/>
      <c r="I476" s="17">
        <f>+Tabla167[[#This Row],[Costo Unitario en RD$]]*Tabla167[[#This Row],[Existencia actual]]</f>
        <v>0</v>
      </c>
      <c r="J476" s="31">
        <v>95</v>
      </c>
      <c r="K476" s="19">
        <f>+LOOKUP(Tabla167[[#This Row],[Código Institucional]],[1]Entradas!A$2:A$1608,[1]Entradas!C$2:C$1608)</f>
        <v>0</v>
      </c>
      <c r="L476" s="20">
        <f>+LOOKUP(Tabla167[[#This Row],[Código Institucional]],[1]Salidas!A$2:A$1152,[1]Salidas!C$2:C$1152)</f>
        <v>0</v>
      </c>
      <c r="M476" s="29">
        <f>+Tabla167[[#This Row],[Existencia a Marzo 2022 ]]+Tabla167[[#This Row],[Entradas]]-Tabla167[[#This Row],[Salidas]]</f>
        <v>95</v>
      </c>
    </row>
    <row r="477" spans="2:13" s="41" customFormat="1" ht="33.75" customHeight="1" x14ac:dyDescent="0.25">
      <c r="B477" s="43">
        <v>44531</v>
      </c>
      <c r="C477" s="43">
        <v>44531</v>
      </c>
      <c r="D477" s="12" t="s">
        <v>14</v>
      </c>
      <c r="E477" s="13" t="s">
        <v>954</v>
      </c>
      <c r="F477" s="27" t="s">
        <v>955</v>
      </c>
      <c r="G477" s="44" t="s">
        <v>17</v>
      </c>
      <c r="H477" s="46"/>
      <c r="I477" s="17">
        <f>+Tabla167[[#This Row],[Costo Unitario en RD$]]*Tabla167[[#This Row],[Existencia actual]]</f>
        <v>0</v>
      </c>
      <c r="J477" s="31">
        <v>17</v>
      </c>
      <c r="K477" s="19">
        <f>+LOOKUP(Tabla167[[#This Row],[Código Institucional]],[1]Entradas!A$2:A$1608,[1]Entradas!C$2:C$1608)</f>
        <v>0</v>
      </c>
      <c r="L477" s="20">
        <f>+LOOKUP(Tabla167[[#This Row],[Código Institucional]],[1]Salidas!A$2:A$1152,[1]Salidas!C$2:C$1152)</f>
        <v>0</v>
      </c>
      <c r="M477" s="29">
        <f>+Tabla167[[#This Row],[Existencia a Marzo 2022 ]]+Tabla167[[#This Row],[Entradas]]-Tabla167[[#This Row],[Salidas]]</f>
        <v>17</v>
      </c>
    </row>
    <row r="478" spans="2:13" s="41" customFormat="1" ht="33.75" customHeight="1" x14ac:dyDescent="0.25">
      <c r="B478" s="43">
        <v>44531</v>
      </c>
      <c r="C478" s="43">
        <v>44531</v>
      </c>
      <c r="D478" s="12" t="s">
        <v>14</v>
      </c>
      <c r="E478" s="51" t="s">
        <v>956</v>
      </c>
      <c r="F478" s="52" t="s">
        <v>957</v>
      </c>
      <c r="G478" s="44" t="s">
        <v>17</v>
      </c>
      <c r="H478" s="46"/>
      <c r="I478" s="17">
        <f>+Tabla167[[#This Row],[Costo Unitario en RD$]]*Tabla167[[#This Row],[Existencia actual]]</f>
        <v>0</v>
      </c>
      <c r="J478" s="31">
        <v>1</v>
      </c>
      <c r="K478" s="19">
        <f>+LOOKUP(Tabla167[[#This Row],[Código Institucional]],[1]Entradas!A$2:A$1608,[1]Entradas!C$2:C$1608)</f>
        <v>0</v>
      </c>
      <c r="L478" s="20">
        <f>+LOOKUP(Tabla167[[#This Row],[Código Institucional]],[1]Salidas!A$2:A$1152,[1]Salidas!C$2:C$1152)</f>
        <v>0</v>
      </c>
      <c r="M478" s="53">
        <f>+Tabla167[[#This Row],[Existencia a Marzo 2022 ]]+Tabla167[[#This Row],[Entradas]]-Tabla167[[#This Row],[Salidas]]</f>
        <v>1</v>
      </c>
    </row>
    <row r="479" spans="2:13" s="42" customFormat="1" ht="33.75" customHeight="1" x14ac:dyDescent="0.25">
      <c r="B479" s="43">
        <v>44531</v>
      </c>
      <c r="C479" s="43">
        <v>44531</v>
      </c>
      <c r="D479" s="12" t="s">
        <v>14</v>
      </c>
      <c r="E479" s="13" t="s">
        <v>958</v>
      </c>
      <c r="F479" s="27" t="s">
        <v>959</v>
      </c>
      <c r="G479" s="44" t="s">
        <v>17</v>
      </c>
      <c r="H479" s="49"/>
      <c r="I479" s="17">
        <f>+Tabla167[[#This Row],[Costo Unitario en RD$]]*Tabla167[[#This Row],[Existencia actual]]</f>
        <v>0</v>
      </c>
      <c r="J479" s="50">
        <v>5</v>
      </c>
      <c r="K479" s="19">
        <f>+LOOKUP(Tabla167[[#This Row],[Código Institucional]],[1]Entradas!A$2:A$1608,[1]Entradas!C$2:C$1608)</f>
        <v>0</v>
      </c>
      <c r="L479" s="20">
        <f>+LOOKUP(Tabla167[[#This Row],[Código Institucional]],[1]Salidas!A$2:A$1152,[1]Salidas!C$2:C$1152)</f>
        <v>3</v>
      </c>
      <c r="M479" s="29">
        <f>+Tabla167[[#This Row],[Existencia a Marzo 2022 ]]+Tabla167[[#This Row],[Entradas]]-Tabla167[[#This Row],[Salidas]]</f>
        <v>2</v>
      </c>
    </row>
    <row r="480" spans="2:13" s="41" customFormat="1" ht="33.75" customHeight="1" x14ac:dyDescent="0.25">
      <c r="B480" s="43">
        <v>44531</v>
      </c>
      <c r="C480" s="43">
        <v>44531</v>
      </c>
      <c r="D480" s="12" t="s">
        <v>14</v>
      </c>
      <c r="E480" s="13" t="s">
        <v>960</v>
      </c>
      <c r="F480" s="27" t="s">
        <v>961</v>
      </c>
      <c r="G480" s="44" t="s">
        <v>17</v>
      </c>
      <c r="H480" s="45"/>
      <c r="I480" s="17">
        <f>+Tabla167[[#This Row],[Costo Unitario en RD$]]*Tabla167[[#This Row],[Existencia actual]]</f>
        <v>0</v>
      </c>
      <c r="J480" s="50">
        <v>3</v>
      </c>
      <c r="K480" s="19">
        <f>+LOOKUP(Tabla167[[#This Row],[Código Institucional]],[1]Entradas!A$2:A$1608,[1]Entradas!C$2:C$1608)</f>
        <v>0</v>
      </c>
      <c r="L480" s="20">
        <f>+LOOKUP(Tabla167[[#This Row],[Código Institucional]],[1]Salidas!A$2:A$1152,[1]Salidas!C$2:C$1152)</f>
        <v>3</v>
      </c>
      <c r="M480" s="29">
        <f>+Tabla167[[#This Row],[Existencia a Marzo 2022 ]]+Tabla167[[#This Row],[Entradas]]-Tabla167[[#This Row],[Salidas]]</f>
        <v>0</v>
      </c>
    </row>
    <row r="481" spans="2:13" s="41" customFormat="1" ht="33.75" customHeight="1" x14ac:dyDescent="0.25">
      <c r="B481" s="43">
        <v>44531</v>
      </c>
      <c r="C481" s="43">
        <v>44531</v>
      </c>
      <c r="D481" s="12" t="s">
        <v>14</v>
      </c>
      <c r="E481" s="13" t="s">
        <v>962</v>
      </c>
      <c r="F481" s="27" t="s">
        <v>963</v>
      </c>
      <c r="G481" s="54" t="s">
        <v>17</v>
      </c>
      <c r="H481" s="46"/>
      <c r="I481" s="17">
        <f>+Tabla167[[#This Row],[Costo Unitario en RD$]]*Tabla167[[#This Row],[Existencia actual]]</f>
        <v>0</v>
      </c>
      <c r="J481" s="31">
        <v>3</v>
      </c>
      <c r="K481" s="19">
        <f>+LOOKUP(Tabla167[[#This Row],[Código Institucional]],[1]Entradas!A$2:A$1608,[1]Entradas!C$2:C$1608)</f>
        <v>0</v>
      </c>
      <c r="L481" s="20">
        <f>+LOOKUP(Tabla167[[#This Row],[Código Institucional]],[1]Salidas!A$2:A$1152,[1]Salidas!C$2:C$1152)</f>
        <v>0</v>
      </c>
      <c r="M481" s="53">
        <f>+Tabla167[[#This Row],[Existencia a Marzo 2022 ]]+Tabla167[[#This Row],[Entradas]]-Tabla167[[#This Row],[Salidas]]</f>
        <v>3</v>
      </c>
    </row>
    <row r="482" spans="2:13" s="41" customFormat="1" ht="33.75" customHeight="1" x14ac:dyDescent="0.25">
      <c r="B482" s="43">
        <v>44531</v>
      </c>
      <c r="C482" s="43">
        <v>44531</v>
      </c>
      <c r="D482" s="12" t="s">
        <v>14</v>
      </c>
      <c r="E482" s="55" t="s">
        <v>964</v>
      </c>
      <c r="F482" s="56" t="s">
        <v>965</v>
      </c>
      <c r="G482" s="57" t="s">
        <v>17</v>
      </c>
      <c r="H482" s="49"/>
      <c r="I482" s="17">
        <f>+Tabla167[[#This Row],[Costo Unitario en RD$]]*Tabla167[[#This Row],[Existencia actual]]</f>
        <v>0</v>
      </c>
      <c r="J482" s="50">
        <v>1</v>
      </c>
      <c r="K482" s="19">
        <f>+LOOKUP(Tabla167[[#This Row],[Código Institucional]],[1]Entradas!A$2:A$1608,[1]Entradas!C$2:C$1608)</f>
        <v>0</v>
      </c>
      <c r="L482" s="20">
        <f>+LOOKUP(Tabla167[[#This Row],[Código Institucional]],[1]Salidas!A$2:A$1152,[1]Salidas!C$2:C$1152)</f>
        <v>0</v>
      </c>
      <c r="M482" s="29">
        <f>+Tabla167[[#This Row],[Existencia a Marzo 2022 ]]+Tabla167[[#This Row],[Entradas]]-Tabla167[[#This Row],[Salidas]]</f>
        <v>1</v>
      </c>
    </row>
    <row r="483" spans="2:13" s="41" customFormat="1" ht="42" customHeight="1" x14ac:dyDescent="0.25">
      <c r="B483" s="43">
        <v>44531</v>
      </c>
      <c r="C483" s="43">
        <v>44531</v>
      </c>
      <c r="D483" s="12" t="s">
        <v>14</v>
      </c>
      <c r="E483" s="51" t="s">
        <v>966</v>
      </c>
      <c r="F483" s="52" t="s">
        <v>967</v>
      </c>
      <c r="G483" s="54" t="s">
        <v>17</v>
      </c>
      <c r="H483" s="46"/>
      <c r="I483" s="17">
        <f>+Tabla167[[#This Row],[Costo Unitario en RD$]]*Tabla167[[#This Row],[Existencia actual]]</f>
        <v>0</v>
      </c>
      <c r="J483" s="31">
        <v>1</v>
      </c>
      <c r="K483" s="19">
        <f>+LOOKUP(Tabla167[[#This Row],[Código Institucional]],[1]Entradas!A$2:A$1608,[1]Entradas!C$2:C$1608)</f>
        <v>0</v>
      </c>
      <c r="L483" s="20">
        <f>+LOOKUP(Tabla167[[#This Row],[Código Institucional]],[1]Salidas!A$2:A$1152,[1]Salidas!C$2:C$1152)</f>
        <v>0</v>
      </c>
      <c r="M483" s="29">
        <f>+Tabla167[[#This Row],[Existencia a Marzo 2022 ]]+Tabla167[[#This Row],[Entradas]]-Tabla167[[#This Row],[Salidas]]</f>
        <v>1</v>
      </c>
    </row>
    <row r="484" spans="2:13" s="41" customFormat="1" ht="33.75" customHeight="1" x14ac:dyDescent="0.25">
      <c r="B484" s="43">
        <v>44531</v>
      </c>
      <c r="C484" s="43">
        <v>44531</v>
      </c>
      <c r="D484" s="12" t="s">
        <v>14</v>
      </c>
      <c r="E484" s="58" t="s">
        <v>968</v>
      </c>
      <c r="F484" s="59" t="s">
        <v>969</v>
      </c>
      <c r="G484" s="57" t="s">
        <v>17</v>
      </c>
      <c r="H484" s="49"/>
      <c r="I484" s="17">
        <f>+Tabla167[[#This Row],[Costo Unitario en RD$]]*Tabla167[[#This Row],[Existencia actual]]</f>
        <v>0</v>
      </c>
      <c r="J484" s="31">
        <v>155</v>
      </c>
      <c r="K484" s="19">
        <f>+LOOKUP(Tabla167[[#This Row],[Código Institucional]],[1]Entradas!A$2:A$1608,[1]Entradas!C$2:C$1608)</f>
        <v>0</v>
      </c>
      <c r="L484" s="20">
        <f>+LOOKUP(Tabla167[[#This Row],[Código Institucional]],[1]Salidas!A$2:A$1152,[1]Salidas!C$2:C$1152)</f>
        <v>0</v>
      </c>
      <c r="M484" s="21">
        <f>+Tabla167[[#This Row],[Existencia a Marzo 2022 ]]+Tabla167[[#This Row],[Entradas]]-Tabla167[[#This Row],[Salidas]]</f>
        <v>155</v>
      </c>
    </row>
    <row r="485" spans="2:13" s="42" customFormat="1" ht="33.75" customHeight="1" x14ac:dyDescent="0.25">
      <c r="B485" s="43">
        <v>44531</v>
      </c>
      <c r="C485" s="43">
        <v>44531</v>
      </c>
      <c r="D485" s="12" t="s">
        <v>14</v>
      </c>
      <c r="E485" s="60" t="s">
        <v>970</v>
      </c>
      <c r="F485" s="61" t="s">
        <v>971</v>
      </c>
      <c r="G485" s="54" t="s">
        <v>17</v>
      </c>
      <c r="H485" s="46"/>
      <c r="I485" s="17">
        <f>+Tabla167[[#This Row],[Costo Unitario en RD$]]*Tabla167[[#This Row],[Existencia actual]]</f>
        <v>0</v>
      </c>
      <c r="J485" s="31">
        <v>32</v>
      </c>
      <c r="K485" s="19">
        <f>+LOOKUP(Tabla167[[#This Row],[Código Institucional]],[1]Entradas!A$2:A$1608,[1]Entradas!C$2:C$1608)</f>
        <v>0</v>
      </c>
      <c r="L485" s="20">
        <f>+LOOKUP(Tabla167[[#This Row],[Código Institucional]],[1]Salidas!A$2:A$1152,[1]Salidas!C$2:C$1152)</f>
        <v>2</v>
      </c>
      <c r="M485" s="29">
        <f>+Tabla167[[#This Row],[Existencia a Marzo 2022 ]]+Tabla167[[#This Row],[Entradas]]-Tabla167[[#This Row],[Salidas]]</f>
        <v>30</v>
      </c>
    </row>
    <row r="486" spans="2:13" s="42" customFormat="1" ht="33.75" customHeight="1" x14ac:dyDescent="0.25">
      <c r="B486" s="43">
        <v>44531</v>
      </c>
      <c r="C486" s="43">
        <v>44531</v>
      </c>
      <c r="D486" s="12" t="s">
        <v>14</v>
      </c>
      <c r="E486" s="62" t="s">
        <v>972</v>
      </c>
      <c r="F486" s="63" t="s">
        <v>973</v>
      </c>
      <c r="G486" s="44" t="s">
        <v>17</v>
      </c>
      <c r="H486" s="45"/>
      <c r="I486" s="17">
        <f>+Tabla167[[#This Row],[Costo Unitario en RD$]]*Tabla167[[#This Row],[Existencia actual]]</f>
        <v>0</v>
      </c>
      <c r="J486" s="31">
        <v>3</v>
      </c>
      <c r="K486" s="19">
        <f>+LOOKUP(Tabla167[[#This Row],[Código Institucional]],[1]Entradas!A$2:A$1608,[1]Entradas!C$2:C$1608)</f>
        <v>0</v>
      </c>
      <c r="L486" s="20">
        <f>+LOOKUP(Tabla167[[#This Row],[Código Institucional]],[1]Salidas!A$2:A$1152,[1]Salidas!C$2:C$1152)</f>
        <v>0</v>
      </c>
      <c r="M486" s="29">
        <f>+Tabla167[[#This Row],[Existencia a Marzo 2022 ]]+Tabla167[[#This Row],[Entradas]]-Tabla167[[#This Row],[Salidas]]</f>
        <v>3</v>
      </c>
    </row>
    <row r="487" spans="2:13" s="41" customFormat="1" ht="21" customHeight="1" x14ac:dyDescent="0.25">
      <c r="B487" s="43">
        <v>44531</v>
      </c>
      <c r="C487" s="43">
        <v>44531</v>
      </c>
      <c r="D487" s="12" t="s">
        <v>14</v>
      </c>
      <c r="E487" s="13" t="s">
        <v>974</v>
      </c>
      <c r="F487" s="27" t="s">
        <v>975</v>
      </c>
      <c r="G487" s="44" t="s">
        <v>17</v>
      </c>
      <c r="H487" s="45"/>
      <c r="I487" s="17">
        <f>+Tabla167[[#This Row],[Costo Unitario en RD$]]*Tabla167[[#This Row],[Existencia actual]]</f>
        <v>0</v>
      </c>
      <c r="J487" s="31">
        <v>4</v>
      </c>
      <c r="K487" s="19">
        <f>+LOOKUP(Tabla167[[#This Row],[Código Institucional]],[1]Entradas!A$2:A$1608,[1]Entradas!C$2:C$1608)</f>
        <v>0</v>
      </c>
      <c r="L487" s="20">
        <f>+LOOKUP(Tabla167[[#This Row],[Código Institucional]],[1]Salidas!A$2:A$1152,[1]Salidas!C$2:C$1152)</f>
        <v>0</v>
      </c>
      <c r="M487" s="29">
        <f>+Tabla167[[#This Row],[Existencia a Marzo 2022 ]]+Tabla167[[#This Row],[Entradas]]-Tabla167[[#This Row],[Salidas]]</f>
        <v>4</v>
      </c>
    </row>
    <row r="488" spans="2:13" s="41" customFormat="1" ht="33.75" customHeight="1" x14ac:dyDescent="0.25">
      <c r="B488" s="43">
        <v>44531</v>
      </c>
      <c r="C488" s="43">
        <v>44531</v>
      </c>
      <c r="D488" s="12" t="s">
        <v>14</v>
      </c>
      <c r="E488" s="13" t="s">
        <v>976</v>
      </c>
      <c r="F488" s="27" t="s">
        <v>977</v>
      </c>
      <c r="G488" s="54" t="s">
        <v>17</v>
      </c>
      <c r="H488" s="46"/>
      <c r="I488" s="17">
        <f>+Tabla167[[#This Row],[Costo Unitario en RD$]]*Tabla167[[#This Row],[Existencia actual]]</f>
        <v>0</v>
      </c>
      <c r="J488" s="31">
        <v>9</v>
      </c>
      <c r="K488" s="19">
        <f>+LOOKUP(Tabla167[[#This Row],[Código Institucional]],[1]Entradas!A$2:A$1608,[1]Entradas!C$2:C$1608)</f>
        <v>0</v>
      </c>
      <c r="L488" s="20">
        <f>+LOOKUP(Tabla167[[#This Row],[Código Institucional]],[1]Salidas!A$2:A$1152,[1]Salidas!C$2:C$1152)</f>
        <v>0</v>
      </c>
      <c r="M488" s="29">
        <f>+Tabla167[[#This Row],[Existencia a Marzo 2022 ]]+Tabla167[[#This Row],[Entradas]]-Tabla167[[#This Row],[Salidas]]</f>
        <v>9</v>
      </c>
    </row>
    <row r="489" spans="2:13" s="41" customFormat="1" ht="33.75" customHeight="1" x14ac:dyDescent="0.25">
      <c r="B489" s="43">
        <v>44531</v>
      </c>
      <c r="C489" s="43">
        <v>44531</v>
      </c>
      <c r="D489" s="12" t="s">
        <v>14</v>
      </c>
      <c r="E489" s="60" t="s">
        <v>978</v>
      </c>
      <c r="F489" s="64" t="s">
        <v>979</v>
      </c>
      <c r="G489" s="54" t="s">
        <v>17</v>
      </c>
      <c r="H489" s="46"/>
      <c r="I489" s="17">
        <f>+Tabla167[[#This Row],[Costo Unitario en RD$]]*Tabla167[[#This Row],[Existencia actual]]</f>
        <v>0</v>
      </c>
      <c r="J489" s="31">
        <v>2</v>
      </c>
      <c r="K489" s="19">
        <f>+LOOKUP(Tabla167[[#This Row],[Código Institucional]],[1]Entradas!A$2:A$1608,[1]Entradas!C$2:C$1608)</f>
        <v>0</v>
      </c>
      <c r="L489" s="20">
        <f>+LOOKUP(Tabla167[[#This Row],[Código Institucional]],[1]Salidas!A$2:A$1152,[1]Salidas!C$2:C$1152)</f>
        <v>0</v>
      </c>
      <c r="M489" s="29">
        <f>+Tabla167[[#This Row],[Existencia a Marzo 2022 ]]+Tabla167[[#This Row],[Entradas]]-Tabla167[[#This Row],[Salidas]]</f>
        <v>2</v>
      </c>
    </row>
    <row r="490" spans="2:13" s="41" customFormat="1" ht="33.75" customHeight="1" x14ac:dyDescent="0.25">
      <c r="B490" s="43">
        <v>44531</v>
      </c>
      <c r="C490" s="43">
        <v>44531</v>
      </c>
      <c r="D490" s="12" t="s">
        <v>14</v>
      </c>
      <c r="E490" s="51" t="s">
        <v>980</v>
      </c>
      <c r="F490" s="52" t="s">
        <v>981</v>
      </c>
      <c r="G490" s="54" t="s">
        <v>17</v>
      </c>
      <c r="H490" s="46">
        <v>10</v>
      </c>
      <c r="I490" s="17">
        <f>+Tabla167[[#This Row],[Costo Unitario en RD$]]*Tabla167[[#This Row],[Existencia actual]]</f>
        <v>4700</v>
      </c>
      <c r="J490" s="31">
        <v>500</v>
      </c>
      <c r="K490" s="19">
        <f>+LOOKUP(Tabla167[[#This Row],[Código Institucional]],[1]Entradas!A$2:A$1608,[1]Entradas!C$2:C$1608)</f>
        <v>0</v>
      </c>
      <c r="L490" s="20">
        <f>+LOOKUP(Tabla167[[#This Row],[Código Institucional]],[1]Salidas!A$2:A$1152,[1]Salidas!C$2:C$1152)</f>
        <v>30</v>
      </c>
      <c r="M490" s="29">
        <f>+Tabla167[[#This Row],[Existencia a Marzo 2022 ]]+Tabla167[[#This Row],[Entradas]]-Tabla167[[#This Row],[Salidas]]</f>
        <v>470</v>
      </c>
    </row>
    <row r="491" spans="2:13" s="41" customFormat="1" ht="33.75" customHeight="1" thickBot="1" x14ac:dyDescent="0.3">
      <c r="B491" s="65">
        <v>44531</v>
      </c>
      <c r="C491" s="65">
        <v>44531</v>
      </c>
      <c r="D491" s="66" t="s">
        <v>14</v>
      </c>
      <c r="E491" s="67" t="s">
        <v>982</v>
      </c>
      <c r="F491" s="68" t="s">
        <v>983</v>
      </c>
      <c r="G491" s="69" t="s">
        <v>17</v>
      </c>
      <c r="H491" s="70"/>
      <c r="I491" s="17">
        <f>+Tabla167[[#This Row],[Costo Unitario en RD$]]*Tabla167[[#This Row],[Existencia actual]]</f>
        <v>0</v>
      </c>
      <c r="J491" s="71">
        <v>1</v>
      </c>
      <c r="K491" s="19">
        <f>+LOOKUP(Tabla167[[#This Row],[Código Institucional]],[1]Entradas!A$2:A$1608,[1]Entradas!C$2:C$1608)</f>
        <v>0</v>
      </c>
      <c r="L491" s="20">
        <f>+LOOKUP(Tabla167[[#This Row],[Código Institucional]],[1]Salidas!A$2:A$1152,[1]Salidas!C$2:C$1152)</f>
        <v>0</v>
      </c>
      <c r="M491" s="29">
        <f>+Tabla167[[#This Row],[Existencia a Marzo 2022 ]]+Tabla167[[#This Row],[Entradas]]-Tabla167[[#This Row],[Salidas]]</f>
        <v>1</v>
      </c>
    </row>
    <row r="492" spans="2:13" ht="16.5" thickTop="1" x14ac:dyDescent="0.25">
      <c r="B492" s="72"/>
      <c r="C492" s="72"/>
      <c r="D492" s="73"/>
      <c r="E492" s="74"/>
      <c r="F492" s="75" t="s">
        <v>984</v>
      </c>
      <c r="G492" s="73"/>
      <c r="H492" s="76"/>
      <c r="I492" s="77">
        <f>SUM(I6:I491)</f>
        <v>2344630.3800000004</v>
      </c>
      <c r="J492" s="78"/>
      <c r="K492" s="79"/>
      <c r="L492" s="80"/>
      <c r="M492" s="81"/>
    </row>
    <row r="493" spans="2:13" ht="15.75" x14ac:dyDescent="0.25">
      <c r="B493" s="72"/>
      <c r="C493" s="72"/>
      <c r="D493" s="73"/>
      <c r="E493" s="74"/>
      <c r="F493" s="75"/>
      <c r="G493" s="73"/>
      <c r="H493" s="76"/>
      <c r="I493" s="77"/>
      <c r="J493" s="78"/>
      <c r="K493" s="79"/>
      <c r="L493" s="80"/>
      <c r="M493" s="81"/>
    </row>
    <row r="494" spans="2:13" ht="15.75" x14ac:dyDescent="0.25">
      <c r="B494" s="72"/>
      <c r="C494" s="72"/>
      <c r="D494" s="73"/>
      <c r="E494" s="74"/>
      <c r="F494" s="75"/>
      <c r="G494" s="73"/>
      <c r="H494" s="76"/>
      <c r="I494" s="77"/>
      <c r="J494" s="78"/>
      <c r="K494" s="79"/>
      <c r="L494" s="80"/>
      <c r="M494" s="81"/>
    </row>
    <row r="495" spans="2:13" ht="15.75" x14ac:dyDescent="0.25">
      <c r="B495" s="72"/>
      <c r="C495" s="72"/>
      <c r="D495" s="73"/>
      <c r="E495" s="74"/>
      <c r="F495" s="75"/>
      <c r="G495" s="73"/>
      <c r="H495" s="76"/>
      <c r="I495" s="77"/>
      <c r="J495" s="78"/>
      <c r="K495" s="79"/>
      <c r="L495" s="80"/>
      <c r="M495" s="81"/>
    </row>
    <row r="496" spans="2:13" ht="19.5" x14ac:dyDescent="0.4">
      <c r="B496" s="83"/>
      <c r="C496" s="83"/>
      <c r="D496" s="83"/>
      <c r="E496" s="83"/>
      <c r="F496" s="84"/>
      <c r="H496" s="86"/>
      <c r="I496" s="86"/>
      <c r="J496" s="86"/>
      <c r="L496" s="88"/>
    </row>
    <row r="497" spans="2:10" s="82" customFormat="1" x14ac:dyDescent="0.25">
      <c r="B497" s="89" t="s">
        <v>985</v>
      </c>
      <c r="C497" s="89"/>
      <c r="D497" s="89"/>
      <c r="E497" s="89"/>
      <c r="F497" s="90"/>
      <c r="G497" s="91"/>
      <c r="H497" s="92" t="s">
        <v>986</v>
      </c>
      <c r="I497" s="92"/>
      <c r="J497" s="92"/>
    </row>
    <row r="498" spans="2:10" s="82" customFormat="1" x14ac:dyDescent="0.25">
      <c r="B498" s="93" t="s">
        <v>987</v>
      </c>
      <c r="C498" s="93"/>
      <c r="D498" s="93"/>
      <c r="E498" s="93"/>
      <c r="F498" s="90"/>
      <c r="G498" s="91"/>
      <c r="H498" s="94" t="s">
        <v>988</v>
      </c>
      <c r="I498" s="94"/>
      <c r="J498" s="94"/>
    </row>
    <row r="499" spans="2:10" s="82" customFormat="1" x14ac:dyDescent="0.25">
      <c r="B499" s="95" t="s">
        <v>989</v>
      </c>
      <c r="C499" s="95"/>
      <c r="D499" s="95"/>
      <c r="E499" s="95"/>
      <c r="F499" s="96"/>
      <c r="G499" s="85"/>
      <c r="H499" s="97" t="s">
        <v>990</v>
      </c>
      <c r="I499" s="97"/>
      <c r="J499" s="97"/>
    </row>
    <row r="500" spans="2:10" s="82" customFormat="1" x14ac:dyDescent="0.25">
      <c r="B500" s="98"/>
      <c r="C500" s="98"/>
      <c r="D500"/>
      <c r="E500"/>
      <c r="F500" s="98"/>
      <c r="G500"/>
      <c r="H500" s="99"/>
      <c r="I500"/>
      <c r="J500" s="100"/>
    </row>
    <row r="501" spans="2:10" s="82" customFormat="1" x14ac:dyDescent="0.25">
      <c r="B501" s="101"/>
      <c r="C501" s="101"/>
      <c r="D501" s="85"/>
      <c r="E501" s="85"/>
      <c r="F501" s="102"/>
      <c r="G501" s="103"/>
      <c r="H501" s="104"/>
      <c r="I501" s="104"/>
      <c r="J501" s="87"/>
    </row>
    <row r="502" spans="2:10" s="82" customFormat="1" x14ac:dyDescent="0.25">
      <c r="B502" s="101"/>
      <c r="C502" s="101"/>
      <c r="D502" s="85"/>
      <c r="E502" s="85"/>
      <c r="F502" s="92" t="s">
        <v>991</v>
      </c>
      <c r="G502" s="92"/>
      <c r="H502" s="105"/>
      <c r="I502" s="104"/>
      <c r="J502" s="87"/>
    </row>
    <row r="503" spans="2:10" s="82" customFormat="1" x14ac:dyDescent="0.25">
      <c r="B503" s="101"/>
      <c r="C503" s="101"/>
      <c r="D503" s="85"/>
      <c r="E503" s="85"/>
      <c r="F503" s="94" t="s">
        <v>992</v>
      </c>
      <c r="G503" s="94"/>
      <c r="H503" s="105"/>
      <c r="I503" s="104"/>
      <c r="J503" s="87"/>
    </row>
    <row r="504" spans="2:10" s="82" customFormat="1" x14ac:dyDescent="0.25">
      <c r="B504" s="101"/>
      <c r="C504" s="101"/>
      <c r="D504" s="85"/>
      <c r="E504" s="85"/>
      <c r="F504" s="97" t="s">
        <v>993</v>
      </c>
      <c r="G504" s="97"/>
      <c r="H504" s="106"/>
      <c r="I504" s="104"/>
      <c r="J504" s="87"/>
    </row>
  </sheetData>
  <mergeCells count="13">
    <mergeCell ref="F504:G504"/>
    <mergeCell ref="B498:E498"/>
    <mergeCell ref="H498:J498"/>
    <mergeCell ref="B499:E499"/>
    <mergeCell ref="H499:J499"/>
    <mergeCell ref="F502:G502"/>
    <mergeCell ref="F503:G503"/>
    <mergeCell ref="B1:J1"/>
    <mergeCell ref="B2:J2"/>
    <mergeCell ref="B3:J3"/>
    <mergeCell ref="B496:E496"/>
    <mergeCell ref="B497:E497"/>
    <mergeCell ref="H497:J497"/>
  </mergeCells>
  <conditionalFormatting sqref="E5">
    <cfRule type="duplicateValues" dxfId="124" priority="48"/>
  </conditionalFormatting>
  <conditionalFormatting sqref="E484">
    <cfRule type="duplicateValues" dxfId="122" priority="46"/>
  </conditionalFormatting>
  <conditionalFormatting sqref="E485:E486 E489">
    <cfRule type="duplicateValues" dxfId="120" priority="45"/>
  </conditionalFormatting>
  <conditionalFormatting sqref="E213:E422 E6:E211">
    <cfRule type="duplicateValues" dxfId="118" priority="43"/>
  </conditionalFormatting>
  <conditionalFormatting sqref="E450:E468 E213:E422 E6:E211">
    <cfRule type="duplicateValues" dxfId="116" priority="44"/>
  </conditionalFormatting>
  <conditionalFormatting sqref="E212">
    <cfRule type="duplicateValues" dxfId="114" priority="42"/>
  </conditionalFormatting>
  <conditionalFormatting sqref="E422">
    <cfRule type="duplicateValues" priority="41"/>
  </conditionalFormatting>
  <conditionalFormatting sqref="E422">
    <cfRule type="uniqueValues" dxfId="112" priority="39"/>
    <cfRule type="duplicateValues" dxfId="111" priority="40"/>
  </conditionalFormatting>
  <conditionalFormatting sqref="E423">
    <cfRule type="duplicateValues" dxfId="108" priority="38"/>
  </conditionalFormatting>
  <conditionalFormatting sqref="E424">
    <cfRule type="duplicateValues" dxfId="106" priority="37"/>
  </conditionalFormatting>
  <conditionalFormatting sqref="E425">
    <cfRule type="duplicateValues" dxfId="104" priority="36"/>
  </conditionalFormatting>
  <conditionalFormatting sqref="E426:E432">
    <cfRule type="duplicateValues" dxfId="102" priority="35"/>
  </conditionalFormatting>
  <conditionalFormatting sqref="E433">
    <cfRule type="duplicateValues" dxfId="100" priority="34"/>
  </conditionalFormatting>
  <conditionalFormatting sqref="E434">
    <cfRule type="duplicateValues" dxfId="98" priority="33"/>
  </conditionalFormatting>
  <conditionalFormatting sqref="E435:E441">
    <cfRule type="duplicateValues" dxfId="96" priority="32"/>
  </conditionalFormatting>
  <conditionalFormatting sqref="E442">
    <cfRule type="duplicateValues" dxfId="94" priority="31"/>
  </conditionalFormatting>
  <conditionalFormatting sqref="E443">
    <cfRule type="duplicateValues" dxfId="92" priority="30"/>
  </conditionalFormatting>
  <conditionalFormatting sqref="E444:E446">
    <cfRule type="duplicateValues" dxfId="90" priority="29"/>
  </conditionalFormatting>
  <conditionalFormatting sqref="E447">
    <cfRule type="duplicateValues" dxfId="88" priority="28"/>
  </conditionalFormatting>
  <conditionalFormatting sqref="E448">
    <cfRule type="duplicateValues" dxfId="86" priority="27"/>
  </conditionalFormatting>
  <conditionalFormatting sqref="E449">
    <cfRule type="duplicateValues" dxfId="84" priority="26"/>
  </conditionalFormatting>
  <conditionalFormatting sqref="E469">
    <cfRule type="duplicateValues" dxfId="82" priority="24"/>
  </conditionalFormatting>
  <conditionalFormatting sqref="E469">
    <cfRule type="duplicateValues" dxfId="80" priority="25"/>
  </conditionalFormatting>
  <conditionalFormatting sqref="E470">
    <cfRule type="duplicateValues" dxfId="78" priority="22"/>
  </conditionalFormatting>
  <conditionalFormatting sqref="E470">
    <cfRule type="duplicateValues" dxfId="76" priority="23"/>
  </conditionalFormatting>
  <conditionalFormatting sqref="E471">
    <cfRule type="duplicateValues" dxfId="74" priority="20"/>
  </conditionalFormatting>
  <conditionalFormatting sqref="E471">
    <cfRule type="duplicateValues" dxfId="72" priority="21"/>
  </conditionalFormatting>
  <conditionalFormatting sqref="E472">
    <cfRule type="duplicateValues" dxfId="70" priority="18"/>
  </conditionalFormatting>
  <conditionalFormatting sqref="E472">
    <cfRule type="duplicateValues" dxfId="68" priority="19"/>
  </conditionalFormatting>
  <conditionalFormatting sqref="E474">
    <cfRule type="duplicateValues" dxfId="66" priority="16"/>
  </conditionalFormatting>
  <conditionalFormatting sqref="E474">
    <cfRule type="duplicateValues" dxfId="64" priority="17"/>
  </conditionalFormatting>
  <conditionalFormatting sqref="E475">
    <cfRule type="duplicateValues" dxfId="62" priority="14"/>
  </conditionalFormatting>
  <conditionalFormatting sqref="E475">
    <cfRule type="duplicateValues" dxfId="60" priority="15"/>
  </conditionalFormatting>
  <conditionalFormatting sqref="E476">
    <cfRule type="duplicateValues" dxfId="58" priority="12"/>
  </conditionalFormatting>
  <conditionalFormatting sqref="E476">
    <cfRule type="duplicateValues" dxfId="56" priority="13"/>
  </conditionalFormatting>
  <conditionalFormatting sqref="E477">
    <cfRule type="duplicateValues" dxfId="54" priority="11"/>
  </conditionalFormatting>
  <conditionalFormatting sqref="E479">
    <cfRule type="duplicateValues" dxfId="52" priority="9"/>
  </conditionalFormatting>
  <conditionalFormatting sqref="E479">
    <cfRule type="duplicateValues" dxfId="50" priority="10"/>
  </conditionalFormatting>
  <conditionalFormatting sqref="E480">
    <cfRule type="duplicateValues" dxfId="48" priority="7"/>
  </conditionalFormatting>
  <conditionalFormatting sqref="E480">
    <cfRule type="duplicateValues" dxfId="46" priority="8"/>
  </conditionalFormatting>
  <conditionalFormatting sqref="E481">
    <cfRule type="duplicateValues" dxfId="44" priority="5"/>
  </conditionalFormatting>
  <conditionalFormatting sqref="E481">
    <cfRule type="duplicateValues" dxfId="42" priority="6"/>
  </conditionalFormatting>
  <conditionalFormatting sqref="E487">
    <cfRule type="duplicateValues" dxfId="40" priority="3"/>
  </conditionalFormatting>
  <conditionalFormatting sqref="E487">
    <cfRule type="duplicateValues" dxfId="38" priority="4"/>
  </conditionalFormatting>
  <conditionalFormatting sqref="E488">
    <cfRule type="duplicateValues" dxfId="36" priority="1"/>
  </conditionalFormatting>
  <conditionalFormatting sqref="E488">
    <cfRule type="duplicateValues" dxfId="34" priority="2"/>
  </conditionalFormatting>
  <conditionalFormatting sqref="E473 E490:E491 E478 E482:E483">
    <cfRule type="duplicateValues" dxfId="32" priority="47"/>
  </conditionalFormatting>
  <conditionalFormatting sqref="E492:E495">
    <cfRule type="duplicateValues" dxfId="30" priority="49"/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Emmanuel Gamborena Simo</dc:creator>
  <cp:lastModifiedBy>Luis Emmanuel Gamborena Simo</cp:lastModifiedBy>
  <dcterms:created xsi:type="dcterms:W3CDTF">2022-08-03T16:22:44Z</dcterms:created>
  <dcterms:modified xsi:type="dcterms:W3CDTF">2022-08-03T16:23:31Z</dcterms:modified>
</cp:coreProperties>
</file>