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tables/table1.xml" ContentType="application/vnd.openxmlformats-officedocument.spreadsheetml.tabl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05" windowWidth="15195" windowHeight="7425" firstSheet="1" activeTab="6"/>
  </bookViews>
  <sheets>
    <sheet name="Exist. Ant." sheetId="1" r:id="rId1"/>
    <sheet name="Entrada" sheetId="20" r:id="rId2"/>
    <sheet name="Ent. Cod." sheetId="2" r:id="rId3"/>
    <sheet name="Salida x No." sheetId="4" r:id="rId4"/>
    <sheet name="Salida x Art." sheetId="5" r:id="rId5"/>
    <sheet name="Gráfico1" sheetId="14" r:id="rId6"/>
    <sheet name="Exist. Act.-1" sheetId="7" r:id="rId7"/>
    <sheet name="Inventarios " sheetId="15" r:id="rId8"/>
    <sheet name="Transf." sheetId="19" r:id="rId9"/>
    <sheet name="Transf.Cod." sheetId="22" r:id="rId10"/>
    <sheet name="Exis. Físic." sheetId="23" r:id="rId11"/>
    <sheet name="Devol." sheetId="24" r:id="rId12"/>
    <sheet name="Devol. Cod." sheetId="25" r:id="rId13"/>
    <sheet name="Hoja1" sheetId="26" r:id="rId14"/>
    <sheet name="Hoja2" sheetId="27" r:id="rId15"/>
  </sheets>
  <definedNames>
    <definedName name="_xlnm.Print_Titles" localSheetId="12">'Devol. Cod.'!$2:$6</definedName>
    <definedName name="_xlnm.Print_Titles" localSheetId="2">'Ent. Cod.'!$1:$5</definedName>
    <definedName name="_xlnm.Print_Titles" localSheetId="1">Entrada!$1:$6</definedName>
    <definedName name="_xlnm.Print_Titles" localSheetId="10">'Exis. Físic.'!$1:$6</definedName>
    <definedName name="_xlnm.Print_Titles" localSheetId="6">'Exist. Act.-1'!$1:$6</definedName>
    <definedName name="_xlnm.Print_Titles" localSheetId="0">'Exist. Ant.'!$1:$8</definedName>
    <definedName name="_xlnm.Print_Titles" localSheetId="14">Hoja2!$2:$6</definedName>
    <definedName name="_xlnm.Print_Titles" localSheetId="4">'Salida x Art.'!$2:$6</definedName>
    <definedName name="_xlnm.Print_Titles" localSheetId="3">'Salida x No.'!$1:$5</definedName>
    <definedName name="_xlnm.Print_Titles" localSheetId="9">Transf.Cod.!$2:$6</definedName>
  </definedNames>
  <calcPr calcId="145621"/>
</workbook>
</file>

<file path=xl/calcChain.xml><?xml version="1.0" encoding="utf-8"?>
<calcChain xmlns="http://schemas.openxmlformats.org/spreadsheetml/2006/main">
  <c r="O579" i="7" l="1"/>
  <c r="O580" i="7"/>
  <c r="O581" i="7"/>
  <c r="O582" i="7"/>
  <c r="O583" i="7"/>
  <c r="O584" i="7"/>
  <c r="O585" i="7"/>
  <c r="O586" i="7"/>
  <c r="O587" i="7"/>
  <c r="O588" i="7"/>
  <c r="O589" i="7"/>
  <c r="O590" i="7"/>
  <c r="O591" i="7"/>
  <c r="O592" i="7"/>
  <c r="O593" i="7"/>
  <c r="O594" i="7"/>
  <c r="O595" i="7"/>
  <c r="O596" i="7"/>
  <c r="O597" i="7"/>
  <c r="O598" i="7"/>
  <c r="O599" i="7"/>
  <c r="O600" i="7"/>
  <c r="O601" i="7"/>
  <c r="O602" i="7"/>
  <c r="O603" i="7"/>
  <c r="O604" i="7"/>
  <c r="O605" i="7"/>
  <c r="O606" i="7"/>
  <c r="O607" i="7"/>
  <c r="O608" i="7"/>
  <c r="O609" i="7"/>
  <c r="O610" i="7"/>
  <c r="O611" i="7"/>
  <c r="O612" i="7"/>
  <c r="O613" i="7"/>
  <c r="O614" i="7"/>
  <c r="O615" i="7"/>
  <c r="O616" i="7"/>
  <c r="O617" i="7"/>
  <c r="O618" i="7"/>
  <c r="O619" i="7"/>
  <c r="O620" i="7"/>
  <c r="O621" i="7"/>
  <c r="O622" i="7"/>
  <c r="O623" i="7"/>
  <c r="O624" i="7"/>
  <c r="O625" i="7"/>
  <c r="O626" i="7"/>
  <c r="O627" i="7"/>
  <c r="O628" i="7"/>
  <c r="O629" i="7"/>
  <c r="O630" i="7"/>
  <c r="K579" i="7"/>
  <c r="M579" i="7" s="1"/>
  <c r="K580" i="7"/>
  <c r="M580" i="7" s="1"/>
  <c r="K581" i="7"/>
  <c r="M581" i="7" s="1"/>
  <c r="K582" i="7"/>
  <c r="M582" i="7" s="1"/>
  <c r="K583" i="7"/>
  <c r="M583" i="7" s="1"/>
  <c r="K584" i="7"/>
  <c r="M584" i="7" s="1"/>
  <c r="K585" i="7"/>
  <c r="M585" i="7" s="1"/>
  <c r="K586" i="7"/>
  <c r="M586" i="7" s="1"/>
  <c r="K587" i="7"/>
  <c r="M587" i="7" s="1"/>
  <c r="K588" i="7"/>
  <c r="M588" i="7" s="1"/>
  <c r="K589" i="7"/>
  <c r="M589" i="7" s="1"/>
  <c r="K590" i="7"/>
  <c r="M590" i="7" s="1"/>
  <c r="K591" i="7"/>
  <c r="M591" i="7" s="1"/>
  <c r="K592" i="7"/>
  <c r="M592" i="7" s="1"/>
  <c r="K593" i="7"/>
  <c r="M593" i="7" s="1"/>
  <c r="K594" i="7"/>
  <c r="M594" i="7" s="1"/>
  <c r="K595" i="7"/>
  <c r="M595" i="7" s="1"/>
  <c r="K596" i="7"/>
  <c r="M596" i="7" s="1"/>
  <c r="K597" i="7"/>
  <c r="M597" i="7" s="1"/>
  <c r="K598" i="7"/>
  <c r="M598" i="7" s="1"/>
  <c r="K599" i="7"/>
  <c r="M599" i="7" s="1"/>
  <c r="K600" i="7"/>
  <c r="M600" i="7" s="1"/>
  <c r="K601" i="7"/>
  <c r="M601" i="7" s="1"/>
  <c r="K602" i="7"/>
  <c r="M602" i="7" s="1"/>
  <c r="K603" i="7"/>
  <c r="M603" i="7" s="1"/>
  <c r="K604" i="7"/>
  <c r="M604" i="7" s="1"/>
  <c r="K605" i="7"/>
  <c r="M605" i="7" s="1"/>
  <c r="K606" i="7"/>
  <c r="M606" i="7" s="1"/>
  <c r="K607" i="7"/>
  <c r="M607" i="7" s="1"/>
  <c r="K608" i="7"/>
  <c r="M608" i="7" s="1"/>
  <c r="K609" i="7"/>
  <c r="M609" i="7" s="1"/>
  <c r="K610" i="7"/>
  <c r="M610" i="7" s="1"/>
  <c r="K611" i="7"/>
  <c r="M611" i="7" s="1"/>
  <c r="K612" i="7"/>
  <c r="M612" i="7" s="1"/>
  <c r="K613" i="7"/>
  <c r="M613" i="7" s="1"/>
  <c r="K614" i="7"/>
  <c r="M614" i="7" s="1"/>
  <c r="K615" i="7"/>
  <c r="M615" i="7" s="1"/>
  <c r="K616" i="7"/>
  <c r="M616" i="7" s="1"/>
  <c r="K617" i="7"/>
  <c r="M617" i="7" s="1"/>
  <c r="K618" i="7"/>
  <c r="M618" i="7" s="1"/>
  <c r="K619" i="7"/>
  <c r="M619" i="7" s="1"/>
  <c r="K620" i="7"/>
  <c r="M620" i="7" s="1"/>
  <c r="K621" i="7"/>
  <c r="M621" i="7" s="1"/>
  <c r="K622" i="7"/>
  <c r="M622" i="7" s="1"/>
  <c r="K623" i="7"/>
  <c r="M623" i="7" s="1"/>
  <c r="K624" i="7"/>
  <c r="M624" i="7" s="1"/>
  <c r="K625" i="7"/>
  <c r="M625" i="7" s="1"/>
  <c r="K626" i="7"/>
  <c r="M626" i="7" s="1"/>
  <c r="K627" i="7"/>
  <c r="M627" i="7" s="1"/>
  <c r="K628" i="7"/>
  <c r="M628" i="7" s="1"/>
  <c r="K629" i="7"/>
  <c r="M629" i="7" s="1"/>
  <c r="K630" i="7"/>
  <c r="M630" i="7" s="1"/>
  <c r="P620" i="7"/>
  <c r="Q620" i="7"/>
  <c r="P621" i="7"/>
  <c r="Q621" i="7"/>
  <c r="P622" i="7"/>
  <c r="Q622" i="7"/>
  <c r="P623" i="7"/>
  <c r="Q623" i="7"/>
  <c r="P624" i="7"/>
  <c r="Q624" i="7"/>
  <c r="P625" i="7"/>
  <c r="Q625" i="7"/>
  <c r="P626" i="7"/>
  <c r="Q626" i="7"/>
  <c r="P627" i="7"/>
  <c r="Q627" i="7"/>
  <c r="P628" i="7"/>
  <c r="Q628" i="7"/>
  <c r="P629" i="7"/>
  <c r="Q629" i="7"/>
  <c r="P630" i="7"/>
  <c r="Q630" i="7"/>
  <c r="P598" i="7"/>
  <c r="Q598" i="7"/>
  <c r="P599" i="7"/>
  <c r="Q599" i="7"/>
  <c r="P600" i="7"/>
  <c r="Q600" i="7"/>
  <c r="P601" i="7"/>
  <c r="Q601" i="7"/>
  <c r="P602" i="7"/>
  <c r="Q602" i="7"/>
  <c r="P603" i="7"/>
  <c r="Q603" i="7"/>
  <c r="P604" i="7"/>
  <c r="Q604" i="7"/>
  <c r="P605" i="7"/>
  <c r="Q605" i="7"/>
  <c r="P606" i="7"/>
  <c r="Q606" i="7"/>
  <c r="P607" i="7"/>
  <c r="Q607" i="7"/>
  <c r="P608" i="7"/>
  <c r="Q608" i="7"/>
  <c r="P609" i="7"/>
  <c r="Q609" i="7"/>
  <c r="P610" i="7"/>
  <c r="Q610" i="7"/>
  <c r="P611" i="7"/>
  <c r="Q611" i="7"/>
  <c r="P612" i="7"/>
  <c r="Q612" i="7"/>
  <c r="P613" i="7"/>
  <c r="Q613" i="7"/>
  <c r="P614" i="7"/>
  <c r="Q614" i="7"/>
  <c r="P615" i="7"/>
  <c r="Q615" i="7"/>
  <c r="P616" i="7"/>
  <c r="Q616" i="7"/>
  <c r="P617" i="7"/>
  <c r="Q617" i="7"/>
  <c r="P618" i="7"/>
  <c r="Q618" i="7"/>
  <c r="P619" i="7"/>
  <c r="Q619" i="7"/>
  <c r="P579" i="7"/>
  <c r="Q579" i="7"/>
  <c r="P580" i="7"/>
  <c r="Q580" i="7"/>
  <c r="P581" i="7"/>
  <c r="Q581" i="7"/>
  <c r="P582" i="7"/>
  <c r="Q582" i="7"/>
  <c r="P583" i="7"/>
  <c r="Q583" i="7"/>
  <c r="P584" i="7"/>
  <c r="Q584" i="7"/>
  <c r="P585" i="7"/>
  <c r="Q585" i="7"/>
  <c r="P586" i="7"/>
  <c r="Q586" i="7"/>
  <c r="P587" i="7"/>
  <c r="Q587" i="7"/>
  <c r="P588" i="7"/>
  <c r="Q588" i="7"/>
  <c r="P589" i="7"/>
  <c r="Q589" i="7"/>
  <c r="P590" i="7"/>
  <c r="Q590" i="7"/>
  <c r="P591" i="7"/>
  <c r="Q591" i="7"/>
  <c r="P592" i="7"/>
  <c r="Q592" i="7"/>
  <c r="P593" i="7"/>
  <c r="Q593" i="7"/>
  <c r="P594" i="7"/>
  <c r="Q594" i="7"/>
  <c r="P595" i="7"/>
  <c r="Q595" i="7"/>
  <c r="P596" i="7"/>
  <c r="Q596" i="7"/>
  <c r="P597" i="7"/>
  <c r="Q597" i="7"/>
  <c r="P339" i="7" l="1"/>
  <c r="Q339" i="7"/>
  <c r="P104" i="7"/>
  <c r="Q104" i="7"/>
  <c r="P566" i="7"/>
  <c r="Q566" i="7"/>
  <c r="P457" i="7"/>
  <c r="Q457" i="7"/>
  <c r="P327" i="7"/>
  <c r="Q327" i="7"/>
  <c r="P326" i="7"/>
  <c r="Q326" i="7"/>
  <c r="P478" i="7"/>
  <c r="Q478" i="7"/>
  <c r="P340" i="7"/>
  <c r="Q340" i="7"/>
  <c r="P341" i="7"/>
  <c r="Q341" i="7"/>
  <c r="P288" i="7"/>
  <c r="Q288" i="7"/>
  <c r="P239" i="7"/>
  <c r="Q239" i="7"/>
  <c r="P342" i="7"/>
  <c r="Q342" i="7"/>
  <c r="P555" i="7"/>
  <c r="Q555" i="7"/>
  <c r="P240" i="7"/>
  <c r="Q240" i="7"/>
  <c r="P556" i="7"/>
  <c r="Q556" i="7"/>
  <c r="P8" i="7"/>
  <c r="Q8" i="7"/>
  <c r="P195" i="7"/>
  <c r="Q195" i="7"/>
  <c r="P237" i="7"/>
  <c r="Q237" i="7"/>
  <c r="P236" i="7"/>
  <c r="Q236" i="7"/>
  <c r="P442" i="7"/>
  <c r="Q442" i="7"/>
  <c r="P163" i="7"/>
  <c r="Q163" i="7"/>
  <c r="P238" i="7"/>
  <c r="Q238" i="7"/>
  <c r="P525" i="7"/>
  <c r="Q525" i="7"/>
  <c r="P78" i="7"/>
  <c r="Q78" i="7"/>
  <c r="P447" i="7"/>
  <c r="Q447" i="7"/>
  <c r="P547" i="7"/>
  <c r="Q547" i="7"/>
  <c r="P518" i="7"/>
  <c r="Q518" i="7"/>
  <c r="P544" i="7"/>
  <c r="Q544" i="7"/>
  <c r="P275" i="7"/>
  <c r="Q275" i="7"/>
  <c r="P477" i="7"/>
  <c r="Q477" i="7"/>
  <c r="P487" i="7"/>
  <c r="Q487" i="7"/>
  <c r="P557" i="7"/>
  <c r="Q557" i="7"/>
  <c r="P277" i="7"/>
  <c r="Q277" i="7"/>
  <c r="P274" i="7"/>
  <c r="Q274" i="7"/>
  <c r="P191" i="7"/>
  <c r="Q191" i="7"/>
  <c r="P193" i="7"/>
  <c r="Q193" i="7"/>
  <c r="P453" i="7"/>
  <c r="Q453" i="7"/>
  <c r="P192" i="7"/>
  <c r="Q192" i="7"/>
  <c r="P273" i="7"/>
  <c r="Q273" i="7"/>
  <c r="P567" i="7"/>
  <c r="Q567" i="7"/>
  <c r="P211" i="7"/>
  <c r="Q211" i="7"/>
  <c r="P276" i="7"/>
  <c r="Q276" i="7"/>
  <c r="P171" i="7"/>
  <c r="Q171" i="7"/>
  <c r="P475" i="7"/>
  <c r="Q475" i="7"/>
  <c r="P194" i="7"/>
  <c r="Q194" i="7"/>
  <c r="P470" i="7"/>
  <c r="Q470" i="7"/>
  <c r="P53" i="7"/>
  <c r="Q53" i="7"/>
  <c r="P90" i="7"/>
  <c r="Q90" i="7"/>
  <c r="P138" i="7"/>
  <c r="Q138" i="7"/>
  <c r="P371" i="7"/>
  <c r="Q371" i="7"/>
  <c r="P476" i="7"/>
  <c r="Q476" i="7"/>
  <c r="P241" i="7"/>
  <c r="Q241" i="7"/>
  <c r="P343" i="7"/>
  <c r="Q343" i="7"/>
  <c r="P344" i="7"/>
  <c r="Q344" i="7"/>
  <c r="P182" i="7"/>
  <c r="Q182" i="7"/>
  <c r="P81" i="7"/>
  <c r="Q81" i="7"/>
  <c r="P203" i="7"/>
  <c r="Q203" i="7"/>
  <c r="P45" i="7"/>
  <c r="Q45" i="7"/>
  <c r="P79" i="7"/>
  <c r="Q79" i="7"/>
  <c r="P335" i="7"/>
  <c r="Q335" i="7"/>
  <c r="P199" i="7"/>
  <c r="Q199" i="7"/>
  <c r="P108" i="7"/>
  <c r="Q108" i="7"/>
  <c r="P131" i="7"/>
  <c r="Q131" i="7"/>
  <c r="P110" i="7"/>
  <c r="Q110" i="7"/>
  <c r="P462" i="7"/>
  <c r="Q462" i="7"/>
  <c r="P460" i="7"/>
  <c r="Q460" i="7"/>
  <c r="P345" i="7"/>
  <c r="Q345" i="7"/>
  <c r="P61" i="7"/>
  <c r="Q61" i="7"/>
  <c r="P346" i="7"/>
  <c r="Q346" i="7"/>
  <c r="P347" i="7"/>
  <c r="Q347" i="7"/>
  <c r="P348" i="7"/>
  <c r="Q348" i="7"/>
  <c r="P349" i="7"/>
  <c r="Q349" i="7"/>
  <c r="P350" i="7"/>
  <c r="Q350" i="7"/>
  <c r="P60" i="7"/>
  <c r="Q60" i="7"/>
  <c r="P137" i="7"/>
  <c r="Q137" i="7"/>
  <c r="P316" i="7"/>
  <c r="Q316" i="7"/>
  <c r="P351" i="7"/>
  <c r="Q351" i="7"/>
  <c r="P558" i="7"/>
  <c r="Q558" i="7"/>
  <c r="P338" i="7"/>
  <c r="Q338" i="7"/>
  <c r="P352" i="7"/>
  <c r="Q352" i="7"/>
  <c r="P483" i="7"/>
  <c r="Q483" i="7"/>
  <c r="P317" i="7"/>
  <c r="Q317" i="7"/>
  <c r="P228" i="7"/>
  <c r="Q228" i="7"/>
  <c r="P249" i="7"/>
  <c r="Q249" i="7"/>
  <c r="P289" i="7"/>
  <c r="Q289" i="7"/>
  <c r="P63" i="7"/>
  <c r="Q63" i="7"/>
  <c r="P109" i="7"/>
  <c r="Q109" i="7"/>
  <c r="P543" i="7"/>
  <c r="Q543" i="7"/>
  <c r="P482" i="7"/>
  <c r="Q482" i="7"/>
  <c r="P278" i="7"/>
  <c r="Q278" i="7"/>
  <c r="P281" i="7"/>
  <c r="Q281" i="7"/>
  <c r="P279" i="7"/>
  <c r="Q279" i="7"/>
  <c r="P55" i="7"/>
  <c r="Q55" i="7"/>
  <c r="P545" i="7"/>
  <c r="Q545" i="7"/>
  <c r="P280" i="7"/>
  <c r="Q280" i="7"/>
  <c r="P496" i="7"/>
  <c r="Q496" i="7"/>
  <c r="P497" i="7"/>
  <c r="Q497" i="7"/>
  <c r="P451" i="7"/>
  <c r="Q451" i="7"/>
  <c r="P59" i="7"/>
  <c r="Q59" i="7"/>
  <c r="P56" i="7"/>
  <c r="Q56" i="7"/>
  <c r="P102" i="7"/>
  <c r="Q102" i="7"/>
  <c r="P101" i="7"/>
  <c r="Q101" i="7"/>
  <c r="P128" i="7"/>
  <c r="Q128" i="7"/>
  <c r="P129" i="7"/>
  <c r="Q129" i="7"/>
  <c r="P509" i="7"/>
  <c r="Q509" i="7"/>
  <c r="P46" i="7"/>
  <c r="Q46" i="7"/>
  <c r="P559" i="7"/>
  <c r="Q559" i="7"/>
  <c r="P113" i="7"/>
  <c r="Q113" i="7"/>
  <c r="P498" i="7"/>
  <c r="Q498" i="7"/>
  <c r="P54" i="7"/>
  <c r="Q54" i="7"/>
  <c r="P57" i="7"/>
  <c r="Q57" i="7"/>
  <c r="P322" i="7"/>
  <c r="Q322" i="7"/>
  <c r="P554" i="7"/>
  <c r="Q554" i="7"/>
  <c r="P166" i="7"/>
  <c r="Q166" i="7"/>
  <c r="P282" i="7"/>
  <c r="Q282" i="7"/>
  <c r="P324" i="7"/>
  <c r="Q324" i="7"/>
  <c r="P290" i="7"/>
  <c r="Q290" i="7"/>
  <c r="P503" i="7"/>
  <c r="Q503" i="7"/>
  <c r="P502" i="7"/>
  <c r="Q502" i="7"/>
  <c r="P500" i="7"/>
  <c r="Q500" i="7"/>
  <c r="P501" i="7"/>
  <c r="Q501" i="7"/>
  <c r="P568" i="7"/>
  <c r="Q568" i="7"/>
  <c r="P560" i="7"/>
  <c r="Q560" i="7"/>
  <c r="P74" i="7"/>
  <c r="Q74" i="7"/>
  <c r="P520" i="7"/>
  <c r="Q520" i="7"/>
  <c r="P19" i="7"/>
  <c r="Q19" i="7"/>
  <c r="P20" i="7"/>
  <c r="Q20" i="7"/>
  <c r="P167" i="7"/>
  <c r="Q167" i="7"/>
  <c r="P73" i="7"/>
  <c r="Q73" i="7"/>
  <c r="P452" i="7"/>
  <c r="Q452" i="7"/>
  <c r="P299" i="7"/>
  <c r="Q299" i="7"/>
  <c r="P353" i="7"/>
  <c r="Q353" i="7"/>
  <c r="P295" i="7"/>
  <c r="Q295" i="7"/>
  <c r="P291" i="7"/>
  <c r="Q291" i="7"/>
  <c r="P297" i="7"/>
  <c r="Q297" i="7"/>
  <c r="P298" i="7"/>
  <c r="Q298" i="7"/>
  <c r="P292" i="7"/>
  <c r="Q292" i="7"/>
  <c r="P301" i="7"/>
  <c r="Q301" i="7"/>
  <c r="P294" i="7"/>
  <c r="Q294" i="7"/>
  <c r="P303" i="7"/>
  <c r="Q303" i="7"/>
  <c r="P293" i="7"/>
  <c r="Q293" i="7"/>
  <c r="P207" i="7"/>
  <c r="Q207" i="7"/>
  <c r="P169" i="7"/>
  <c r="Q169" i="7"/>
  <c r="P354" i="7"/>
  <c r="Q354" i="7"/>
  <c r="P168" i="7"/>
  <c r="Q168" i="7"/>
  <c r="P103" i="7"/>
  <c r="Q103" i="7"/>
  <c r="P535" i="7"/>
  <c r="Q535" i="7"/>
  <c r="P221" i="7"/>
  <c r="Q221" i="7"/>
  <c r="P296" i="7"/>
  <c r="Q296" i="7"/>
  <c r="P300" i="7"/>
  <c r="Q300" i="7"/>
  <c r="P302" i="7"/>
  <c r="Q302" i="7"/>
  <c r="P355" i="7"/>
  <c r="Q355" i="7"/>
  <c r="P114" i="7"/>
  <c r="Q114" i="7"/>
  <c r="P47" i="7"/>
  <c r="Q47" i="7"/>
  <c r="P43" i="7"/>
  <c r="Q43" i="7"/>
  <c r="P80" i="7"/>
  <c r="Q80" i="7"/>
  <c r="P243" i="7"/>
  <c r="Q243" i="7"/>
  <c r="P242" i="7"/>
  <c r="Q242" i="7"/>
  <c r="P244" i="7"/>
  <c r="Q244" i="7"/>
  <c r="P135" i="7"/>
  <c r="Q135" i="7"/>
  <c r="P227" i="7"/>
  <c r="Q227" i="7"/>
  <c r="P529" i="7"/>
  <c r="Q529" i="7"/>
  <c r="P550" i="7"/>
  <c r="Q550" i="7"/>
  <c r="P206" i="7"/>
  <c r="Q206" i="7"/>
  <c r="P98" i="7"/>
  <c r="Q98" i="7"/>
  <c r="P530" i="7"/>
  <c r="Q530" i="7"/>
  <c r="P356" i="7"/>
  <c r="Q356" i="7"/>
  <c r="P357" i="7"/>
  <c r="Q357" i="7"/>
  <c r="P41" i="7"/>
  <c r="Q41" i="7"/>
  <c r="P304" i="7"/>
  <c r="Q304" i="7"/>
  <c r="P419" i="7"/>
  <c r="Q419" i="7"/>
  <c r="P569" i="7"/>
  <c r="Q569" i="7"/>
  <c r="P42" i="7"/>
  <c r="Q42" i="7"/>
  <c r="P140" i="7"/>
  <c r="Q140" i="7"/>
  <c r="P38" i="7"/>
  <c r="Q38" i="7"/>
  <c r="P358" i="7"/>
  <c r="Q358" i="7"/>
  <c r="P196" i="7"/>
  <c r="Q196" i="7"/>
  <c r="P486" i="7"/>
  <c r="Q486" i="7"/>
  <c r="P570" i="7"/>
  <c r="Q570" i="7"/>
  <c r="P23" i="7"/>
  <c r="Q23" i="7"/>
  <c r="P18" i="7"/>
  <c r="Q18" i="7"/>
  <c r="P88" i="7"/>
  <c r="Q88" i="7"/>
  <c r="P84" i="7"/>
  <c r="Q84" i="7"/>
  <c r="P202" i="7"/>
  <c r="Q202" i="7"/>
  <c r="P247" i="7"/>
  <c r="Q247" i="7"/>
  <c r="P246" i="7"/>
  <c r="Q246" i="7"/>
  <c r="P245" i="7"/>
  <c r="Q245" i="7"/>
  <c r="P197" i="7"/>
  <c r="Q197" i="7"/>
  <c r="P248" i="7"/>
  <c r="Q248" i="7"/>
  <c r="P24" i="7"/>
  <c r="Q24" i="7"/>
  <c r="P541" i="7"/>
  <c r="Q541" i="7"/>
  <c r="P360" i="7"/>
  <c r="Q360" i="7"/>
  <c r="P210" i="7"/>
  <c r="Q210" i="7"/>
  <c r="P561" i="7"/>
  <c r="Q561" i="7"/>
  <c r="P359" i="7"/>
  <c r="Q359" i="7"/>
  <c r="P232" i="7"/>
  <c r="Q232" i="7"/>
  <c r="P285" i="7"/>
  <c r="Q285" i="7"/>
  <c r="P305" i="7"/>
  <c r="Q305" i="7"/>
  <c r="P467" i="7"/>
  <c r="Q467" i="7"/>
  <c r="P464" i="7"/>
  <c r="Q464" i="7"/>
  <c r="P175" i="7"/>
  <c r="Q175" i="7"/>
  <c r="P170" i="7"/>
  <c r="Q170" i="7"/>
  <c r="P161" i="7"/>
  <c r="Q161" i="7"/>
  <c r="P97" i="7"/>
  <c r="Q97" i="7"/>
  <c r="P100" i="7"/>
  <c r="Q100" i="7"/>
  <c r="P233" i="7"/>
  <c r="Q233" i="7"/>
  <c r="P231" i="7"/>
  <c r="Q231" i="7"/>
  <c r="P562" i="7"/>
  <c r="Q562" i="7"/>
  <c r="P328" i="7"/>
  <c r="Q328" i="7"/>
  <c r="P542" i="7"/>
  <c r="Q542" i="7"/>
  <c r="P235" i="7"/>
  <c r="Q235" i="7"/>
  <c r="P548" i="7"/>
  <c r="Q548" i="7"/>
  <c r="P325" i="7"/>
  <c r="Q325" i="7"/>
  <c r="P361" i="7"/>
  <c r="Q361" i="7"/>
  <c r="P234" i="7"/>
  <c r="Q234" i="7"/>
  <c r="P362" i="7"/>
  <c r="Q362" i="7"/>
  <c r="P363" i="7"/>
  <c r="Q363" i="7"/>
  <c r="P364" i="7"/>
  <c r="Q364" i="7"/>
  <c r="P365" i="7"/>
  <c r="Q365" i="7"/>
  <c r="P366" i="7"/>
  <c r="Q366" i="7"/>
  <c r="P311" i="7"/>
  <c r="Q311" i="7"/>
  <c r="P312" i="7"/>
  <c r="Q312" i="7"/>
  <c r="P224" i="7"/>
  <c r="Q224" i="7"/>
  <c r="P474" i="7"/>
  <c r="Q474" i="7"/>
  <c r="P331" i="7"/>
  <c r="Q331" i="7"/>
  <c r="P519" i="7"/>
  <c r="Q519" i="7"/>
  <c r="P367" i="7"/>
  <c r="Q367" i="7"/>
  <c r="P111" i="7"/>
  <c r="Q111" i="7"/>
  <c r="P527" i="7"/>
  <c r="Q527" i="7"/>
  <c r="P368" i="7"/>
  <c r="Q368" i="7"/>
  <c r="P70" i="7"/>
  <c r="Q70" i="7"/>
  <c r="P127" i="7"/>
  <c r="Q127" i="7"/>
  <c r="P219" i="7"/>
  <c r="Q219" i="7"/>
  <c r="P369" i="7"/>
  <c r="Q369" i="7"/>
  <c r="P370" i="7"/>
  <c r="Q370" i="7"/>
  <c r="P183" i="7"/>
  <c r="Q183" i="7"/>
  <c r="P25" i="7"/>
  <c r="Q25" i="7"/>
  <c r="P188" i="7"/>
  <c r="Q188" i="7"/>
  <c r="P213" i="7"/>
  <c r="Q213" i="7"/>
  <c r="P534" i="7"/>
  <c r="Q534" i="7"/>
  <c r="P484" i="7"/>
  <c r="Q484" i="7"/>
  <c r="P333" i="7"/>
  <c r="Q333" i="7"/>
  <c r="P181" i="7"/>
  <c r="Q181" i="7"/>
  <c r="P7" i="7"/>
  <c r="Q7" i="7"/>
  <c r="P222" i="7"/>
  <c r="Q222" i="7"/>
  <c r="P230" i="7"/>
  <c r="Q230" i="7"/>
  <c r="P44" i="7"/>
  <c r="Q44" i="7"/>
  <c r="P136" i="7"/>
  <c r="Q136" i="7"/>
  <c r="P315" i="7"/>
  <c r="Q315" i="7"/>
  <c r="P174" i="7"/>
  <c r="Q174" i="7"/>
  <c r="P126" i="7"/>
  <c r="Q126" i="7"/>
  <c r="P372" i="7"/>
  <c r="Q372" i="7"/>
  <c r="P122" i="7"/>
  <c r="Q122" i="7"/>
  <c r="P184" i="7"/>
  <c r="Q184" i="7"/>
  <c r="P374" i="7"/>
  <c r="Q374" i="7"/>
  <c r="P375" i="7"/>
  <c r="Q375" i="7"/>
  <c r="P124" i="7"/>
  <c r="Q124" i="7"/>
  <c r="P118" i="7"/>
  <c r="Q118" i="7"/>
  <c r="P119" i="7"/>
  <c r="Q119" i="7"/>
  <c r="P121" i="7"/>
  <c r="Q121" i="7"/>
  <c r="P376" i="7"/>
  <c r="Q376" i="7"/>
  <c r="P373" i="7"/>
  <c r="Q373" i="7"/>
  <c r="P120" i="7"/>
  <c r="Q120" i="7"/>
  <c r="P307" i="7"/>
  <c r="Q307" i="7"/>
  <c r="P306" i="7"/>
  <c r="Q306" i="7"/>
  <c r="P448" i="7"/>
  <c r="Q448" i="7"/>
  <c r="P465" i="7"/>
  <c r="Q465" i="7"/>
  <c r="P377" i="7"/>
  <c r="Q377" i="7"/>
  <c r="P330" i="7"/>
  <c r="Q330" i="7"/>
  <c r="P378" i="7"/>
  <c r="Q378" i="7"/>
  <c r="P200" i="7"/>
  <c r="Q200" i="7"/>
  <c r="P379" i="7"/>
  <c r="Q379" i="7"/>
  <c r="P382" i="7"/>
  <c r="Q382" i="7"/>
  <c r="P380" i="7"/>
  <c r="Q380" i="7"/>
  <c r="P381" i="7"/>
  <c r="Q381" i="7"/>
  <c r="P528" i="7"/>
  <c r="Q528" i="7"/>
  <c r="P62" i="7"/>
  <c r="Q62" i="7"/>
  <c r="P142" i="7"/>
  <c r="Q142" i="7"/>
  <c r="P485" i="7"/>
  <c r="Q485" i="7"/>
  <c r="P383" i="7"/>
  <c r="Q383" i="7"/>
  <c r="P51" i="7"/>
  <c r="Q51" i="7"/>
  <c r="P336" i="7"/>
  <c r="Q336" i="7"/>
  <c r="P513" i="7"/>
  <c r="Q513" i="7"/>
  <c r="P512" i="7"/>
  <c r="Q512" i="7"/>
  <c r="P571" i="7"/>
  <c r="Q571" i="7"/>
  <c r="P385" i="7"/>
  <c r="Q385" i="7"/>
  <c r="P89" i="7"/>
  <c r="Q89" i="7"/>
  <c r="P93" i="7"/>
  <c r="Q93" i="7"/>
  <c r="P473" i="7"/>
  <c r="Q473" i="7"/>
  <c r="P186" i="7"/>
  <c r="Q186" i="7"/>
  <c r="P64" i="7"/>
  <c r="Q64" i="7"/>
  <c r="P455" i="7"/>
  <c r="Q455" i="7"/>
  <c r="P386" i="7"/>
  <c r="Q386" i="7"/>
  <c r="P68" i="7"/>
  <c r="Q68" i="7"/>
  <c r="P384" i="7"/>
  <c r="Q384" i="7"/>
  <c r="P387" i="7"/>
  <c r="Q387" i="7"/>
  <c r="P479" i="7"/>
  <c r="Q479" i="7"/>
  <c r="P563" i="7"/>
  <c r="Q563" i="7"/>
  <c r="P21" i="7"/>
  <c r="Q21" i="7"/>
  <c r="P337" i="7"/>
  <c r="Q337" i="7"/>
  <c r="P517" i="7"/>
  <c r="Q517" i="7"/>
  <c r="P22" i="7"/>
  <c r="Q22" i="7"/>
  <c r="P329" i="7"/>
  <c r="Q329" i="7"/>
  <c r="P332" i="7"/>
  <c r="Q332" i="7"/>
  <c r="P489" i="7"/>
  <c r="Q489" i="7"/>
  <c r="P553" i="7"/>
  <c r="Q553" i="7"/>
  <c r="P158" i="7"/>
  <c r="Q158" i="7"/>
  <c r="P147" i="7"/>
  <c r="Q147" i="7"/>
  <c r="P146" i="7"/>
  <c r="Q146" i="7"/>
  <c r="P157" i="7"/>
  <c r="Q157" i="7"/>
  <c r="P152" i="7"/>
  <c r="Q152" i="7"/>
  <c r="P154" i="7"/>
  <c r="Q154" i="7"/>
  <c r="P148" i="7"/>
  <c r="Q148" i="7"/>
  <c r="P488" i="7"/>
  <c r="Q488" i="7"/>
  <c r="P153" i="7"/>
  <c r="Q153" i="7"/>
  <c r="P151" i="7"/>
  <c r="Q151" i="7"/>
  <c r="P552" i="7"/>
  <c r="Q552" i="7"/>
  <c r="P156" i="7"/>
  <c r="Q156" i="7"/>
  <c r="P155" i="7"/>
  <c r="Q155" i="7"/>
  <c r="P149" i="7"/>
  <c r="Q149" i="7"/>
  <c r="P150" i="7"/>
  <c r="Q150" i="7"/>
  <c r="P116" i="7"/>
  <c r="Q116" i="7"/>
  <c r="P107" i="7"/>
  <c r="Q107" i="7"/>
  <c r="P176" i="7"/>
  <c r="Q176" i="7"/>
  <c r="P177" i="7"/>
  <c r="Q177" i="7"/>
  <c r="P96" i="7"/>
  <c r="Q96" i="7"/>
  <c r="P388" i="7"/>
  <c r="Q388" i="7"/>
  <c r="P251" i="7"/>
  <c r="Q251" i="7"/>
  <c r="P27" i="7"/>
  <c r="Q27" i="7"/>
  <c r="P9" i="7"/>
  <c r="Q9" i="7"/>
  <c r="P10" i="7"/>
  <c r="Q10" i="7"/>
  <c r="P564" i="7"/>
  <c r="Q564" i="7"/>
  <c r="P392" i="7"/>
  <c r="Q392" i="7"/>
  <c r="P26" i="7"/>
  <c r="Q26" i="7"/>
  <c r="P389" i="7"/>
  <c r="Q389" i="7"/>
  <c r="P549" i="7"/>
  <c r="Q549" i="7"/>
  <c r="P454" i="7"/>
  <c r="Q454" i="7"/>
  <c r="P490" i="7"/>
  <c r="Q490" i="7"/>
  <c r="P252" i="7"/>
  <c r="Q252" i="7"/>
  <c r="P532" i="7"/>
  <c r="Q532" i="7"/>
  <c r="P390" i="7"/>
  <c r="Q390" i="7"/>
  <c r="P391" i="7"/>
  <c r="Q391" i="7"/>
  <c r="P491" i="7"/>
  <c r="Q491" i="7"/>
  <c r="P492" i="7"/>
  <c r="Q492" i="7"/>
  <c r="P28" i="7"/>
  <c r="Q28" i="7"/>
  <c r="P323" i="7"/>
  <c r="Q323" i="7"/>
  <c r="P253" i="7"/>
  <c r="Q253" i="7"/>
  <c r="P92" i="7"/>
  <c r="Q92" i="7"/>
  <c r="P187" i="7"/>
  <c r="Q187" i="7"/>
  <c r="P29" i="7"/>
  <c r="Q29" i="7"/>
  <c r="P531" i="7"/>
  <c r="Q531" i="7"/>
  <c r="P393" i="7"/>
  <c r="Q393" i="7"/>
  <c r="P69" i="7"/>
  <c r="Q69" i="7"/>
  <c r="P17" i="7"/>
  <c r="Q17" i="7"/>
  <c r="P30" i="7"/>
  <c r="Q30" i="7"/>
  <c r="P31" i="7"/>
  <c r="Q31" i="7"/>
  <c r="P511" i="7"/>
  <c r="Q511" i="7"/>
  <c r="P461" i="7"/>
  <c r="Q461" i="7"/>
  <c r="P180" i="7"/>
  <c r="Q180" i="7"/>
  <c r="P99" i="7"/>
  <c r="Q99" i="7"/>
  <c r="P164" i="7"/>
  <c r="Q164" i="7"/>
  <c r="P310" i="7"/>
  <c r="Q310" i="7"/>
  <c r="P313" i="7"/>
  <c r="Q313" i="7"/>
  <c r="P394" i="7"/>
  <c r="Q394" i="7"/>
  <c r="P523" i="7"/>
  <c r="Q523" i="7"/>
  <c r="P395" i="7"/>
  <c r="Q395" i="7"/>
  <c r="P540" i="7"/>
  <c r="Q540" i="7"/>
  <c r="P399" i="7"/>
  <c r="Q399" i="7"/>
  <c r="P400" i="7"/>
  <c r="Q400" i="7"/>
  <c r="P32" i="7"/>
  <c r="Q32" i="7"/>
  <c r="P533" i="7"/>
  <c r="Q533" i="7"/>
  <c r="P115" i="7"/>
  <c r="Q115" i="7"/>
  <c r="P198" i="7"/>
  <c r="Q198" i="7"/>
  <c r="P401" i="7"/>
  <c r="Q401" i="7"/>
  <c r="P165" i="7"/>
  <c r="Q165" i="7"/>
  <c r="P538" i="7"/>
  <c r="Q538" i="7"/>
  <c r="P105" i="7"/>
  <c r="Q105" i="7"/>
  <c r="P226" i="7"/>
  <c r="Q226" i="7"/>
  <c r="P220" i="7"/>
  <c r="Q220" i="7"/>
  <c r="P402" i="7"/>
  <c r="Q402" i="7"/>
  <c r="P15" i="7"/>
  <c r="Q15" i="7"/>
  <c r="P471" i="7"/>
  <c r="Q471" i="7"/>
  <c r="P572" i="7"/>
  <c r="Q572" i="7"/>
  <c r="P403" i="7"/>
  <c r="Q403" i="7"/>
  <c r="P456" i="7"/>
  <c r="Q456" i="7"/>
  <c r="P404" i="7"/>
  <c r="Q404" i="7"/>
  <c r="P397" i="7"/>
  <c r="Q397" i="7"/>
  <c r="P396" i="7"/>
  <c r="Q396" i="7"/>
  <c r="P495" i="7"/>
  <c r="Q495" i="7"/>
  <c r="P117" i="7"/>
  <c r="Q117" i="7"/>
  <c r="P160" i="7"/>
  <c r="Q160" i="7"/>
  <c r="P67" i="7"/>
  <c r="Q67" i="7"/>
  <c r="P449" i="7"/>
  <c r="Q449" i="7"/>
  <c r="P320" i="7"/>
  <c r="Q320" i="7"/>
  <c r="P565" i="7"/>
  <c r="Q565" i="7"/>
  <c r="P185" i="7"/>
  <c r="Q185" i="7"/>
  <c r="P398" i="7"/>
  <c r="Q398" i="7"/>
  <c r="P190" i="7"/>
  <c r="Q190" i="7"/>
  <c r="P134" i="7"/>
  <c r="Q134" i="7"/>
  <c r="P521" i="7"/>
  <c r="Q521" i="7"/>
  <c r="P141" i="7"/>
  <c r="Q141" i="7"/>
  <c r="P429" i="7"/>
  <c r="Q429" i="7"/>
  <c r="P145" i="7"/>
  <c r="Q145" i="7"/>
  <c r="P405" i="7"/>
  <c r="Q405" i="7"/>
  <c r="P406" i="7"/>
  <c r="Q406" i="7"/>
  <c r="P407" i="7"/>
  <c r="Q407" i="7"/>
  <c r="P48" i="7"/>
  <c r="Q48" i="7"/>
  <c r="P49" i="7"/>
  <c r="Q49" i="7"/>
  <c r="P408" i="7"/>
  <c r="Q408" i="7"/>
  <c r="P409" i="7"/>
  <c r="Q409" i="7"/>
  <c r="P410" i="7"/>
  <c r="Q410" i="7"/>
  <c r="P546" i="7"/>
  <c r="Q546" i="7"/>
  <c r="P573" i="7"/>
  <c r="Q573" i="7"/>
  <c r="P33" i="7"/>
  <c r="Q33" i="7"/>
  <c r="P16" i="7"/>
  <c r="Q16" i="7"/>
  <c r="P468" i="7"/>
  <c r="Q468" i="7"/>
  <c r="P204" i="7"/>
  <c r="Q204" i="7"/>
  <c r="P411" i="7"/>
  <c r="Q411" i="7"/>
  <c r="P106" i="7"/>
  <c r="Q106" i="7"/>
  <c r="P510" i="7"/>
  <c r="Q510" i="7"/>
  <c r="P34" i="7"/>
  <c r="Q34" i="7"/>
  <c r="P223" i="7"/>
  <c r="Q223" i="7"/>
  <c r="P412" i="7"/>
  <c r="Q412" i="7"/>
  <c r="P11" i="7"/>
  <c r="Q11" i="7"/>
  <c r="P76" i="7"/>
  <c r="Q76" i="7"/>
  <c r="P413" i="7"/>
  <c r="Q413" i="7"/>
  <c r="P414" i="7"/>
  <c r="Q414" i="7"/>
  <c r="P256" i="7"/>
  <c r="Q256" i="7"/>
  <c r="P254" i="7"/>
  <c r="Q254" i="7"/>
  <c r="P255" i="7"/>
  <c r="Q255" i="7"/>
  <c r="P257" i="7"/>
  <c r="Q257" i="7"/>
  <c r="P415" i="7"/>
  <c r="Q415" i="7"/>
  <c r="P133" i="7"/>
  <c r="Q133" i="7"/>
  <c r="P524" i="7"/>
  <c r="Q524" i="7"/>
  <c r="P52" i="7"/>
  <c r="Q52" i="7"/>
  <c r="P551" i="7"/>
  <c r="Q551" i="7"/>
  <c r="P162" i="7"/>
  <c r="Q162" i="7"/>
  <c r="P416" i="7"/>
  <c r="Q416" i="7"/>
  <c r="P112" i="7"/>
  <c r="Q112" i="7"/>
  <c r="P75" i="7"/>
  <c r="Q75" i="7"/>
  <c r="P417" i="7"/>
  <c r="Q417" i="7"/>
  <c r="P418" i="7"/>
  <c r="Q418" i="7"/>
  <c r="P537" i="7"/>
  <c r="Q537" i="7"/>
  <c r="P536" i="7"/>
  <c r="Q536" i="7"/>
  <c r="P40" i="7"/>
  <c r="Q40" i="7"/>
  <c r="P91" i="7"/>
  <c r="Q91" i="7"/>
  <c r="P334" i="7"/>
  <c r="Q334" i="7"/>
  <c r="P319" i="7"/>
  <c r="Q319" i="7"/>
  <c r="P35" i="7"/>
  <c r="Q35" i="7"/>
  <c r="P574" i="7"/>
  <c r="Q574" i="7"/>
  <c r="P250" i="7"/>
  <c r="Q250" i="7"/>
  <c r="P499" i="7"/>
  <c r="Q499" i="7"/>
  <c r="P123" i="7"/>
  <c r="Q123" i="7"/>
  <c r="P575" i="7"/>
  <c r="Q575" i="7"/>
  <c r="P458" i="7"/>
  <c r="Q458" i="7"/>
  <c r="P459" i="7"/>
  <c r="Q459" i="7"/>
  <c r="P189" i="7"/>
  <c r="Q189" i="7"/>
  <c r="P58" i="7"/>
  <c r="Q58" i="7"/>
  <c r="P420" i="7"/>
  <c r="Q420" i="7"/>
  <c r="P86" i="7"/>
  <c r="Q86" i="7"/>
  <c r="P87" i="7"/>
  <c r="Q87" i="7"/>
  <c r="P13" i="7"/>
  <c r="Q13" i="7"/>
  <c r="P522" i="7"/>
  <c r="Q522" i="7"/>
  <c r="P216" i="7"/>
  <c r="Q216" i="7"/>
  <c r="P472" i="7"/>
  <c r="Q472" i="7"/>
  <c r="P217" i="7"/>
  <c r="Q217" i="7"/>
  <c r="P321" i="7"/>
  <c r="Q321" i="7"/>
  <c r="P36" i="7"/>
  <c r="Q36" i="7"/>
  <c r="P215" i="7"/>
  <c r="Q215" i="7"/>
  <c r="P286" i="7"/>
  <c r="Q286" i="7"/>
  <c r="P287" i="7"/>
  <c r="Q287" i="7"/>
  <c r="P526" i="7"/>
  <c r="Q526" i="7"/>
  <c r="P14" i="7"/>
  <c r="Q14" i="7"/>
  <c r="P463" i="7"/>
  <c r="Q463" i="7"/>
  <c r="P421" i="7"/>
  <c r="Q421" i="7"/>
  <c r="P422" i="7"/>
  <c r="Q422" i="7"/>
  <c r="P272" i="7"/>
  <c r="Q272" i="7"/>
  <c r="P258" i="7"/>
  <c r="Q258" i="7"/>
  <c r="P178" i="7"/>
  <c r="Q178" i="7"/>
  <c r="P308" i="7"/>
  <c r="Q308" i="7"/>
  <c r="P515" i="7"/>
  <c r="Q515" i="7"/>
  <c r="P514" i="7"/>
  <c r="Q514" i="7"/>
  <c r="P539" i="7"/>
  <c r="Q539" i="7"/>
  <c r="P469" i="7"/>
  <c r="Q469" i="7"/>
  <c r="P283" i="7"/>
  <c r="Q283" i="7"/>
  <c r="P481" i="7"/>
  <c r="Q481" i="7"/>
  <c r="P576" i="7"/>
  <c r="Q576" i="7"/>
  <c r="P259" i="7"/>
  <c r="Q259" i="7"/>
  <c r="P262" i="7"/>
  <c r="Q262" i="7"/>
  <c r="P260" i="7"/>
  <c r="Q260" i="7"/>
  <c r="P263" i="7"/>
  <c r="Q263" i="7"/>
  <c r="P261" i="7"/>
  <c r="Q261" i="7"/>
  <c r="P65" i="7"/>
  <c r="Q65" i="7"/>
  <c r="P423" i="7"/>
  <c r="Q423" i="7"/>
  <c r="P83" i="7"/>
  <c r="Q83" i="7"/>
  <c r="P318" i="7"/>
  <c r="Q318" i="7"/>
  <c r="P424" i="7"/>
  <c r="Q424" i="7"/>
  <c r="P130" i="7"/>
  <c r="Q130" i="7"/>
  <c r="P425" i="7"/>
  <c r="Q425" i="7"/>
  <c r="P173" i="7"/>
  <c r="Q173" i="7"/>
  <c r="P143" i="7"/>
  <c r="Q143" i="7"/>
  <c r="P172" i="7"/>
  <c r="Q172" i="7"/>
  <c r="P426" i="7"/>
  <c r="Q426" i="7"/>
  <c r="P179" i="7"/>
  <c r="Q179" i="7"/>
  <c r="P159" i="7"/>
  <c r="Q159" i="7"/>
  <c r="P50" i="7"/>
  <c r="Q50" i="7"/>
  <c r="P427" i="7"/>
  <c r="Q427" i="7"/>
  <c r="P85" i="7"/>
  <c r="Q85" i="7"/>
  <c r="P309" i="7"/>
  <c r="Q309" i="7"/>
  <c r="P208" i="7"/>
  <c r="Q208" i="7"/>
  <c r="P209" i="7"/>
  <c r="Q209" i="7"/>
  <c r="P95" i="7"/>
  <c r="Q95" i="7"/>
  <c r="P428" i="7"/>
  <c r="Q428" i="7"/>
  <c r="P94" i="7"/>
  <c r="Q94" i="7"/>
  <c r="P450" i="7"/>
  <c r="Q450" i="7"/>
  <c r="P212" i="7"/>
  <c r="Q212" i="7"/>
  <c r="P214" i="7"/>
  <c r="Q214" i="7"/>
  <c r="P225" i="7"/>
  <c r="Q225" i="7"/>
  <c r="P229" i="7"/>
  <c r="Q229" i="7"/>
  <c r="P144" i="7"/>
  <c r="Q144" i="7"/>
  <c r="P218" i="7"/>
  <c r="Q218" i="7"/>
  <c r="P205" i="7"/>
  <c r="Q205" i="7"/>
  <c r="P430" i="7"/>
  <c r="Q430" i="7"/>
  <c r="P431" i="7"/>
  <c r="Q431" i="7"/>
  <c r="P39" i="7"/>
  <c r="Q39" i="7"/>
  <c r="P139" i="7"/>
  <c r="Q139" i="7"/>
  <c r="P493" i="7"/>
  <c r="Q493" i="7"/>
  <c r="P494" i="7"/>
  <c r="Q494" i="7"/>
  <c r="P466" i="7"/>
  <c r="Q466" i="7"/>
  <c r="P82" i="7"/>
  <c r="Q82" i="7"/>
  <c r="P314" i="7"/>
  <c r="Q314" i="7"/>
  <c r="P71" i="7"/>
  <c r="Q71" i="7"/>
  <c r="P504" i="7"/>
  <c r="Q504" i="7"/>
  <c r="P72" i="7"/>
  <c r="Q72" i="7"/>
  <c r="P505" i="7"/>
  <c r="Q505" i="7"/>
  <c r="P432" i="7"/>
  <c r="Q432" i="7"/>
  <c r="P433" i="7"/>
  <c r="Q433" i="7"/>
  <c r="P434" i="7"/>
  <c r="Q434" i="7"/>
  <c r="P508" i="7"/>
  <c r="Q508" i="7"/>
  <c r="P577" i="7"/>
  <c r="Q577" i="7"/>
  <c r="P435" i="7"/>
  <c r="Q435" i="7"/>
  <c r="P436" i="7"/>
  <c r="Q436" i="7"/>
  <c r="P437" i="7"/>
  <c r="Q437" i="7"/>
  <c r="P438" i="7"/>
  <c r="Q438" i="7"/>
  <c r="P439" i="7"/>
  <c r="Q439" i="7"/>
  <c r="P507" i="7"/>
  <c r="Q507" i="7"/>
  <c r="P480" i="7"/>
  <c r="Q480" i="7"/>
  <c r="P506" i="7"/>
  <c r="Q506" i="7"/>
  <c r="P440" i="7"/>
  <c r="Q440" i="7"/>
  <c r="P441" i="7"/>
  <c r="Q441" i="7"/>
  <c r="P578" i="7"/>
  <c r="Q578" i="7"/>
  <c r="P269" i="7"/>
  <c r="Q269" i="7"/>
  <c r="P265" i="7"/>
  <c r="Q265" i="7"/>
  <c r="P267" i="7"/>
  <c r="Q267" i="7"/>
  <c r="P268" i="7"/>
  <c r="Q268" i="7"/>
  <c r="P132" i="7"/>
  <c r="Q132" i="7"/>
  <c r="P264" i="7"/>
  <c r="Q264" i="7"/>
  <c r="P266" i="7"/>
  <c r="Q266" i="7"/>
  <c r="P443" i="7"/>
  <c r="Q443" i="7"/>
  <c r="P66" i="7"/>
  <c r="Q66" i="7"/>
  <c r="P37" i="7"/>
  <c r="Q37" i="7"/>
  <c r="P284" i="7"/>
  <c r="Q284" i="7"/>
  <c r="P12" i="7"/>
  <c r="Q12" i="7"/>
  <c r="P77" i="7"/>
  <c r="Q77" i="7"/>
  <c r="P201" i="7"/>
  <c r="Q201" i="7"/>
  <c r="P125" i="7"/>
  <c r="Q125" i="7"/>
  <c r="P444" i="7"/>
  <c r="Q444" i="7"/>
  <c r="P446" i="7"/>
  <c r="Q446" i="7"/>
  <c r="P445" i="7"/>
  <c r="Q445" i="7"/>
  <c r="P270" i="7"/>
  <c r="Q270" i="7"/>
  <c r="P271" i="7"/>
  <c r="Q271" i="7"/>
  <c r="O339" i="7"/>
  <c r="O104" i="7"/>
  <c r="O566" i="7"/>
  <c r="O457" i="7"/>
  <c r="O327" i="7"/>
  <c r="O326" i="7"/>
  <c r="O478" i="7"/>
  <c r="O340" i="7"/>
  <c r="O341" i="7"/>
  <c r="O288" i="7"/>
  <c r="O239" i="7"/>
  <c r="O342" i="7"/>
  <c r="O555" i="7"/>
  <c r="O240" i="7"/>
  <c r="O556" i="7"/>
  <c r="O8" i="7"/>
  <c r="O195" i="7"/>
  <c r="O237" i="7"/>
  <c r="O236" i="7"/>
  <c r="O442" i="7"/>
  <c r="O163" i="7"/>
  <c r="O238" i="7"/>
  <c r="O525" i="7"/>
  <c r="O78" i="7"/>
  <c r="O447" i="7"/>
  <c r="O547" i="7"/>
  <c r="O518" i="7"/>
  <c r="O544" i="7"/>
  <c r="O275" i="7"/>
  <c r="O477" i="7"/>
  <c r="O487" i="7"/>
  <c r="O557" i="7"/>
  <c r="O277" i="7"/>
  <c r="O274" i="7"/>
  <c r="O191" i="7"/>
  <c r="O193" i="7"/>
  <c r="O453" i="7"/>
  <c r="O192" i="7"/>
  <c r="O273" i="7"/>
  <c r="O567" i="7"/>
  <c r="O211" i="7"/>
  <c r="O276" i="7"/>
  <c r="O171" i="7"/>
  <c r="O475" i="7"/>
  <c r="O194" i="7"/>
  <c r="O470" i="7"/>
  <c r="O53" i="7"/>
  <c r="O90" i="7"/>
  <c r="O138" i="7"/>
  <c r="O371" i="7"/>
  <c r="O476" i="7"/>
  <c r="O241" i="7"/>
  <c r="O343" i="7"/>
  <c r="O344" i="7"/>
  <c r="O182" i="7"/>
  <c r="O81" i="7"/>
  <c r="O203" i="7"/>
  <c r="O45" i="7"/>
  <c r="O79" i="7"/>
  <c r="O335" i="7"/>
  <c r="O199" i="7"/>
  <c r="O108" i="7"/>
  <c r="O131" i="7"/>
  <c r="O110" i="7"/>
  <c r="O462" i="7"/>
  <c r="O460" i="7"/>
  <c r="O345" i="7"/>
  <c r="O61" i="7"/>
  <c r="O346" i="7"/>
  <c r="O347" i="7"/>
  <c r="O348" i="7"/>
  <c r="O349" i="7"/>
  <c r="O350" i="7"/>
  <c r="O60" i="7"/>
  <c r="O137" i="7"/>
  <c r="O316" i="7"/>
  <c r="O351" i="7"/>
  <c r="O558" i="7"/>
  <c r="O338" i="7"/>
  <c r="O352" i="7"/>
  <c r="O483" i="7"/>
  <c r="O317" i="7"/>
  <c r="O228" i="7"/>
  <c r="O249" i="7"/>
  <c r="O289" i="7"/>
  <c r="O63" i="7"/>
  <c r="O109" i="7"/>
  <c r="O543" i="7"/>
  <c r="O482" i="7"/>
  <c r="O278" i="7"/>
  <c r="O281" i="7"/>
  <c r="O279" i="7"/>
  <c r="O55" i="7"/>
  <c r="O545" i="7"/>
  <c r="O280" i="7"/>
  <c r="O496" i="7"/>
  <c r="O497" i="7"/>
  <c r="O451" i="7"/>
  <c r="O59" i="7"/>
  <c r="O56" i="7"/>
  <c r="O102" i="7"/>
  <c r="O101" i="7"/>
  <c r="O128" i="7"/>
  <c r="O129" i="7"/>
  <c r="O509" i="7"/>
  <c r="O46" i="7"/>
  <c r="O559" i="7"/>
  <c r="O113" i="7"/>
  <c r="O498" i="7"/>
  <c r="O54" i="7"/>
  <c r="O57" i="7"/>
  <c r="O322" i="7"/>
  <c r="O554" i="7"/>
  <c r="O166" i="7"/>
  <c r="O282" i="7"/>
  <c r="O324" i="7"/>
  <c r="O290" i="7"/>
  <c r="O503" i="7"/>
  <c r="O502" i="7"/>
  <c r="O500" i="7"/>
  <c r="O501" i="7"/>
  <c r="O568" i="7"/>
  <c r="O560" i="7"/>
  <c r="O74" i="7"/>
  <c r="O520" i="7"/>
  <c r="O19" i="7"/>
  <c r="O20" i="7"/>
  <c r="O167" i="7"/>
  <c r="O73" i="7"/>
  <c r="O452" i="7"/>
  <c r="O299" i="7"/>
  <c r="O353" i="7"/>
  <c r="O295" i="7"/>
  <c r="O291" i="7"/>
  <c r="O297" i="7"/>
  <c r="O298" i="7"/>
  <c r="O292" i="7"/>
  <c r="O301" i="7"/>
  <c r="O294" i="7"/>
  <c r="O303" i="7"/>
  <c r="O293" i="7"/>
  <c r="O207" i="7"/>
  <c r="O169" i="7"/>
  <c r="O354" i="7"/>
  <c r="O168" i="7"/>
  <c r="O103" i="7"/>
  <c r="O535" i="7"/>
  <c r="O221" i="7"/>
  <c r="O296" i="7"/>
  <c r="O300" i="7"/>
  <c r="O302" i="7"/>
  <c r="O355" i="7"/>
  <c r="O114" i="7"/>
  <c r="O47" i="7"/>
  <c r="O43" i="7"/>
  <c r="O80" i="7"/>
  <c r="O243" i="7"/>
  <c r="O242" i="7"/>
  <c r="O244" i="7"/>
  <c r="O135" i="7"/>
  <c r="O227" i="7"/>
  <c r="O529" i="7"/>
  <c r="O550" i="7"/>
  <c r="O206" i="7"/>
  <c r="O98" i="7"/>
  <c r="O530" i="7"/>
  <c r="O356" i="7"/>
  <c r="O357" i="7"/>
  <c r="O41" i="7"/>
  <c r="O304" i="7"/>
  <c r="O419" i="7"/>
  <c r="O569" i="7"/>
  <c r="O42" i="7"/>
  <c r="O140" i="7"/>
  <c r="O38" i="7"/>
  <c r="O358" i="7"/>
  <c r="O196" i="7"/>
  <c r="O486" i="7"/>
  <c r="O570" i="7"/>
  <c r="O23" i="7"/>
  <c r="O18" i="7"/>
  <c r="O88" i="7"/>
  <c r="O84" i="7"/>
  <c r="O202" i="7"/>
  <c r="O247" i="7"/>
  <c r="O246" i="7"/>
  <c r="O245" i="7"/>
  <c r="O197" i="7"/>
  <c r="O248" i="7"/>
  <c r="O24" i="7"/>
  <c r="O541" i="7"/>
  <c r="O360" i="7"/>
  <c r="O210" i="7"/>
  <c r="O561" i="7"/>
  <c r="O359" i="7"/>
  <c r="O232" i="7"/>
  <c r="O285" i="7"/>
  <c r="O305" i="7"/>
  <c r="O467" i="7"/>
  <c r="O464" i="7"/>
  <c r="O175" i="7"/>
  <c r="O170" i="7"/>
  <c r="O161" i="7"/>
  <c r="O97" i="7"/>
  <c r="O100" i="7"/>
  <c r="O233" i="7"/>
  <c r="O231" i="7"/>
  <c r="O562" i="7"/>
  <c r="O328" i="7"/>
  <c r="O542" i="7"/>
  <c r="O235" i="7"/>
  <c r="O548" i="7"/>
  <c r="O325" i="7"/>
  <c r="O361" i="7"/>
  <c r="O234" i="7"/>
  <c r="O362" i="7"/>
  <c r="O363" i="7"/>
  <c r="O364" i="7"/>
  <c r="O365" i="7"/>
  <c r="O366" i="7"/>
  <c r="O311" i="7"/>
  <c r="O312" i="7"/>
  <c r="O224" i="7"/>
  <c r="O474" i="7"/>
  <c r="O331" i="7"/>
  <c r="O519" i="7"/>
  <c r="O367" i="7"/>
  <c r="O111" i="7"/>
  <c r="O527" i="7"/>
  <c r="O368" i="7"/>
  <c r="O70" i="7"/>
  <c r="O127" i="7"/>
  <c r="O219" i="7"/>
  <c r="O369" i="7"/>
  <c r="O370" i="7"/>
  <c r="O183" i="7"/>
  <c r="O25" i="7"/>
  <c r="O188" i="7"/>
  <c r="O213" i="7"/>
  <c r="O534" i="7"/>
  <c r="O484" i="7"/>
  <c r="O333" i="7"/>
  <c r="O181" i="7"/>
  <c r="O7" i="7"/>
  <c r="O222" i="7"/>
  <c r="O230" i="7"/>
  <c r="O44" i="7"/>
  <c r="O136" i="7"/>
  <c r="O315" i="7"/>
  <c r="O174" i="7"/>
  <c r="O126" i="7"/>
  <c r="O372" i="7"/>
  <c r="O122" i="7"/>
  <c r="O184" i="7"/>
  <c r="O374" i="7"/>
  <c r="O375" i="7"/>
  <c r="O124" i="7"/>
  <c r="O118" i="7"/>
  <c r="O119" i="7"/>
  <c r="O121" i="7"/>
  <c r="O376" i="7"/>
  <c r="O373" i="7"/>
  <c r="O120" i="7"/>
  <c r="O307" i="7"/>
  <c r="O306" i="7"/>
  <c r="O448" i="7"/>
  <c r="O465" i="7"/>
  <c r="O377" i="7"/>
  <c r="O330" i="7"/>
  <c r="O378" i="7"/>
  <c r="O200" i="7"/>
  <c r="O379" i="7"/>
  <c r="O382" i="7"/>
  <c r="O380" i="7"/>
  <c r="O381" i="7"/>
  <c r="O528" i="7"/>
  <c r="O62" i="7"/>
  <c r="O142" i="7"/>
  <c r="O485" i="7"/>
  <c r="O383" i="7"/>
  <c r="O51" i="7"/>
  <c r="O336" i="7"/>
  <c r="O513" i="7"/>
  <c r="O512" i="7"/>
  <c r="O571" i="7"/>
  <c r="O385" i="7"/>
  <c r="O89" i="7"/>
  <c r="O93" i="7"/>
  <c r="O473" i="7"/>
  <c r="O186" i="7"/>
  <c r="O64" i="7"/>
  <c r="O455" i="7"/>
  <c r="O386" i="7"/>
  <c r="O68" i="7"/>
  <c r="O384" i="7"/>
  <c r="O387" i="7"/>
  <c r="O479" i="7"/>
  <c r="O563" i="7"/>
  <c r="O21" i="7"/>
  <c r="O337" i="7"/>
  <c r="O517" i="7"/>
  <c r="O22" i="7"/>
  <c r="O329" i="7"/>
  <c r="O332" i="7"/>
  <c r="O489" i="7"/>
  <c r="O553" i="7"/>
  <c r="O158" i="7"/>
  <c r="O147" i="7"/>
  <c r="O146" i="7"/>
  <c r="O157" i="7"/>
  <c r="O152" i="7"/>
  <c r="O154" i="7"/>
  <c r="O148" i="7"/>
  <c r="O488" i="7"/>
  <c r="O153" i="7"/>
  <c r="O151" i="7"/>
  <c r="O552" i="7"/>
  <c r="O156" i="7"/>
  <c r="O155" i="7"/>
  <c r="O149" i="7"/>
  <c r="O150" i="7"/>
  <c r="O116" i="7"/>
  <c r="O107" i="7"/>
  <c r="O176" i="7"/>
  <c r="O177" i="7"/>
  <c r="O96" i="7"/>
  <c r="O388" i="7"/>
  <c r="O251" i="7"/>
  <c r="O27" i="7"/>
  <c r="O9" i="7"/>
  <c r="O10" i="7"/>
  <c r="O564" i="7"/>
  <c r="O392" i="7"/>
  <c r="O26" i="7"/>
  <c r="O389" i="7"/>
  <c r="O549" i="7"/>
  <c r="O454" i="7"/>
  <c r="O490" i="7"/>
  <c r="O252" i="7"/>
  <c r="O532" i="7"/>
  <c r="O390" i="7"/>
  <c r="O391" i="7"/>
  <c r="O491" i="7"/>
  <c r="O492" i="7"/>
  <c r="O28" i="7"/>
  <c r="O323" i="7"/>
  <c r="O253" i="7"/>
  <c r="O92" i="7"/>
  <c r="O187" i="7"/>
  <c r="O29" i="7"/>
  <c r="O531" i="7"/>
  <c r="O393" i="7"/>
  <c r="O69" i="7"/>
  <c r="O17" i="7"/>
  <c r="O30" i="7"/>
  <c r="O31" i="7"/>
  <c r="O511" i="7"/>
  <c r="O461" i="7"/>
  <c r="O180" i="7"/>
  <c r="O99" i="7"/>
  <c r="O164" i="7"/>
  <c r="O310" i="7"/>
  <c r="O313" i="7"/>
  <c r="O394" i="7"/>
  <c r="O523" i="7"/>
  <c r="O395" i="7"/>
  <c r="O540" i="7"/>
  <c r="O399" i="7"/>
  <c r="O400" i="7"/>
  <c r="O32" i="7"/>
  <c r="O533" i="7"/>
  <c r="O115" i="7"/>
  <c r="O198" i="7"/>
  <c r="O401" i="7"/>
  <c r="O165" i="7"/>
  <c r="O538" i="7"/>
  <c r="O105" i="7"/>
  <c r="O226" i="7"/>
  <c r="O220" i="7"/>
  <c r="O402" i="7"/>
  <c r="O15" i="7"/>
  <c r="O471" i="7"/>
  <c r="O572" i="7"/>
  <c r="O403" i="7"/>
  <c r="O456" i="7"/>
  <c r="O404" i="7"/>
  <c r="O397" i="7"/>
  <c r="O396" i="7"/>
  <c r="O495" i="7"/>
  <c r="O117" i="7"/>
  <c r="O160" i="7"/>
  <c r="O67" i="7"/>
  <c r="O449" i="7"/>
  <c r="O320" i="7"/>
  <c r="O565" i="7"/>
  <c r="O185" i="7"/>
  <c r="O398" i="7"/>
  <c r="O190" i="7"/>
  <c r="O134" i="7"/>
  <c r="O521" i="7"/>
  <c r="O141" i="7"/>
  <c r="O429" i="7"/>
  <c r="O145" i="7"/>
  <c r="O405" i="7"/>
  <c r="O406" i="7"/>
  <c r="O407" i="7"/>
  <c r="O48" i="7"/>
  <c r="O49" i="7"/>
  <c r="O408" i="7"/>
  <c r="O409" i="7"/>
  <c r="O410" i="7"/>
  <c r="O546" i="7"/>
  <c r="O573" i="7"/>
  <c r="O33" i="7"/>
  <c r="O16" i="7"/>
  <c r="O468" i="7"/>
  <c r="O204" i="7"/>
  <c r="O411" i="7"/>
  <c r="O106" i="7"/>
  <c r="O510" i="7"/>
  <c r="O34" i="7"/>
  <c r="O223" i="7"/>
  <c r="O412" i="7"/>
  <c r="O11" i="7"/>
  <c r="O76" i="7"/>
  <c r="O413" i="7"/>
  <c r="O414" i="7"/>
  <c r="O256" i="7"/>
  <c r="O254" i="7"/>
  <c r="O255" i="7"/>
  <c r="O257" i="7"/>
  <c r="O415" i="7"/>
  <c r="O133" i="7"/>
  <c r="O524" i="7"/>
  <c r="O52" i="7"/>
  <c r="O551" i="7"/>
  <c r="O162" i="7"/>
  <c r="O416" i="7"/>
  <c r="O112" i="7"/>
  <c r="O75" i="7"/>
  <c r="O417" i="7"/>
  <c r="O418" i="7"/>
  <c r="O537" i="7"/>
  <c r="O536" i="7"/>
  <c r="O40" i="7"/>
  <c r="O91" i="7"/>
  <c r="O334" i="7"/>
  <c r="O319" i="7"/>
  <c r="O35" i="7"/>
  <c r="O574" i="7"/>
  <c r="O250" i="7"/>
  <c r="O499" i="7"/>
  <c r="O123" i="7"/>
  <c r="O575" i="7"/>
  <c r="O458" i="7"/>
  <c r="O459" i="7"/>
  <c r="O189" i="7"/>
  <c r="O58" i="7"/>
  <c r="O420" i="7"/>
  <c r="O86" i="7"/>
  <c r="O87" i="7"/>
  <c r="O13" i="7"/>
  <c r="O522" i="7"/>
  <c r="O216" i="7"/>
  <c r="O472" i="7"/>
  <c r="O217" i="7"/>
  <c r="O321" i="7"/>
  <c r="O36" i="7"/>
  <c r="O215" i="7"/>
  <c r="O286" i="7"/>
  <c r="O287" i="7"/>
  <c r="O526" i="7"/>
  <c r="O14" i="7"/>
  <c r="O463" i="7"/>
  <c r="O421" i="7"/>
  <c r="O422" i="7"/>
  <c r="O272" i="7"/>
  <c r="O258" i="7"/>
  <c r="O178" i="7"/>
  <c r="O308" i="7"/>
  <c r="O515" i="7"/>
  <c r="O514" i="7"/>
  <c r="O539" i="7"/>
  <c r="O469" i="7"/>
  <c r="O283" i="7"/>
  <c r="O481" i="7"/>
  <c r="O576" i="7"/>
  <c r="O259" i="7"/>
  <c r="O262" i="7"/>
  <c r="O260" i="7"/>
  <c r="O263" i="7"/>
  <c r="O261" i="7"/>
  <c r="O65" i="7"/>
  <c r="O423" i="7"/>
  <c r="O83" i="7"/>
  <c r="O318" i="7"/>
  <c r="O424" i="7"/>
  <c r="O130" i="7"/>
  <c r="O425" i="7"/>
  <c r="O173" i="7"/>
  <c r="O143" i="7"/>
  <c r="O172" i="7"/>
  <c r="O426" i="7"/>
  <c r="O179" i="7"/>
  <c r="O159" i="7"/>
  <c r="O50" i="7"/>
  <c r="O427" i="7"/>
  <c r="O85" i="7"/>
  <c r="O309" i="7"/>
  <c r="O208" i="7"/>
  <c r="O209" i="7"/>
  <c r="O95" i="7"/>
  <c r="O428" i="7"/>
  <c r="O94" i="7"/>
  <c r="O450" i="7"/>
  <c r="O212" i="7"/>
  <c r="O214" i="7"/>
  <c r="O225" i="7"/>
  <c r="O229" i="7"/>
  <c r="O144" i="7"/>
  <c r="O218" i="7"/>
  <c r="O205" i="7"/>
  <c r="O430" i="7"/>
  <c r="O431" i="7"/>
  <c r="O39" i="7"/>
  <c r="O139" i="7"/>
  <c r="O493" i="7"/>
  <c r="O494" i="7"/>
  <c r="O466" i="7"/>
  <c r="O82" i="7"/>
  <c r="O314" i="7"/>
  <c r="O71" i="7"/>
  <c r="O504" i="7"/>
  <c r="O72" i="7"/>
  <c r="O505" i="7"/>
  <c r="O432" i="7"/>
  <c r="O433" i="7"/>
  <c r="O434" i="7"/>
  <c r="O508" i="7"/>
  <c r="O577" i="7"/>
  <c r="O435" i="7"/>
  <c r="O436" i="7"/>
  <c r="O437" i="7"/>
  <c r="O438" i="7"/>
  <c r="O439" i="7"/>
  <c r="O507" i="7"/>
  <c r="O480" i="7"/>
  <c r="O506" i="7"/>
  <c r="O440" i="7"/>
  <c r="O441" i="7"/>
  <c r="O578" i="7"/>
  <c r="O269" i="7"/>
  <c r="O265" i="7"/>
  <c r="O267" i="7"/>
  <c r="O268" i="7"/>
  <c r="O132" i="7"/>
  <c r="O264" i="7"/>
  <c r="O266" i="7"/>
  <c r="O443" i="7"/>
  <c r="O66" i="7"/>
  <c r="O37" i="7"/>
  <c r="O284" i="7"/>
  <c r="O12" i="7"/>
  <c r="O77" i="7"/>
  <c r="O201" i="7"/>
  <c r="O125" i="7"/>
  <c r="O444" i="7"/>
  <c r="O446" i="7"/>
  <c r="O445" i="7"/>
  <c r="O270" i="7"/>
  <c r="O271" i="7"/>
  <c r="K339" i="7"/>
  <c r="M339" i="7" s="1"/>
  <c r="K104" i="7"/>
  <c r="M104" i="7" s="1"/>
  <c r="K566" i="7"/>
  <c r="M566" i="7" s="1"/>
  <c r="K457" i="7"/>
  <c r="M457" i="7" s="1"/>
  <c r="K327" i="7"/>
  <c r="M327" i="7" s="1"/>
  <c r="K326" i="7"/>
  <c r="M326" i="7" s="1"/>
  <c r="K478" i="7"/>
  <c r="M478" i="7" s="1"/>
  <c r="K340" i="7"/>
  <c r="M340" i="7" s="1"/>
  <c r="K341" i="7"/>
  <c r="M341" i="7" s="1"/>
  <c r="K288" i="7"/>
  <c r="M288" i="7" s="1"/>
  <c r="K239" i="7"/>
  <c r="M239" i="7" s="1"/>
  <c r="K342" i="7"/>
  <c r="M342" i="7" s="1"/>
  <c r="K555" i="7"/>
  <c r="M555" i="7" s="1"/>
  <c r="K240" i="7"/>
  <c r="M240" i="7" s="1"/>
  <c r="K556" i="7"/>
  <c r="M556" i="7" s="1"/>
  <c r="K8" i="7"/>
  <c r="M8" i="7" s="1"/>
  <c r="K195" i="7"/>
  <c r="M195" i="7" s="1"/>
  <c r="K237" i="7"/>
  <c r="M237" i="7" s="1"/>
  <c r="K236" i="7"/>
  <c r="M236" i="7" s="1"/>
  <c r="K442" i="7"/>
  <c r="M442" i="7" s="1"/>
  <c r="K163" i="7"/>
  <c r="M163" i="7" s="1"/>
  <c r="K238" i="7"/>
  <c r="M238" i="7" s="1"/>
  <c r="K525" i="7"/>
  <c r="M525" i="7" s="1"/>
  <c r="K78" i="7"/>
  <c r="M78" i="7" s="1"/>
  <c r="K447" i="7"/>
  <c r="M447" i="7" s="1"/>
  <c r="K547" i="7"/>
  <c r="M547" i="7" s="1"/>
  <c r="K518" i="7"/>
  <c r="M518" i="7" s="1"/>
  <c r="K544" i="7"/>
  <c r="M544" i="7" s="1"/>
  <c r="K275" i="7"/>
  <c r="M275" i="7" s="1"/>
  <c r="K477" i="7"/>
  <c r="M477" i="7" s="1"/>
  <c r="K487" i="7"/>
  <c r="M487" i="7" s="1"/>
  <c r="K557" i="7"/>
  <c r="M557" i="7" s="1"/>
  <c r="K277" i="7"/>
  <c r="M277" i="7" s="1"/>
  <c r="K274" i="7"/>
  <c r="M274" i="7" s="1"/>
  <c r="K191" i="7"/>
  <c r="M191" i="7" s="1"/>
  <c r="K193" i="7"/>
  <c r="M193" i="7" s="1"/>
  <c r="K453" i="7"/>
  <c r="M453" i="7" s="1"/>
  <c r="K192" i="7"/>
  <c r="M192" i="7" s="1"/>
  <c r="K273" i="7"/>
  <c r="M273" i="7" s="1"/>
  <c r="K567" i="7"/>
  <c r="M567" i="7" s="1"/>
  <c r="K211" i="7"/>
  <c r="M211" i="7" s="1"/>
  <c r="K276" i="7"/>
  <c r="M276" i="7" s="1"/>
  <c r="K171" i="7"/>
  <c r="M171" i="7" s="1"/>
  <c r="K475" i="7"/>
  <c r="M475" i="7" s="1"/>
  <c r="K194" i="7"/>
  <c r="M194" i="7" s="1"/>
  <c r="K470" i="7"/>
  <c r="M470" i="7" s="1"/>
  <c r="K53" i="7"/>
  <c r="M53" i="7" s="1"/>
  <c r="K90" i="7"/>
  <c r="M90" i="7" s="1"/>
  <c r="K138" i="7"/>
  <c r="M138" i="7" s="1"/>
  <c r="K371" i="7"/>
  <c r="M371" i="7" s="1"/>
  <c r="K476" i="7"/>
  <c r="M476" i="7" s="1"/>
  <c r="K241" i="7"/>
  <c r="M241" i="7" s="1"/>
  <c r="K343" i="7"/>
  <c r="M343" i="7" s="1"/>
  <c r="K344" i="7"/>
  <c r="M344" i="7" s="1"/>
  <c r="K182" i="7"/>
  <c r="M182" i="7" s="1"/>
  <c r="K81" i="7"/>
  <c r="M81" i="7" s="1"/>
  <c r="K203" i="7"/>
  <c r="M203" i="7" s="1"/>
  <c r="K45" i="7"/>
  <c r="M45" i="7" s="1"/>
  <c r="K79" i="7"/>
  <c r="M79" i="7" s="1"/>
  <c r="K335" i="7"/>
  <c r="M335" i="7" s="1"/>
  <c r="K199" i="7"/>
  <c r="M199" i="7" s="1"/>
  <c r="K108" i="7"/>
  <c r="M108" i="7" s="1"/>
  <c r="K131" i="7"/>
  <c r="M131" i="7" s="1"/>
  <c r="K110" i="7"/>
  <c r="M110" i="7" s="1"/>
  <c r="K462" i="7"/>
  <c r="M462" i="7" s="1"/>
  <c r="K460" i="7"/>
  <c r="M460" i="7" s="1"/>
  <c r="K345" i="7"/>
  <c r="M345" i="7" s="1"/>
  <c r="K61" i="7"/>
  <c r="M61" i="7" s="1"/>
  <c r="K346" i="7"/>
  <c r="M346" i="7" s="1"/>
  <c r="K347" i="7"/>
  <c r="M347" i="7" s="1"/>
  <c r="K348" i="7"/>
  <c r="M348" i="7" s="1"/>
  <c r="K349" i="7"/>
  <c r="M349" i="7" s="1"/>
  <c r="K350" i="7"/>
  <c r="M350" i="7" s="1"/>
  <c r="K60" i="7"/>
  <c r="M60" i="7" s="1"/>
  <c r="K137" i="7"/>
  <c r="M137" i="7" s="1"/>
  <c r="K316" i="7"/>
  <c r="M316" i="7" s="1"/>
  <c r="K351" i="7"/>
  <c r="M351" i="7" s="1"/>
  <c r="K558" i="7"/>
  <c r="M558" i="7" s="1"/>
  <c r="K338" i="7"/>
  <c r="M338" i="7" s="1"/>
  <c r="K352" i="7"/>
  <c r="M352" i="7" s="1"/>
  <c r="K483" i="7"/>
  <c r="M483" i="7" s="1"/>
  <c r="K317" i="7"/>
  <c r="M317" i="7" s="1"/>
  <c r="K228" i="7"/>
  <c r="M228" i="7" s="1"/>
  <c r="K249" i="7"/>
  <c r="M249" i="7" s="1"/>
  <c r="K289" i="7"/>
  <c r="M289" i="7" s="1"/>
  <c r="K63" i="7"/>
  <c r="M63" i="7" s="1"/>
  <c r="K109" i="7"/>
  <c r="M109" i="7" s="1"/>
  <c r="K543" i="7"/>
  <c r="M543" i="7" s="1"/>
  <c r="K482" i="7"/>
  <c r="M482" i="7" s="1"/>
  <c r="K278" i="7"/>
  <c r="M278" i="7" s="1"/>
  <c r="K281" i="7"/>
  <c r="M281" i="7" s="1"/>
  <c r="K279" i="7"/>
  <c r="M279" i="7" s="1"/>
  <c r="K55" i="7"/>
  <c r="M55" i="7" s="1"/>
  <c r="K545" i="7"/>
  <c r="M545" i="7" s="1"/>
  <c r="K280" i="7"/>
  <c r="M280" i="7" s="1"/>
  <c r="K496" i="7"/>
  <c r="M496" i="7" s="1"/>
  <c r="K497" i="7"/>
  <c r="M497" i="7" s="1"/>
  <c r="K451" i="7"/>
  <c r="M451" i="7" s="1"/>
  <c r="K59" i="7"/>
  <c r="M59" i="7" s="1"/>
  <c r="K56" i="7"/>
  <c r="M56" i="7" s="1"/>
  <c r="K102" i="7"/>
  <c r="M102" i="7" s="1"/>
  <c r="K101" i="7"/>
  <c r="M101" i="7" s="1"/>
  <c r="K128" i="7"/>
  <c r="M128" i="7" s="1"/>
  <c r="K129" i="7"/>
  <c r="M129" i="7" s="1"/>
  <c r="K509" i="7"/>
  <c r="M509" i="7" s="1"/>
  <c r="K46" i="7"/>
  <c r="M46" i="7" s="1"/>
  <c r="K559" i="7"/>
  <c r="M559" i="7" s="1"/>
  <c r="K113" i="7"/>
  <c r="M113" i="7" s="1"/>
  <c r="K498" i="7"/>
  <c r="M498" i="7" s="1"/>
  <c r="K54" i="7"/>
  <c r="M54" i="7" s="1"/>
  <c r="K57" i="7"/>
  <c r="M57" i="7" s="1"/>
  <c r="K322" i="7"/>
  <c r="M322" i="7" s="1"/>
  <c r="K554" i="7"/>
  <c r="M554" i="7" s="1"/>
  <c r="K166" i="7"/>
  <c r="M166" i="7" s="1"/>
  <c r="K282" i="7"/>
  <c r="M282" i="7" s="1"/>
  <c r="K324" i="7"/>
  <c r="M324" i="7" s="1"/>
  <c r="K290" i="7"/>
  <c r="M290" i="7" s="1"/>
  <c r="K503" i="7"/>
  <c r="M503" i="7" s="1"/>
  <c r="K502" i="7"/>
  <c r="M502" i="7" s="1"/>
  <c r="K500" i="7"/>
  <c r="M500" i="7" s="1"/>
  <c r="K501" i="7"/>
  <c r="M501" i="7" s="1"/>
  <c r="K568" i="7"/>
  <c r="M568" i="7" s="1"/>
  <c r="K560" i="7"/>
  <c r="M560" i="7" s="1"/>
  <c r="K74" i="7"/>
  <c r="M74" i="7" s="1"/>
  <c r="K520" i="7"/>
  <c r="M520" i="7" s="1"/>
  <c r="K19" i="7"/>
  <c r="M19" i="7" s="1"/>
  <c r="K20" i="7"/>
  <c r="M20" i="7" s="1"/>
  <c r="K167" i="7"/>
  <c r="M167" i="7" s="1"/>
  <c r="K73" i="7"/>
  <c r="M73" i="7" s="1"/>
  <c r="K452" i="7"/>
  <c r="M452" i="7" s="1"/>
  <c r="K299" i="7"/>
  <c r="M299" i="7" s="1"/>
  <c r="K353" i="7"/>
  <c r="M353" i="7" s="1"/>
  <c r="K295" i="7"/>
  <c r="M295" i="7" s="1"/>
  <c r="K291" i="7"/>
  <c r="M291" i="7" s="1"/>
  <c r="K297" i="7"/>
  <c r="M297" i="7" s="1"/>
  <c r="K298" i="7"/>
  <c r="M298" i="7" s="1"/>
  <c r="K292" i="7"/>
  <c r="M292" i="7" s="1"/>
  <c r="K301" i="7"/>
  <c r="M301" i="7" s="1"/>
  <c r="K294" i="7"/>
  <c r="M294" i="7" s="1"/>
  <c r="K303" i="7"/>
  <c r="M303" i="7" s="1"/>
  <c r="K293" i="7"/>
  <c r="M293" i="7" s="1"/>
  <c r="K207" i="7"/>
  <c r="M207" i="7" s="1"/>
  <c r="K169" i="7"/>
  <c r="M169" i="7" s="1"/>
  <c r="K354" i="7"/>
  <c r="M354" i="7" s="1"/>
  <c r="K168" i="7"/>
  <c r="M168" i="7" s="1"/>
  <c r="K103" i="7"/>
  <c r="M103" i="7" s="1"/>
  <c r="K535" i="7"/>
  <c r="M535" i="7" s="1"/>
  <c r="K221" i="7"/>
  <c r="M221" i="7" s="1"/>
  <c r="K296" i="7"/>
  <c r="M296" i="7" s="1"/>
  <c r="K300" i="7"/>
  <c r="M300" i="7" s="1"/>
  <c r="K302" i="7"/>
  <c r="M302" i="7" s="1"/>
  <c r="K355" i="7"/>
  <c r="M355" i="7" s="1"/>
  <c r="K114" i="7"/>
  <c r="M114" i="7" s="1"/>
  <c r="K47" i="7"/>
  <c r="M47" i="7" s="1"/>
  <c r="K43" i="7"/>
  <c r="M43" i="7" s="1"/>
  <c r="K80" i="7"/>
  <c r="M80" i="7" s="1"/>
  <c r="K243" i="7"/>
  <c r="M243" i="7" s="1"/>
  <c r="K242" i="7"/>
  <c r="M242" i="7" s="1"/>
  <c r="K244" i="7"/>
  <c r="M244" i="7" s="1"/>
  <c r="K135" i="7"/>
  <c r="M135" i="7" s="1"/>
  <c r="K227" i="7"/>
  <c r="M227" i="7" s="1"/>
  <c r="K529" i="7"/>
  <c r="M529" i="7" s="1"/>
  <c r="K550" i="7"/>
  <c r="M550" i="7" s="1"/>
  <c r="K206" i="7"/>
  <c r="M206" i="7" s="1"/>
  <c r="K98" i="7"/>
  <c r="M98" i="7" s="1"/>
  <c r="K530" i="7"/>
  <c r="M530" i="7" s="1"/>
  <c r="K356" i="7"/>
  <c r="M356" i="7" s="1"/>
  <c r="K357" i="7"/>
  <c r="M357" i="7" s="1"/>
  <c r="K41" i="7"/>
  <c r="M41" i="7" s="1"/>
  <c r="K304" i="7"/>
  <c r="M304" i="7" s="1"/>
  <c r="K419" i="7"/>
  <c r="M419" i="7" s="1"/>
  <c r="K569" i="7"/>
  <c r="M569" i="7" s="1"/>
  <c r="K42" i="7"/>
  <c r="M42" i="7" s="1"/>
  <c r="K140" i="7"/>
  <c r="M140" i="7" s="1"/>
  <c r="K38" i="7"/>
  <c r="M38" i="7" s="1"/>
  <c r="K358" i="7"/>
  <c r="M358" i="7" s="1"/>
  <c r="K196" i="7"/>
  <c r="M196" i="7" s="1"/>
  <c r="K486" i="7"/>
  <c r="M486" i="7" s="1"/>
  <c r="K570" i="7"/>
  <c r="M570" i="7" s="1"/>
  <c r="K23" i="7"/>
  <c r="M23" i="7" s="1"/>
  <c r="K18" i="7"/>
  <c r="M18" i="7" s="1"/>
  <c r="K88" i="7"/>
  <c r="M88" i="7" s="1"/>
  <c r="K84" i="7"/>
  <c r="M84" i="7" s="1"/>
  <c r="K202" i="7"/>
  <c r="M202" i="7" s="1"/>
  <c r="K247" i="7"/>
  <c r="M247" i="7" s="1"/>
  <c r="K246" i="7"/>
  <c r="M246" i="7" s="1"/>
  <c r="K245" i="7"/>
  <c r="M245" i="7" s="1"/>
  <c r="K197" i="7"/>
  <c r="M197" i="7" s="1"/>
  <c r="K248" i="7"/>
  <c r="M248" i="7" s="1"/>
  <c r="K24" i="7"/>
  <c r="M24" i="7" s="1"/>
  <c r="K541" i="7"/>
  <c r="M541" i="7" s="1"/>
  <c r="K360" i="7"/>
  <c r="M360" i="7" s="1"/>
  <c r="K210" i="7"/>
  <c r="M210" i="7" s="1"/>
  <c r="K561" i="7"/>
  <c r="M561" i="7" s="1"/>
  <c r="K359" i="7"/>
  <c r="M359" i="7" s="1"/>
  <c r="K232" i="7"/>
  <c r="M232" i="7" s="1"/>
  <c r="K285" i="7"/>
  <c r="M285" i="7" s="1"/>
  <c r="K305" i="7"/>
  <c r="M305" i="7" s="1"/>
  <c r="K467" i="7"/>
  <c r="M467" i="7" s="1"/>
  <c r="K464" i="7"/>
  <c r="M464" i="7" s="1"/>
  <c r="K175" i="7"/>
  <c r="M175" i="7" s="1"/>
  <c r="K170" i="7"/>
  <c r="M170" i="7" s="1"/>
  <c r="K161" i="7"/>
  <c r="M161" i="7" s="1"/>
  <c r="K97" i="7"/>
  <c r="M97" i="7" s="1"/>
  <c r="K100" i="7"/>
  <c r="M100" i="7" s="1"/>
  <c r="K233" i="7"/>
  <c r="M233" i="7" s="1"/>
  <c r="K231" i="7"/>
  <c r="M231" i="7" s="1"/>
  <c r="K562" i="7"/>
  <c r="M562" i="7" s="1"/>
  <c r="K328" i="7"/>
  <c r="M328" i="7" s="1"/>
  <c r="K542" i="7"/>
  <c r="M542" i="7" s="1"/>
  <c r="K235" i="7"/>
  <c r="M235" i="7" s="1"/>
  <c r="K548" i="7"/>
  <c r="M548" i="7" s="1"/>
  <c r="K325" i="7"/>
  <c r="M325" i="7" s="1"/>
  <c r="K361" i="7"/>
  <c r="M361" i="7" s="1"/>
  <c r="K234" i="7"/>
  <c r="M234" i="7" s="1"/>
  <c r="K362" i="7"/>
  <c r="M362" i="7" s="1"/>
  <c r="K363" i="7"/>
  <c r="M363" i="7" s="1"/>
  <c r="K364" i="7"/>
  <c r="M364" i="7" s="1"/>
  <c r="K365" i="7"/>
  <c r="M365" i="7" s="1"/>
  <c r="K366" i="7"/>
  <c r="M366" i="7" s="1"/>
  <c r="K311" i="7"/>
  <c r="M311" i="7" s="1"/>
  <c r="K312" i="7"/>
  <c r="M312" i="7" s="1"/>
  <c r="K224" i="7"/>
  <c r="M224" i="7" s="1"/>
  <c r="K474" i="7"/>
  <c r="M474" i="7" s="1"/>
  <c r="K331" i="7"/>
  <c r="M331" i="7" s="1"/>
  <c r="K519" i="7"/>
  <c r="M519" i="7" s="1"/>
  <c r="K367" i="7"/>
  <c r="M367" i="7" s="1"/>
  <c r="K111" i="7"/>
  <c r="M111" i="7" s="1"/>
  <c r="K527" i="7"/>
  <c r="M527" i="7" s="1"/>
  <c r="K368" i="7"/>
  <c r="M368" i="7" s="1"/>
  <c r="K70" i="7"/>
  <c r="M70" i="7" s="1"/>
  <c r="K127" i="7"/>
  <c r="M127" i="7" s="1"/>
  <c r="K219" i="7"/>
  <c r="M219" i="7" s="1"/>
  <c r="K369" i="7"/>
  <c r="M369" i="7" s="1"/>
  <c r="K370" i="7"/>
  <c r="M370" i="7" s="1"/>
  <c r="K183" i="7"/>
  <c r="M183" i="7" s="1"/>
  <c r="K25" i="7"/>
  <c r="M25" i="7" s="1"/>
  <c r="K188" i="7"/>
  <c r="M188" i="7" s="1"/>
  <c r="K213" i="7"/>
  <c r="M213" i="7" s="1"/>
  <c r="K534" i="7"/>
  <c r="M534" i="7" s="1"/>
  <c r="K484" i="7"/>
  <c r="M484" i="7" s="1"/>
  <c r="K333" i="7"/>
  <c r="M333" i="7" s="1"/>
  <c r="K181" i="7"/>
  <c r="M181" i="7" s="1"/>
  <c r="K7" i="7"/>
  <c r="M7" i="7" s="1"/>
  <c r="K222" i="7"/>
  <c r="M222" i="7" s="1"/>
  <c r="K230" i="7"/>
  <c r="M230" i="7" s="1"/>
  <c r="K44" i="7"/>
  <c r="M44" i="7" s="1"/>
  <c r="K136" i="7"/>
  <c r="M136" i="7" s="1"/>
  <c r="K315" i="7"/>
  <c r="M315" i="7" s="1"/>
  <c r="K174" i="7"/>
  <c r="M174" i="7" s="1"/>
  <c r="K126" i="7"/>
  <c r="M126" i="7" s="1"/>
  <c r="K372" i="7"/>
  <c r="M372" i="7" s="1"/>
  <c r="K122" i="7"/>
  <c r="M122" i="7" s="1"/>
  <c r="K184" i="7"/>
  <c r="M184" i="7" s="1"/>
  <c r="K374" i="7"/>
  <c r="M374" i="7" s="1"/>
  <c r="K375" i="7"/>
  <c r="M375" i="7" s="1"/>
  <c r="K124" i="7"/>
  <c r="M124" i="7" s="1"/>
  <c r="K118" i="7"/>
  <c r="M118" i="7" s="1"/>
  <c r="K119" i="7"/>
  <c r="M119" i="7" s="1"/>
  <c r="K121" i="7"/>
  <c r="M121" i="7" s="1"/>
  <c r="K376" i="7"/>
  <c r="M376" i="7" s="1"/>
  <c r="K373" i="7"/>
  <c r="M373" i="7" s="1"/>
  <c r="K120" i="7"/>
  <c r="M120" i="7" s="1"/>
  <c r="K307" i="7"/>
  <c r="M307" i="7" s="1"/>
  <c r="K306" i="7"/>
  <c r="M306" i="7" s="1"/>
  <c r="K448" i="7"/>
  <c r="M448" i="7" s="1"/>
  <c r="K465" i="7"/>
  <c r="M465" i="7" s="1"/>
  <c r="K377" i="7"/>
  <c r="M377" i="7" s="1"/>
  <c r="K330" i="7"/>
  <c r="M330" i="7" s="1"/>
  <c r="K378" i="7"/>
  <c r="M378" i="7" s="1"/>
  <c r="K200" i="7"/>
  <c r="M200" i="7" s="1"/>
  <c r="K379" i="7"/>
  <c r="M379" i="7" s="1"/>
  <c r="K382" i="7"/>
  <c r="M382" i="7" s="1"/>
  <c r="K380" i="7"/>
  <c r="M380" i="7" s="1"/>
  <c r="K381" i="7"/>
  <c r="M381" i="7" s="1"/>
  <c r="K528" i="7"/>
  <c r="M528" i="7" s="1"/>
  <c r="K62" i="7"/>
  <c r="M62" i="7" s="1"/>
  <c r="K142" i="7"/>
  <c r="M142" i="7" s="1"/>
  <c r="K485" i="7"/>
  <c r="M485" i="7" s="1"/>
  <c r="K383" i="7"/>
  <c r="M383" i="7" s="1"/>
  <c r="K51" i="7"/>
  <c r="M51" i="7" s="1"/>
  <c r="K336" i="7"/>
  <c r="M336" i="7" s="1"/>
  <c r="K513" i="7"/>
  <c r="M513" i="7" s="1"/>
  <c r="K512" i="7"/>
  <c r="M512" i="7" s="1"/>
  <c r="K571" i="7"/>
  <c r="M571" i="7" s="1"/>
  <c r="K385" i="7"/>
  <c r="M385" i="7" s="1"/>
  <c r="K89" i="7"/>
  <c r="M89" i="7" s="1"/>
  <c r="K93" i="7"/>
  <c r="M93" i="7" s="1"/>
  <c r="K473" i="7"/>
  <c r="M473" i="7" s="1"/>
  <c r="K186" i="7"/>
  <c r="M186" i="7" s="1"/>
  <c r="K64" i="7"/>
  <c r="M64" i="7" s="1"/>
  <c r="K455" i="7"/>
  <c r="M455" i="7" s="1"/>
  <c r="K386" i="7"/>
  <c r="M386" i="7" s="1"/>
  <c r="K68" i="7"/>
  <c r="M68" i="7" s="1"/>
  <c r="K384" i="7"/>
  <c r="M384" i="7" s="1"/>
  <c r="K387" i="7"/>
  <c r="M387" i="7" s="1"/>
  <c r="K479" i="7"/>
  <c r="M479" i="7" s="1"/>
  <c r="K563" i="7"/>
  <c r="M563" i="7" s="1"/>
  <c r="K21" i="7"/>
  <c r="M21" i="7" s="1"/>
  <c r="K337" i="7"/>
  <c r="M337" i="7" s="1"/>
  <c r="K517" i="7"/>
  <c r="M517" i="7" s="1"/>
  <c r="K22" i="7"/>
  <c r="M22" i="7" s="1"/>
  <c r="K329" i="7"/>
  <c r="M329" i="7" s="1"/>
  <c r="K332" i="7"/>
  <c r="M332" i="7" s="1"/>
  <c r="K489" i="7"/>
  <c r="M489" i="7" s="1"/>
  <c r="K553" i="7"/>
  <c r="M553" i="7" s="1"/>
  <c r="K158" i="7"/>
  <c r="M158" i="7" s="1"/>
  <c r="K147" i="7"/>
  <c r="M147" i="7" s="1"/>
  <c r="K146" i="7"/>
  <c r="M146" i="7" s="1"/>
  <c r="K157" i="7"/>
  <c r="M157" i="7" s="1"/>
  <c r="K152" i="7"/>
  <c r="M152" i="7" s="1"/>
  <c r="K154" i="7"/>
  <c r="M154" i="7" s="1"/>
  <c r="K148" i="7"/>
  <c r="M148" i="7" s="1"/>
  <c r="K488" i="7"/>
  <c r="M488" i="7" s="1"/>
  <c r="K153" i="7"/>
  <c r="M153" i="7" s="1"/>
  <c r="K151" i="7"/>
  <c r="M151" i="7" s="1"/>
  <c r="K552" i="7"/>
  <c r="M552" i="7" s="1"/>
  <c r="K156" i="7"/>
  <c r="M156" i="7" s="1"/>
  <c r="K155" i="7"/>
  <c r="M155" i="7" s="1"/>
  <c r="K149" i="7"/>
  <c r="M149" i="7" s="1"/>
  <c r="K150" i="7"/>
  <c r="M150" i="7" s="1"/>
  <c r="K116" i="7"/>
  <c r="M116" i="7" s="1"/>
  <c r="K107" i="7"/>
  <c r="M107" i="7" s="1"/>
  <c r="K176" i="7"/>
  <c r="M176" i="7" s="1"/>
  <c r="K177" i="7"/>
  <c r="M177" i="7" s="1"/>
  <c r="K96" i="7"/>
  <c r="M96" i="7" s="1"/>
  <c r="K388" i="7"/>
  <c r="M388" i="7" s="1"/>
  <c r="K251" i="7"/>
  <c r="M251" i="7" s="1"/>
  <c r="K27" i="7"/>
  <c r="M27" i="7" s="1"/>
  <c r="K9" i="7"/>
  <c r="M9" i="7" s="1"/>
  <c r="K10" i="7"/>
  <c r="M10" i="7" s="1"/>
  <c r="K564" i="7"/>
  <c r="M564" i="7" s="1"/>
  <c r="K392" i="7"/>
  <c r="M392" i="7" s="1"/>
  <c r="K26" i="7"/>
  <c r="M26" i="7" s="1"/>
  <c r="K389" i="7"/>
  <c r="M389" i="7" s="1"/>
  <c r="K549" i="7"/>
  <c r="M549" i="7" s="1"/>
  <c r="K454" i="7"/>
  <c r="M454" i="7" s="1"/>
  <c r="K490" i="7"/>
  <c r="M490" i="7" s="1"/>
  <c r="K252" i="7"/>
  <c r="M252" i="7" s="1"/>
  <c r="K532" i="7"/>
  <c r="M532" i="7" s="1"/>
  <c r="K390" i="7"/>
  <c r="M390" i="7" s="1"/>
  <c r="K391" i="7"/>
  <c r="M391" i="7" s="1"/>
  <c r="K491" i="7"/>
  <c r="M491" i="7" s="1"/>
  <c r="K492" i="7"/>
  <c r="M492" i="7" s="1"/>
  <c r="K28" i="7"/>
  <c r="M28" i="7" s="1"/>
  <c r="K323" i="7"/>
  <c r="M323" i="7" s="1"/>
  <c r="K253" i="7"/>
  <c r="M253" i="7" s="1"/>
  <c r="K92" i="7"/>
  <c r="M92" i="7" s="1"/>
  <c r="K187" i="7"/>
  <c r="M187" i="7" s="1"/>
  <c r="K29" i="7"/>
  <c r="M29" i="7" s="1"/>
  <c r="K531" i="7"/>
  <c r="M531" i="7" s="1"/>
  <c r="K393" i="7"/>
  <c r="M393" i="7" s="1"/>
  <c r="K69" i="7"/>
  <c r="M69" i="7" s="1"/>
  <c r="K17" i="7"/>
  <c r="M17" i="7" s="1"/>
  <c r="K30" i="7"/>
  <c r="M30" i="7" s="1"/>
  <c r="K31" i="7"/>
  <c r="M31" i="7" s="1"/>
  <c r="K511" i="7"/>
  <c r="M511" i="7" s="1"/>
  <c r="K461" i="7"/>
  <c r="M461" i="7" s="1"/>
  <c r="K180" i="7"/>
  <c r="M180" i="7" s="1"/>
  <c r="K99" i="7"/>
  <c r="M99" i="7" s="1"/>
  <c r="K164" i="7"/>
  <c r="M164" i="7" s="1"/>
  <c r="K310" i="7"/>
  <c r="M310" i="7" s="1"/>
  <c r="K313" i="7"/>
  <c r="M313" i="7" s="1"/>
  <c r="K394" i="7"/>
  <c r="M394" i="7" s="1"/>
  <c r="K523" i="7"/>
  <c r="M523" i="7" s="1"/>
  <c r="K395" i="7"/>
  <c r="M395" i="7" s="1"/>
  <c r="K540" i="7"/>
  <c r="M540" i="7" s="1"/>
  <c r="K399" i="7"/>
  <c r="M399" i="7" s="1"/>
  <c r="K400" i="7"/>
  <c r="M400" i="7" s="1"/>
  <c r="K32" i="7"/>
  <c r="M32" i="7" s="1"/>
  <c r="K533" i="7"/>
  <c r="M533" i="7" s="1"/>
  <c r="K115" i="7"/>
  <c r="M115" i="7" s="1"/>
  <c r="K198" i="7"/>
  <c r="M198" i="7" s="1"/>
  <c r="K401" i="7"/>
  <c r="M401" i="7" s="1"/>
  <c r="K165" i="7"/>
  <c r="M165" i="7" s="1"/>
  <c r="K538" i="7"/>
  <c r="M538" i="7" s="1"/>
  <c r="K105" i="7"/>
  <c r="M105" i="7" s="1"/>
  <c r="K226" i="7"/>
  <c r="M226" i="7" s="1"/>
  <c r="K220" i="7"/>
  <c r="M220" i="7" s="1"/>
  <c r="K402" i="7"/>
  <c r="M402" i="7" s="1"/>
  <c r="K15" i="7"/>
  <c r="M15" i="7" s="1"/>
  <c r="K471" i="7"/>
  <c r="M471" i="7" s="1"/>
  <c r="K572" i="7"/>
  <c r="M572" i="7" s="1"/>
  <c r="K403" i="7"/>
  <c r="M403" i="7" s="1"/>
  <c r="K456" i="7"/>
  <c r="M456" i="7" s="1"/>
  <c r="K404" i="7"/>
  <c r="M404" i="7" s="1"/>
  <c r="K397" i="7"/>
  <c r="M397" i="7" s="1"/>
  <c r="K396" i="7"/>
  <c r="M396" i="7" s="1"/>
  <c r="K495" i="7"/>
  <c r="M495" i="7" s="1"/>
  <c r="K117" i="7"/>
  <c r="M117" i="7" s="1"/>
  <c r="K160" i="7"/>
  <c r="M160" i="7" s="1"/>
  <c r="K67" i="7"/>
  <c r="M67" i="7" s="1"/>
  <c r="K449" i="7"/>
  <c r="M449" i="7" s="1"/>
  <c r="K320" i="7"/>
  <c r="M320" i="7" s="1"/>
  <c r="K565" i="7"/>
  <c r="M565" i="7" s="1"/>
  <c r="K185" i="7"/>
  <c r="M185" i="7" s="1"/>
  <c r="K398" i="7"/>
  <c r="M398" i="7" s="1"/>
  <c r="K190" i="7"/>
  <c r="M190" i="7" s="1"/>
  <c r="K134" i="7"/>
  <c r="M134" i="7" s="1"/>
  <c r="K521" i="7"/>
  <c r="M521" i="7" s="1"/>
  <c r="K141" i="7"/>
  <c r="M141" i="7" s="1"/>
  <c r="K429" i="7"/>
  <c r="M429" i="7" s="1"/>
  <c r="K145" i="7"/>
  <c r="M145" i="7" s="1"/>
  <c r="K405" i="7"/>
  <c r="M405" i="7" s="1"/>
  <c r="K406" i="7"/>
  <c r="M406" i="7" s="1"/>
  <c r="K407" i="7"/>
  <c r="M407" i="7" s="1"/>
  <c r="K48" i="7"/>
  <c r="M48" i="7" s="1"/>
  <c r="K49" i="7"/>
  <c r="M49" i="7" s="1"/>
  <c r="K408" i="7"/>
  <c r="M408" i="7" s="1"/>
  <c r="K409" i="7"/>
  <c r="M409" i="7" s="1"/>
  <c r="K410" i="7"/>
  <c r="M410" i="7" s="1"/>
  <c r="K546" i="7"/>
  <c r="M546" i="7" s="1"/>
  <c r="K573" i="7"/>
  <c r="M573" i="7" s="1"/>
  <c r="K33" i="7"/>
  <c r="M33" i="7" s="1"/>
  <c r="K16" i="7"/>
  <c r="M16" i="7" s="1"/>
  <c r="K468" i="7"/>
  <c r="M468" i="7" s="1"/>
  <c r="K204" i="7"/>
  <c r="M204" i="7" s="1"/>
  <c r="K411" i="7"/>
  <c r="M411" i="7" s="1"/>
  <c r="K106" i="7"/>
  <c r="M106" i="7" s="1"/>
  <c r="K510" i="7"/>
  <c r="M510" i="7" s="1"/>
  <c r="K34" i="7"/>
  <c r="M34" i="7" s="1"/>
  <c r="K223" i="7"/>
  <c r="M223" i="7" s="1"/>
  <c r="K412" i="7"/>
  <c r="M412" i="7" s="1"/>
  <c r="K11" i="7"/>
  <c r="M11" i="7" s="1"/>
  <c r="K76" i="7"/>
  <c r="M76" i="7" s="1"/>
  <c r="K413" i="7"/>
  <c r="M413" i="7" s="1"/>
  <c r="K414" i="7"/>
  <c r="M414" i="7" s="1"/>
  <c r="K256" i="7"/>
  <c r="M256" i="7" s="1"/>
  <c r="K254" i="7"/>
  <c r="M254" i="7" s="1"/>
  <c r="K255" i="7"/>
  <c r="M255" i="7" s="1"/>
  <c r="K257" i="7"/>
  <c r="M257" i="7" s="1"/>
  <c r="K415" i="7"/>
  <c r="M415" i="7" s="1"/>
  <c r="K133" i="7"/>
  <c r="M133" i="7" s="1"/>
  <c r="K524" i="7"/>
  <c r="M524" i="7" s="1"/>
  <c r="K52" i="7"/>
  <c r="M52" i="7" s="1"/>
  <c r="K551" i="7"/>
  <c r="M551" i="7" s="1"/>
  <c r="K162" i="7"/>
  <c r="M162" i="7" s="1"/>
  <c r="K416" i="7"/>
  <c r="M416" i="7" s="1"/>
  <c r="K112" i="7"/>
  <c r="M112" i="7" s="1"/>
  <c r="K75" i="7"/>
  <c r="M75" i="7" s="1"/>
  <c r="K417" i="7"/>
  <c r="M417" i="7" s="1"/>
  <c r="K418" i="7"/>
  <c r="M418" i="7" s="1"/>
  <c r="K537" i="7"/>
  <c r="M537" i="7" s="1"/>
  <c r="K536" i="7"/>
  <c r="M536" i="7" s="1"/>
  <c r="K40" i="7"/>
  <c r="M40" i="7" s="1"/>
  <c r="K91" i="7"/>
  <c r="M91" i="7" s="1"/>
  <c r="K334" i="7"/>
  <c r="M334" i="7" s="1"/>
  <c r="K319" i="7"/>
  <c r="M319" i="7" s="1"/>
  <c r="K35" i="7"/>
  <c r="M35" i="7" s="1"/>
  <c r="K574" i="7"/>
  <c r="M574" i="7" s="1"/>
  <c r="K250" i="7"/>
  <c r="M250" i="7" s="1"/>
  <c r="K499" i="7"/>
  <c r="M499" i="7" s="1"/>
  <c r="K123" i="7"/>
  <c r="M123" i="7" s="1"/>
  <c r="K575" i="7"/>
  <c r="M575" i="7" s="1"/>
  <c r="K458" i="7"/>
  <c r="M458" i="7" s="1"/>
  <c r="K459" i="7"/>
  <c r="M459" i="7" s="1"/>
  <c r="K189" i="7"/>
  <c r="M189" i="7" s="1"/>
  <c r="K58" i="7"/>
  <c r="M58" i="7" s="1"/>
  <c r="K420" i="7"/>
  <c r="M420" i="7" s="1"/>
  <c r="K86" i="7"/>
  <c r="M86" i="7" s="1"/>
  <c r="K87" i="7"/>
  <c r="M87" i="7" s="1"/>
  <c r="K13" i="7"/>
  <c r="M13" i="7" s="1"/>
  <c r="K522" i="7"/>
  <c r="M522" i="7" s="1"/>
  <c r="K216" i="7"/>
  <c r="M216" i="7" s="1"/>
  <c r="K472" i="7"/>
  <c r="M472" i="7" s="1"/>
  <c r="K217" i="7"/>
  <c r="M217" i="7" s="1"/>
  <c r="K321" i="7"/>
  <c r="M321" i="7" s="1"/>
  <c r="K36" i="7"/>
  <c r="M36" i="7" s="1"/>
  <c r="K215" i="7"/>
  <c r="M215" i="7" s="1"/>
  <c r="K286" i="7"/>
  <c r="M286" i="7" s="1"/>
  <c r="K287" i="7"/>
  <c r="M287" i="7" s="1"/>
  <c r="K526" i="7"/>
  <c r="M526" i="7" s="1"/>
  <c r="K14" i="7"/>
  <c r="M14" i="7" s="1"/>
  <c r="K463" i="7"/>
  <c r="M463" i="7" s="1"/>
  <c r="K421" i="7"/>
  <c r="M421" i="7" s="1"/>
  <c r="K422" i="7"/>
  <c r="M422" i="7" s="1"/>
  <c r="K272" i="7"/>
  <c r="M272" i="7" s="1"/>
  <c r="K258" i="7"/>
  <c r="M258" i="7" s="1"/>
  <c r="K178" i="7"/>
  <c r="M178" i="7" s="1"/>
  <c r="K308" i="7"/>
  <c r="M308" i="7" s="1"/>
  <c r="K515" i="7"/>
  <c r="M515" i="7" s="1"/>
  <c r="K514" i="7"/>
  <c r="M514" i="7" s="1"/>
  <c r="K539" i="7"/>
  <c r="M539" i="7" s="1"/>
  <c r="K469" i="7"/>
  <c r="M469" i="7" s="1"/>
  <c r="K283" i="7"/>
  <c r="M283" i="7" s="1"/>
  <c r="K481" i="7"/>
  <c r="M481" i="7" s="1"/>
  <c r="K576" i="7"/>
  <c r="M576" i="7" s="1"/>
  <c r="K259" i="7"/>
  <c r="M259" i="7" s="1"/>
  <c r="K262" i="7"/>
  <c r="M262" i="7" s="1"/>
  <c r="K260" i="7"/>
  <c r="M260" i="7" s="1"/>
  <c r="K263" i="7"/>
  <c r="M263" i="7" s="1"/>
  <c r="K261" i="7"/>
  <c r="M261" i="7" s="1"/>
  <c r="K65" i="7"/>
  <c r="M65" i="7" s="1"/>
  <c r="K423" i="7"/>
  <c r="M423" i="7" s="1"/>
  <c r="K83" i="7"/>
  <c r="M83" i="7" s="1"/>
  <c r="K318" i="7"/>
  <c r="M318" i="7" s="1"/>
  <c r="K424" i="7"/>
  <c r="M424" i="7" s="1"/>
  <c r="K130" i="7"/>
  <c r="M130" i="7" s="1"/>
  <c r="K425" i="7"/>
  <c r="M425" i="7" s="1"/>
  <c r="K173" i="7"/>
  <c r="M173" i="7" s="1"/>
  <c r="K143" i="7"/>
  <c r="M143" i="7" s="1"/>
  <c r="K172" i="7"/>
  <c r="M172" i="7" s="1"/>
  <c r="K426" i="7"/>
  <c r="M426" i="7" s="1"/>
  <c r="K179" i="7"/>
  <c r="M179" i="7" s="1"/>
  <c r="K159" i="7"/>
  <c r="M159" i="7" s="1"/>
  <c r="K50" i="7"/>
  <c r="M50" i="7" s="1"/>
  <c r="K427" i="7"/>
  <c r="M427" i="7" s="1"/>
  <c r="K85" i="7"/>
  <c r="M85" i="7" s="1"/>
  <c r="K309" i="7"/>
  <c r="M309" i="7" s="1"/>
  <c r="K208" i="7"/>
  <c r="M208" i="7" s="1"/>
  <c r="K209" i="7"/>
  <c r="M209" i="7" s="1"/>
  <c r="K95" i="7"/>
  <c r="M95" i="7" s="1"/>
  <c r="K428" i="7"/>
  <c r="M428" i="7" s="1"/>
  <c r="K94" i="7"/>
  <c r="M94" i="7" s="1"/>
  <c r="K450" i="7"/>
  <c r="M450" i="7" s="1"/>
  <c r="K212" i="7"/>
  <c r="M212" i="7" s="1"/>
  <c r="K214" i="7"/>
  <c r="M214" i="7" s="1"/>
  <c r="K225" i="7"/>
  <c r="M225" i="7" s="1"/>
  <c r="K229" i="7"/>
  <c r="M229" i="7" s="1"/>
  <c r="K144" i="7"/>
  <c r="M144" i="7" s="1"/>
  <c r="K218" i="7"/>
  <c r="M218" i="7" s="1"/>
  <c r="K205" i="7"/>
  <c r="M205" i="7" s="1"/>
  <c r="K430" i="7"/>
  <c r="M430" i="7" s="1"/>
  <c r="K431" i="7"/>
  <c r="M431" i="7" s="1"/>
  <c r="K39" i="7"/>
  <c r="M39" i="7" s="1"/>
  <c r="K139" i="7"/>
  <c r="M139" i="7" s="1"/>
  <c r="K493" i="7"/>
  <c r="M493" i="7" s="1"/>
  <c r="K494" i="7"/>
  <c r="M494" i="7" s="1"/>
  <c r="K466" i="7"/>
  <c r="M466" i="7" s="1"/>
  <c r="K82" i="7"/>
  <c r="M82" i="7" s="1"/>
  <c r="K314" i="7"/>
  <c r="M314" i="7" s="1"/>
  <c r="K71" i="7"/>
  <c r="M71" i="7" s="1"/>
  <c r="K504" i="7"/>
  <c r="M504" i="7" s="1"/>
  <c r="K72" i="7"/>
  <c r="M72" i="7" s="1"/>
  <c r="K505" i="7"/>
  <c r="M505" i="7" s="1"/>
  <c r="K432" i="7"/>
  <c r="M432" i="7" s="1"/>
  <c r="K433" i="7"/>
  <c r="M433" i="7" s="1"/>
  <c r="K434" i="7"/>
  <c r="M434" i="7" s="1"/>
  <c r="K508" i="7"/>
  <c r="M508" i="7" s="1"/>
  <c r="K577" i="7"/>
  <c r="M577" i="7" s="1"/>
  <c r="K435" i="7"/>
  <c r="M435" i="7" s="1"/>
  <c r="K436" i="7"/>
  <c r="M436" i="7" s="1"/>
  <c r="K437" i="7"/>
  <c r="M437" i="7" s="1"/>
  <c r="K438" i="7"/>
  <c r="M438" i="7" s="1"/>
  <c r="K439" i="7"/>
  <c r="M439" i="7" s="1"/>
  <c r="K507" i="7"/>
  <c r="M507" i="7" s="1"/>
  <c r="K480" i="7"/>
  <c r="M480" i="7" s="1"/>
  <c r="K506" i="7"/>
  <c r="M506" i="7" s="1"/>
  <c r="K440" i="7"/>
  <c r="M440" i="7" s="1"/>
  <c r="K441" i="7"/>
  <c r="M441" i="7" s="1"/>
  <c r="K578" i="7"/>
  <c r="M578" i="7" s="1"/>
  <c r="K269" i="7"/>
  <c r="M269" i="7" s="1"/>
  <c r="K265" i="7"/>
  <c r="M265" i="7" s="1"/>
  <c r="K267" i="7"/>
  <c r="M267" i="7" s="1"/>
  <c r="K268" i="7"/>
  <c r="M268" i="7" s="1"/>
  <c r="K132" i="7"/>
  <c r="M132" i="7" s="1"/>
  <c r="K264" i="7"/>
  <c r="M264" i="7" s="1"/>
  <c r="K266" i="7"/>
  <c r="M266" i="7" s="1"/>
  <c r="K443" i="7"/>
  <c r="M443" i="7" s="1"/>
  <c r="K66" i="7"/>
  <c r="M66" i="7" s="1"/>
  <c r="K37" i="7"/>
  <c r="M37" i="7" s="1"/>
  <c r="K284" i="7"/>
  <c r="M284" i="7" s="1"/>
  <c r="K12" i="7"/>
  <c r="M12" i="7" s="1"/>
  <c r="K77" i="7"/>
  <c r="M77" i="7" s="1"/>
  <c r="K201" i="7"/>
  <c r="M201" i="7" s="1"/>
  <c r="K125" i="7"/>
  <c r="M125" i="7" s="1"/>
  <c r="K444" i="7"/>
  <c r="M444" i="7" s="1"/>
  <c r="K446" i="7"/>
  <c r="M446" i="7" s="1"/>
  <c r="K445" i="7"/>
  <c r="M445" i="7" s="1"/>
  <c r="K270" i="7"/>
  <c r="M270" i="7" s="1"/>
  <c r="K271" i="7"/>
  <c r="M271" i="7" s="1"/>
  <c r="K516" i="7" l="1"/>
  <c r="P516" i="7"/>
  <c r="Q516" i="7"/>
  <c r="O516" i="7"/>
  <c r="O631" i="7" s="1"/>
  <c r="Q488" i="1" l="1"/>
  <c r="P488" i="1"/>
  <c r="O488" i="1"/>
  <c r="K488" i="1"/>
  <c r="Q487" i="1"/>
  <c r="P487" i="1"/>
  <c r="O487" i="1"/>
  <c r="K487" i="1"/>
  <c r="Q486" i="1"/>
  <c r="P486" i="1"/>
  <c r="O486" i="1"/>
  <c r="K486" i="1"/>
  <c r="Q485" i="1"/>
  <c r="P485" i="1"/>
  <c r="O485" i="1"/>
  <c r="K485" i="1"/>
  <c r="Q484" i="1"/>
  <c r="P484" i="1"/>
  <c r="O484" i="1"/>
  <c r="K484" i="1"/>
  <c r="Q483" i="1"/>
  <c r="P483" i="1"/>
  <c r="O483" i="1"/>
  <c r="K483" i="1"/>
  <c r="Q482" i="1"/>
  <c r="P482" i="1"/>
  <c r="O482" i="1"/>
  <c r="K482" i="1"/>
  <c r="Q481" i="1"/>
  <c r="P481" i="1"/>
  <c r="O481" i="1"/>
  <c r="K481" i="1"/>
  <c r="Q480" i="1"/>
  <c r="P480" i="1"/>
  <c r="O480" i="1"/>
  <c r="K480" i="1"/>
  <c r="Q479" i="1"/>
  <c r="P479" i="1"/>
  <c r="O479" i="1"/>
  <c r="K479" i="1"/>
  <c r="Q478" i="1"/>
  <c r="P478" i="1"/>
  <c r="O478" i="1"/>
  <c r="K478" i="1"/>
  <c r="Q477" i="1"/>
  <c r="P477" i="1"/>
  <c r="O477" i="1"/>
  <c r="K477" i="1"/>
  <c r="Q476" i="1"/>
  <c r="P476" i="1"/>
  <c r="O476" i="1"/>
  <c r="K476" i="1"/>
  <c r="Q475" i="1"/>
  <c r="P475" i="1"/>
  <c r="O475" i="1"/>
  <c r="K475" i="1"/>
  <c r="Q474" i="1"/>
  <c r="P474" i="1"/>
  <c r="O474" i="1"/>
  <c r="K474" i="1"/>
  <c r="Q473" i="1"/>
  <c r="P473" i="1"/>
  <c r="O473" i="1"/>
  <c r="K473" i="1"/>
  <c r="Q472" i="1"/>
  <c r="P472" i="1"/>
  <c r="O472" i="1"/>
  <c r="K472" i="1"/>
  <c r="Q471" i="1"/>
  <c r="P471" i="1"/>
  <c r="O471" i="1"/>
  <c r="K471" i="1"/>
  <c r="Q470" i="1"/>
  <c r="P470" i="1"/>
  <c r="O470" i="1"/>
  <c r="K470" i="1"/>
  <c r="Q469" i="1"/>
  <c r="P469" i="1"/>
  <c r="O469" i="1"/>
  <c r="K469" i="1"/>
  <c r="Q468" i="1"/>
  <c r="P468" i="1"/>
  <c r="O468" i="1"/>
  <c r="K468" i="1"/>
  <c r="Q467" i="1"/>
  <c r="P467" i="1"/>
  <c r="O467" i="1"/>
  <c r="K467" i="1"/>
  <c r="Q466" i="1"/>
  <c r="P466" i="1"/>
  <c r="O466" i="1"/>
  <c r="K466" i="1"/>
  <c r="Q465" i="1"/>
  <c r="P465" i="1"/>
  <c r="O465" i="1"/>
  <c r="K465" i="1"/>
  <c r="Q464" i="1"/>
  <c r="P464" i="1"/>
  <c r="O464" i="1"/>
  <c r="K464" i="1"/>
  <c r="Q463" i="1"/>
  <c r="P463" i="1"/>
  <c r="O463" i="1"/>
  <c r="K463" i="1"/>
  <c r="Q462" i="1"/>
  <c r="P462" i="1"/>
  <c r="O462" i="1"/>
  <c r="K462" i="1"/>
  <c r="Q461" i="1"/>
  <c r="P461" i="1"/>
  <c r="O461" i="1"/>
  <c r="K461" i="1"/>
  <c r="Q460" i="1"/>
  <c r="P460" i="1"/>
  <c r="O460" i="1"/>
  <c r="K460" i="1"/>
  <c r="Q459" i="1"/>
  <c r="P459" i="1"/>
  <c r="O459" i="1"/>
  <c r="K459" i="1"/>
  <c r="Q458" i="1"/>
  <c r="P458" i="1"/>
  <c r="O458" i="1"/>
  <c r="K458" i="1"/>
  <c r="Q457" i="1"/>
  <c r="P457" i="1"/>
  <c r="O457" i="1"/>
  <c r="K457" i="1"/>
  <c r="Q456" i="1"/>
  <c r="P456" i="1"/>
  <c r="O456" i="1"/>
  <c r="K456" i="1"/>
  <c r="Q455" i="1"/>
  <c r="P455" i="1"/>
  <c r="O455" i="1"/>
  <c r="K455" i="1"/>
  <c r="Q454" i="1"/>
  <c r="P454" i="1"/>
  <c r="O454" i="1"/>
  <c r="K454" i="1"/>
  <c r="Q453" i="1"/>
  <c r="P453" i="1"/>
  <c r="O453" i="1"/>
  <c r="K453" i="1"/>
  <c r="Q452" i="1"/>
  <c r="P452" i="1"/>
  <c r="O452" i="1"/>
  <c r="K452" i="1"/>
  <c r="Q451" i="1"/>
  <c r="P451" i="1"/>
  <c r="O451" i="1"/>
  <c r="K451" i="1"/>
  <c r="Q450" i="1"/>
  <c r="P450" i="1"/>
  <c r="O450" i="1"/>
  <c r="K450" i="1"/>
  <c r="Q449" i="1"/>
  <c r="P449" i="1"/>
  <c r="O449" i="1"/>
  <c r="K449" i="1"/>
  <c r="Q448" i="1"/>
  <c r="P448" i="1"/>
  <c r="O448" i="1"/>
  <c r="K448" i="1"/>
  <c r="Q447" i="1"/>
  <c r="P447" i="1"/>
  <c r="O447" i="1"/>
  <c r="K447" i="1"/>
  <c r="Q446" i="1"/>
  <c r="P446" i="1"/>
  <c r="O446" i="1"/>
  <c r="K446" i="1"/>
  <c r="Q445" i="1"/>
  <c r="P445" i="1"/>
  <c r="O445" i="1"/>
  <c r="K445" i="1"/>
  <c r="Q444" i="1"/>
  <c r="P444" i="1"/>
  <c r="O444" i="1"/>
  <c r="K444" i="1"/>
  <c r="Q443" i="1"/>
  <c r="P443" i="1"/>
  <c r="O443" i="1"/>
  <c r="K443" i="1"/>
  <c r="Q442" i="1"/>
  <c r="P442" i="1"/>
  <c r="O442" i="1"/>
  <c r="K442" i="1"/>
  <c r="Q441" i="1"/>
  <c r="P441" i="1"/>
  <c r="O441" i="1"/>
  <c r="K441" i="1"/>
  <c r="Q440" i="1"/>
  <c r="P440" i="1"/>
  <c r="O440" i="1"/>
  <c r="K440" i="1"/>
  <c r="Q439" i="1"/>
  <c r="P439" i="1"/>
  <c r="O439" i="1"/>
  <c r="K439" i="1"/>
  <c r="Q438" i="1"/>
  <c r="P438" i="1"/>
  <c r="O438" i="1"/>
  <c r="K438" i="1"/>
  <c r="Q437" i="1"/>
  <c r="P437" i="1"/>
  <c r="O437" i="1"/>
  <c r="K437" i="1"/>
  <c r="Q436" i="1"/>
  <c r="P436" i="1"/>
  <c r="O436" i="1"/>
  <c r="K436" i="1"/>
  <c r="Q435" i="1"/>
  <c r="P435" i="1"/>
  <c r="O435" i="1"/>
  <c r="K435" i="1"/>
  <c r="Q434" i="1"/>
  <c r="P434" i="1"/>
  <c r="O434" i="1"/>
  <c r="K434" i="1"/>
  <c r="Q433" i="1"/>
  <c r="P433" i="1"/>
  <c r="O433" i="1"/>
  <c r="K433" i="1"/>
  <c r="Q432" i="1"/>
  <c r="P432" i="1"/>
  <c r="O432" i="1"/>
  <c r="K432" i="1"/>
  <c r="Q431" i="1"/>
  <c r="P431" i="1"/>
  <c r="O431" i="1"/>
  <c r="K431" i="1"/>
  <c r="Q430" i="1"/>
  <c r="P430" i="1"/>
  <c r="O430" i="1"/>
  <c r="K430" i="1"/>
  <c r="Q429" i="1"/>
  <c r="P429" i="1"/>
  <c r="O429" i="1"/>
  <c r="K429" i="1"/>
  <c r="Q428" i="1"/>
  <c r="P428" i="1"/>
  <c r="O428" i="1"/>
  <c r="K428" i="1"/>
  <c r="Q427" i="1"/>
  <c r="P427" i="1"/>
  <c r="O427" i="1"/>
  <c r="K427" i="1"/>
  <c r="Q426" i="1"/>
  <c r="P426" i="1"/>
  <c r="O426" i="1"/>
  <c r="K426" i="1"/>
  <c r="Q425" i="1"/>
  <c r="P425" i="1"/>
  <c r="O425" i="1"/>
  <c r="K425" i="1"/>
  <c r="Q424" i="1"/>
  <c r="P424" i="1"/>
  <c r="O424" i="1"/>
  <c r="K424" i="1"/>
  <c r="Q423" i="1"/>
  <c r="P423" i="1"/>
  <c r="O423" i="1"/>
  <c r="K423" i="1"/>
  <c r="Q422" i="1"/>
  <c r="P422" i="1"/>
  <c r="O422" i="1"/>
  <c r="K422" i="1"/>
  <c r="Q421" i="1"/>
  <c r="P421" i="1"/>
  <c r="O421" i="1"/>
  <c r="K421" i="1"/>
  <c r="Q420" i="1"/>
  <c r="P420" i="1"/>
  <c r="O420" i="1"/>
  <c r="K420" i="1"/>
  <c r="Q419" i="1"/>
  <c r="P419" i="1"/>
  <c r="O419" i="1"/>
  <c r="K419" i="1"/>
  <c r="Q418" i="1"/>
  <c r="P418" i="1"/>
  <c r="O418" i="1"/>
  <c r="K418" i="1"/>
  <c r="Q417" i="1"/>
  <c r="P417" i="1"/>
  <c r="O417" i="1"/>
  <c r="K417" i="1"/>
  <c r="Q416" i="1"/>
  <c r="P416" i="1"/>
  <c r="O416" i="1"/>
  <c r="K416" i="1"/>
  <c r="Q415" i="1"/>
  <c r="P415" i="1"/>
  <c r="O415" i="1"/>
  <c r="K415" i="1"/>
  <c r="Q414" i="1"/>
  <c r="P414" i="1"/>
  <c r="O414" i="1"/>
  <c r="K414" i="1"/>
  <c r="Q413" i="1"/>
  <c r="P413" i="1"/>
  <c r="O413" i="1"/>
  <c r="K413" i="1"/>
  <c r="Q412" i="1"/>
  <c r="P412" i="1"/>
  <c r="O412" i="1"/>
  <c r="K412" i="1"/>
  <c r="Q411" i="1"/>
  <c r="P411" i="1"/>
  <c r="O411" i="1"/>
  <c r="K411" i="1"/>
  <c r="Q410" i="1"/>
  <c r="P410" i="1"/>
  <c r="O410" i="1"/>
  <c r="K410" i="1"/>
  <c r="Q409" i="1"/>
  <c r="P409" i="1"/>
  <c r="O409" i="1"/>
  <c r="K409" i="1"/>
  <c r="Q408" i="1"/>
  <c r="P408" i="1"/>
  <c r="O408" i="1"/>
  <c r="K408" i="1"/>
  <c r="Q407" i="1"/>
  <c r="P407" i="1"/>
  <c r="O407" i="1"/>
  <c r="K407" i="1"/>
  <c r="Q406" i="1"/>
  <c r="P406" i="1"/>
  <c r="O406" i="1"/>
  <c r="K406" i="1"/>
  <c r="Q405" i="1"/>
  <c r="P405" i="1"/>
  <c r="O405" i="1"/>
  <c r="K405" i="1"/>
  <c r="Q404" i="1"/>
  <c r="P404" i="1"/>
  <c r="O404" i="1"/>
  <c r="K404" i="1"/>
  <c r="Q403" i="1"/>
  <c r="P403" i="1"/>
  <c r="O403" i="1"/>
  <c r="K403" i="1"/>
  <c r="Q402" i="1"/>
  <c r="P402" i="1"/>
  <c r="O402" i="1"/>
  <c r="K402" i="1"/>
  <c r="Q401" i="1"/>
  <c r="P401" i="1"/>
  <c r="O401" i="1"/>
  <c r="K401" i="1"/>
  <c r="Q400" i="1"/>
  <c r="P400" i="1"/>
  <c r="O400" i="1"/>
  <c r="K400" i="1"/>
  <c r="Q399" i="1"/>
  <c r="P399" i="1"/>
  <c r="O399" i="1"/>
  <c r="K399" i="1"/>
  <c r="Q398" i="1"/>
  <c r="P398" i="1"/>
  <c r="O398" i="1"/>
  <c r="K398" i="1"/>
  <c r="Q397" i="1"/>
  <c r="P397" i="1"/>
  <c r="O397" i="1"/>
  <c r="K397" i="1"/>
  <c r="Q396" i="1"/>
  <c r="P396" i="1"/>
  <c r="O396" i="1"/>
  <c r="K396" i="1"/>
  <c r="Q395" i="1"/>
  <c r="P395" i="1"/>
  <c r="O395" i="1"/>
  <c r="K395" i="1"/>
  <c r="Q394" i="1"/>
  <c r="P394" i="1"/>
  <c r="O394" i="1"/>
  <c r="K394" i="1"/>
  <c r="Q393" i="1"/>
  <c r="P393" i="1"/>
  <c r="O393" i="1"/>
  <c r="K393" i="1"/>
  <c r="Q392" i="1"/>
  <c r="P392" i="1"/>
  <c r="O392" i="1"/>
  <c r="K392" i="1"/>
  <c r="Q391" i="1"/>
  <c r="P391" i="1"/>
  <c r="O391" i="1"/>
  <c r="K391" i="1"/>
  <c r="Q390" i="1"/>
  <c r="P390" i="1"/>
  <c r="O390" i="1"/>
  <c r="K390" i="1"/>
  <c r="Q389" i="1"/>
  <c r="P389" i="1"/>
  <c r="O389" i="1"/>
  <c r="K389" i="1"/>
  <c r="Q388" i="1"/>
  <c r="P388" i="1"/>
  <c r="O388" i="1"/>
  <c r="K388" i="1"/>
  <c r="Q387" i="1"/>
  <c r="P387" i="1"/>
  <c r="O387" i="1"/>
  <c r="K387" i="1"/>
  <c r="Q386" i="1"/>
  <c r="P386" i="1"/>
  <c r="O386" i="1"/>
  <c r="K386" i="1"/>
  <c r="Q385" i="1"/>
  <c r="P385" i="1"/>
  <c r="O385" i="1"/>
  <c r="K385" i="1"/>
  <c r="Q384" i="1"/>
  <c r="P384" i="1"/>
  <c r="O384" i="1"/>
  <c r="K384" i="1"/>
  <c r="Q383" i="1"/>
  <c r="P383" i="1"/>
  <c r="O383" i="1"/>
  <c r="K383" i="1"/>
  <c r="Q382" i="1"/>
  <c r="P382" i="1"/>
  <c r="O382" i="1"/>
  <c r="K382" i="1"/>
  <c r="Q381" i="1"/>
  <c r="P381" i="1"/>
  <c r="O381" i="1"/>
  <c r="K381" i="1"/>
  <c r="Q380" i="1"/>
  <c r="P380" i="1"/>
  <c r="O380" i="1"/>
  <c r="K380" i="1"/>
  <c r="Q379" i="1"/>
  <c r="P379" i="1"/>
  <c r="O379" i="1"/>
  <c r="K379" i="1"/>
  <c r="Q378" i="1"/>
  <c r="P378" i="1"/>
  <c r="O378" i="1"/>
  <c r="K378" i="1"/>
  <c r="Q377" i="1"/>
  <c r="P377" i="1"/>
  <c r="O377" i="1"/>
  <c r="K377" i="1"/>
  <c r="Q376" i="1"/>
  <c r="P376" i="1"/>
  <c r="O376" i="1"/>
  <c r="K376" i="1"/>
  <c r="Q375" i="1"/>
  <c r="P375" i="1"/>
  <c r="O375" i="1"/>
  <c r="K375" i="1"/>
  <c r="Q374" i="1"/>
  <c r="P374" i="1"/>
  <c r="O374" i="1"/>
  <c r="K374" i="1"/>
  <c r="Q373" i="1"/>
  <c r="P373" i="1"/>
  <c r="O373" i="1"/>
  <c r="K373" i="1"/>
  <c r="Q372" i="1"/>
  <c r="P372" i="1"/>
  <c r="O372" i="1"/>
  <c r="K372" i="1"/>
  <c r="Q371" i="1"/>
  <c r="P371" i="1"/>
  <c r="O371" i="1"/>
  <c r="K371" i="1"/>
  <c r="Q370" i="1"/>
  <c r="P370" i="1"/>
  <c r="O370" i="1"/>
  <c r="K370" i="1"/>
  <c r="Q369" i="1"/>
  <c r="P369" i="1"/>
  <c r="O369" i="1"/>
  <c r="K369" i="1"/>
  <c r="Q368" i="1"/>
  <c r="P368" i="1"/>
  <c r="O368" i="1"/>
  <c r="K368" i="1"/>
  <c r="Q367" i="1"/>
  <c r="P367" i="1"/>
  <c r="O367" i="1"/>
  <c r="K367" i="1"/>
  <c r="Q366" i="1"/>
  <c r="P366" i="1"/>
  <c r="O366" i="1"/>
  <c r="K366" i="1"/>
  <c r="Q365" i="1"/>
  <c r="P365" i="1"/>
  <c r="O365" i="1"/>
  <c r="K365" i="1"/>
  <c r="Q364" i="1"/>
  <c r="P364" i="1"/>
  <c r="O364" i="1"/>
  <c r="K364" i="1"/>
  <c r="Q363" i="1"/>
  <c r="P363" i="1"/>
  <c r="O363" i="1"/>
  <c r="K363" i="1"/>
  <c r="Q362" i="1"/>
  <c r="P362" i="1"/>
  <c r="O362" i="1"/>
  <c r="K362" i="1"/>
  <c r="Q361" i="1"/>
  <c r="P361" i="1"/>
  <c r="O361" i="1"/>
  <c r="K361" i="1"/>
  <c r="Q360" i="1"/>
  <c r="P360" i="1"/>
  <c r="O360" i="1"/>
  <c r="K360" i="1"/>
  <c r="Q359" i="1"/>
  <c r="P359" i="1"/>
  <c r="O359" i="1"/>
  <c r="K359" i="1"/>
  <c r="Q358" i="1"/>
  <c r="P358" i="1"/>
  <c r="O358" i="1"/>
  <c r="K358" i="1"/>
  <c r="Q357" i="1"/>
  <c r="P357" i="1"/>
  <c r="O357" i="1"/>
  <c r="K357" i="1"/>
  <c r="Q356" i="1"/>
  <c r="P356" i="1"/>
  <c r="O356" i="1"/>
  <c r="K356" i="1"/>
  <c r="Q355" i="1"/>
  <c r="P355" i="1"/>
  <c r="O355" i="1"/>
  <c r="K355" i="1"/>
  <c r="Q354" i="1"/>
  <c r="P354" i="1"/>
  <c r="O354" i="1"/>
  <c r="K354" i="1"/>
  <c r="Q353" i="1"/>
  <c r="P353" i="1"/>
  <c r="O353" i="1"/>
  <c r="K353" i="1"/>
  <c r="Q352" i="1"/>
  <c r="P352" i="1"/>
  <c r="O352" i="1"/>
  <c r="K352" i="1"/>
  <c r="Q351" i="1"/>
  <c r="P351" i="1"/>
  <c r="O351" i="1"/>
  <c r="K351" i="1"/>
  <c r="Q350" i="1"/>
  <c r="P350" i="1"/>
  <c r="O350" i="1"/>
  <c r="K350" i="1"/>
  <c r="Q349" i="1"/>
  <c r="P349" i="1"/>
  <c r="O349" i="1"/>
  <c r="K349" i="1"/>
  <c r="Q348" i="1"/>
  <c r="P348" i="1"/>
  <c r="O348" i="1"/>
  <c r="K348" i="1"/>
  <c r="Q347" i="1"/>
  <c r="P347" i="1"/>
  <c r="O347" i="1"/>
  <c r="K347" i="1"/>
  <c r="Q346" i="1"/>
  <c r="P346" i="1"/>
  <c r="O346" i="1"/>
  <c r="K346" i="1"/>
  <c r="Q345" i="1"/>
  <c r="P345" i="1"/>
  <c r="O345" i="1"/>
  <c r="K345" i="1"/>
  <c r="Q344" i="1"/>
  <c r="P344" i="1"/>
  <c r="O344" i="1"/>
  <c r="K344" i="1"/>
  <c r="Q343" i="1"/>
  <c r="P343" i="1"/>
  <c r="O343" i="1"/>
  <c r="K343" i="1"/>
  <c r="Q342" i="1"/>
  <c r="P342" i="1"/>
  <c r="O342" i="1"/>
  <c r="K342" i="1"/>
  <c r="Q341" i="1"/>
  <c r="P341" i="1"/>
  <c r="O341" i="1"/>
  <c r="K341" i="1"/>
  <c r="Q340" i="1"/>
  <c r="P340" i="1"/>
  <c r="O340" i="1"/>
  <c r="K340" i="1"/>
  <c r="Q339" i="1"/>
  <c r="P339" i="1"/>
  <c r="O339" i="1"/>
  <c r="K339" i="1"/>
  <c r="Q338" i="1"/>
  <c r="P338" i="1"/>
  <c r="O338" i="1"/>
  <c r="K338" i="1"/>
  <c r="Q337" i="1"/>
  <c r="P337" i="1"/>
  <c r="O337" i="1"/>
  <c r="K337" i="1"/>
  <c r="Q336" i="1"/>
  <c r="P336" i="1"/>
  <c r="O336" i="1"/>
  <c r="K336" i="1"/>
  <c r="Q335" i="1"/>
  <c r="P335" i="1"/>
  <c r="O335" i="1"/>
  <c r="K335" i="1"/>
  <c r="Q334" i="1"/>
  <c r="P334" i="1"/>
  <c r="O334" i="1"/>
  <c r="K334" i="1"/>
  <c r="Q333" i="1"/>
  <c r="P333" i="1"/>
  <c r="O333" i="1"/>
  <c r="K333" i="1"/>
  <c r="Q332" i="1"/>
  <c r="P332" i="1"/>
  <c r="O332" i="1"/>
  <c r="K332" i="1"/>
  <c r="Q331" i="1"/>
  <c r="P331" i="1"/>
  <c r="O331" i="1"/>
  <c r="K331" i="1"/>
  <c r="Q330" i="1"/>
  <c r="P330" i="1"/>
  <c r="O330" i="1"/>
  <c r="K330" i="1"/>
  <c r="Q329" i="1"/>
  <c r="P329" i="1"/>
  <c r="O329" i="1"/>
  <c r="K329" i="1"/>
  <c r="Q328" i="1"/>
  <c r="P328" i="1"/>
  <c r="O328" i="1"/>
  <c r="K328" i="1"/>
  <c r="Q327" i="1"/>
  <c r="P327" i="1"/>
  <c r="O327" i="1"/>
  <c r="K327" i="1"/>
  <c r="Q326" i="1"/>
  <c r="P326" i="1"/>
  <c r="O326" i="1"/>
  <c r="K326" i="1"/>
  <c r="Q325" i="1"/>
  <c r="P325" i="1"/>
  <c r="O325" i="1"/>
  <c r="K325" i="1"/>
  <c r="Q324" i="1"/>
  <c r="P324" i="1"/>
  <c r="O324" i="1"/>
  <c r="K324" i="1"/>
  <c r="Q323" i="1"/>
  <c r="P323" i="1"/>
  <c r="O323" i="1"/>
  <c r="K323" i="1"/>
  <c r="Q322" i="1"/>
  <c r="P322" i="1"/>
  <c r="O322" i="1"/>
  <c r="K322" i="1"/>
  <c r="Q321" i="1"/>
  <c r="P321" i="1"/>
  <c r="O321" i="1"/>
  <c r="K321" i="1"/>
  <c r="Q320" i="1"/>
  <c r="P320" i="1"/>
  <c r="O320" i="1"/>
  <c r="K320" i="1"/>
  <c r="Q319" i="1"/>
  <c r="P319" i="1"/>
  <c r="O319" i="1"/>
  <c r="K319" i="1"/>
  <c r="Q318" i="1"/>
  <c r="P318" i="1"/>
  <c r="O318" i="1"/>
  <c r="K318" i="1"/>
  <c r="Q317" i="1"/>
  <c r="P317" i="1"/>
  <c r="O317" i="1"/>
  <c r="K317" i="1"/>
  <c r="Q316" i="1"/>
  <c r="P316" i="1"/>
  <c r="O316" i="1"/>
  <c r="K316" i="1"/>
  <c r="Q315" i="1"/>
  <c r="P315" i="1"/>
  <c r="O315" i="1"/>
  <c r="K315" i="1"/>
  <c r="Q314" i="1"/>
  <c r="P314" i="1"/>
  <c r="O314" i="1"/>
  <c r="K314" i="1"/>
  <c r="Q313" i="1"/>
  <c r="P313" i="1"/>
  <c r="O313" i="1"/>
  <c r="K313" i="1"/>
  <c r="Q312" i="1"/>
  <c r="P312" i="1"/>
  <c r="O312" i="1"/>
  <c r="K312" i="1"/>
  <c r="Q311" i="1"/>
  <c r="P311" i="1"/>
  <c r="O311" i="1"/>
  <c r="K311" i="1"/>
  <c r="Q310" i="1"/>
  <c r="P310" i="1"/>
  <c r="O310" i="1"/>
  <c r="K310" i="1"/>
  <c r="Q309" i="1"/>
  <c r="P309" i="1"/>
  <c r="O309" i="1"/>
  <c r="K309" i="1"/>
  <c r="Q308" i="1"/>
  <c r="P308" i="1"/>
  <c r="O308" i="1"/>
  <c r="K308" i="1"/>
  <c r="Q307" i="1"/>
  <c r="P307" i="1"/>
  <c r="O307" i="1"/>
  <c r="K307" i="1"/>
  <c r="Q306" i="1"/>
  <c r="P306" i="1"/>
  <c r="O306" i="1"/>
  <c r="K306" i="1"/>
  <c r="Q305" i="1"/>
  <c r="P305" i="1"/>
  <c r="O305" i="1"/>
  <c r="K305" i="1"/>
  <c r="Q304" i="1"/>
  <c r="P304" i="1"/>
  <c r="O304" i="1"/>
  <c r="K304" i="1"/>
  <c r="Q303" i="1"/>
  <c r="P303" i="1"/>
  <c r="O303" i="1"/>
  <c r="K303" i="1"/>
  <c r="Q302" i="1"/>
  <c r="P302" i="1"/>
  <c r="O302" i="1"/>
  <c r="K302" i="1"/>
  <c r="Q301" i="1"/>
  <c r="P301" i="1"/>
  <c r="O301" i="1"/>
  <c r="K301" i="1"/>
  <c r="Q300" i="1"/>
  <c r="P300" i="1"/>
  <c r="O300" i="1"/>
  <c r="K300" i="1"/>
  <c r="Q299" i="1"/>
  <c r="P299" i="1"/>
  <c r="O299" i="1"/>
  <c r="K299" i="1"/>
  <c r="Q298" i="1"/>
  <c r="P298" i="1"/>
  <c r="O298" i="1"/>
  <c r="K298" i="1"/>
  <c r="Q297" i="1"/>
  <c r="P297" i="1"/>
  <c r="O297" i="1"/>
  <c r="K297" i="1"/>
  <c r="Q296" i="1"/>
  <c r="P296" i="1"/>
  <c r="O296" i="1"/>
  <c r="K296" i="1"/>
  <c r="Q295" i="1"/>
  <c r="P295" i="1"/>
  <c r="O295" i="1"/>
  <c r="K295" i="1"/>
  <c r="Q294" i="1"/>
  <c r="P294" i="1"/>
  <c r="O294" i="1"/>
  <c r="K294" i="1"/>
  <c r="Q293" i="1"/>
  <c r="P293" i="1"/>
  <c r="O293" i="1"/>
  <c r="K293" i="1"/>
  <c r="Q292" i="1"/>
  <c r="P292" i="1"/>
  <c r="O292" i="1"/>
  <c r="K292" i="1"/>
  <c r="Q291" i="1"/>
  <c r="P291" i="1"/>
  <c r="O291" i="1"/>
  <c r="K291" i="1"/>
  <c r="Q290" i="1"/>
  <c r="P290" i="1"/>
  <c r="O290" i="1"/>
  <c r="K290" i="1"/>
  <c r="Q289" i="1"/>
  <c r="P289" i="1"/>
  <c r="O289" i="1"/>
  <c r="K289" i="1"/>
  <c r="Q288" i="1"/>
  <c r="P288" i="1"/>
  <c r="O288" i="1"/>
  <c r="K288" i="1"/>
  <c r="Q287" i="1"/>
  <c r="P287" i="1"/>
  <c r="O287" i="1"/>
  <c r="K287" i="1"/>
  <c r="Q286" i="1"/>
  <c r="P286" i="1"/>
  <c r="O286" i="1"/>
  <c r="K286" i="1"/>
  <c r="Q285" i="1"/>
  <c r="P285" i="1"/>
  <c r="O285" i="1"/>
  <c r="K285" i="1"/>
  <c r="Q284" i="1"/>
  <c r="P284" i="1"/>
  <c r="O284" i="1"/>
  <c r="K284" i="1"/>
  <c r="Q283" i="1"/>
  <c r="P283" i="1"/>
  <c r="O283" i="1"/>
  <c r="K283" i="1"/>
  <c r="Q282" i="1"/>
  <c r="P282" i="1"/>
  <c r="O282" i="1"/>
  <c r="K282" i="1"/>
  <c r="Q281" i="1"/>
  <c r="P281" i="1"/>
  <c r="O281" i="1"/>
  <c r="K281" i="1"/>
  <c r="Q280" i="1"/>
  <c r="P280" i="1"/>
  <c r="O280" i="1"/>
  <c r="K280" i="1"/>
  <c r="Q279" i="1"/>
  <c r="P279" i="1"/>
  <c r="O279" i="1"/>
  <c r="K279" i="1"/>
  <c r="Q278" i="1"/>
  <c r="P278" i="1"/>
  <c r="O278" i="1"/>
  <c r="K278" i="1"/>
  <c r="Q277" i="1"/>
  <c r="P277" i="1"/>
  <c r="O277" i="1"/>
  <c r="K277" i="1"/>
  <c r="Q276" i="1"/>
  <c r="P276" i="1"/>
  <c r="O276" i="1"/>
  <c r="K276" i="1"/>
  <c r="Q275" i="1"/>
  <c r="P275" i="1"/>
  <c r="O275" i="1"/>
  <c r="K275" i="1"/>
  <c r="Q274" i="1"/>
  <c r="P274" i="1"/>
  <c r="O274" i="1"/>
  <c r="K274" i="1"/>
  <c r="Q273" i="1"/>
  <c r="P273" i="1"/>
  <c r="O273" i="1"/>
  <c r="K273" i="1"/>
  <c r="Q272" i="1"/>
  <c r="P272" i="1"/>
  <c r="O272" i="1"/>
  <c r="K272" i="1"/>
  <c r="Q271" i="1"/>
  <c r="P271" i="1"/>
  <c r="O271" i="1"/>
  <c r="K271" i="1"/>
  <c r="Q270" i="1"/>
  <c r="P270" i="1"/>
  <c r="O270" i="1"/>
  <c r="K270" i="1"/>
  <c r="Q269" i="1"/>
  <c r="P269" i="1"/>
  <c r="O269" i="1"/>
  <c r="K269" i="1"/>
  <c r="Q268" i="1"/>
  <c r="P268" i="1"/>
  <c r="O268" i="1"/>
  <c r="K268" i="1"/>
  <c r="Q267" i="1"/>
  <c r="P267" i="1"/>
  <c r="O267" i="1"/>
  <c r="K267" i="1"/>
  <c r="Q266" i="1"/>
  <c r="P266" i="1"/>
  <c r="O266" i="1"/>
  <c r="K266" i="1"/>
  <c r="Q265" i="1"/>
  <c r="P265" i="1"/>
  <c r="O265" i="1"/>
  <c r="K265" i="1"/>
  <c r="Q264" i="1"/>
  <c r="P264" i="1"/>
  <c r="O264" i="1"/>
  <c r="K264" i="1"/>
  <c r="Q263" i="1"/>
  <c r="P263" i="1"/>
  <c r="O263" i="1"/>
  <c r="K263" i="1"/>
  <c r="Q262" i="1"/>
  <c r="P262" i="1"/>
  <c r="O262" i="1"/>
  <c r="K262" i="1"/>
  <c r="Q261" i="1"/>
  <c r="P261" i="1"/>
  <c r="O261" i="1"/>
  <c r="K261" i="1"/>
  <c r="Q260" i="1"/>
  <c r="P260" i="1"/>
  <c r="O260" i="1"/>
  <c r="K260" i="1"/>
  <c r="Q259" i="1"/>
  <c r="P259" i="1"/>
  <c r="O259" i="1"/>
  <c r="K259" i="1"/>
  <c r="Q258" i="1"/>
  <c r="P258" i="1"/>
  <c r="O258" i="1"/>
  <c r="K258" i="1"/>
  <c r="Q257" i="1"/>
  <c r="P257" i="1"/>
  <c r="O257" i="1"/>
  <c r="K257" i="1"/>
  <c r="Q256" i="1"/>
  <c r="P256" i="1"/>
  <c r="O256" i="1"/>
  <c r="K256" i="1"/>
  <c r="Q255" i="1"/>
  <c r="P255" i="1"/>
  <c r="O255" i="1"/>
  <c r="K255" i="1"/>
  <c r="Q254" i="1"/>
  <c r="P254" i="1"/>
  <c r="O254" i="1"/>
  <c r="K254" i="1"/>
  <c r="Q253" i="1"/>
  <c r="P253" i="1"/>
  <c r="O253" i="1"/>
  <c r="K253" i="1"/>
  <c r="Q252" i="1"/>
  <c r="P252" i="1"/>
  <c r="O252" i="1"/>
  <c r="K252" i="1"/>
  <c r="Q251" i="1"/>
  <c r="P251" i="1"/>
  <c r="O251" i="1"/>
  <c r="K251" i="1"/>
  <c r="Q250" i="1"/>
  <c r="P250" i="1"/>
  <c r="O250" i="1"/>
  <c r="K250" i="1"/>
  <c r="Q249" i="1"/>
  <c r="P249" i="1"/>
  <c r="O249" i="1"/>
  <c r="K249" i="1"/>
  <c r="Q248" i="1"/>
  <c r="P248" i="1"/>
  <c r="O248" i="1"/>
  <c r="K248" i="1"/>
  <c r="Q247" i="1"/>
  <c r="P247" i="1"/>
  <c r="O247" i="1"/>
  <c r="K247" i="1"/>
  <c r="Q246" i="1"/>
  <c r="P246" i="1"/>
  <c r="O246" i="1"/>
  <c r="K246" i="1"/>
  <c r="Q245" i="1"/>
  <c r="P245" i="1"/>
  <c r="O245" i="1"/>
  <c r="K245" i="1"/>
  <c r="Q244" i="1"/>
  <c r="P244" i="1"/>
  <c r="O244" i="1"/>
  <c r="K244" i="1"/>
  <c r="Q243" i="1"/>
  <c r="P243" i="1"/>
  <c r="O243" i="1"/>
  <c r="K243" i="1"/>
  <c r="Q242" i="1"/>
  <c r="P242" i="1"/>
  <c r="O242" i="1"/>
  <c r="K242" i="1"/>
  <c r="Q241" i="1"/>
  <c r="P241" i="1"/>
  <c r="O241" i="1"/>
  <c r="K241" i="1"/>
  <c r="Q240" i="1"/>
  <c r="P240" i="1"/>
  <c r="O240" i="1"/>
  <c r="K240" i="1"/>
  <c r="Q239" i="1"/>
  <c r="P239" i="1"/>
  <c r="O239" i="1"/>
  <c r="K239" i="1"/>
  <c r="Q238" i="1"/>
  <c r="P238" i="1"/>
  <c r="O238" i="1"/>
  <c r="K238" i="1"/>
  <c r="Q237" i="1"/>
  <c r="P237" i="1"/>
  <c r="O237" i="1"/>
  <c r="K237" i="1"/>
  <c r="Q236" i="1"/>
  <c r="P236" i="1"/>
  <c r="O236" i="1"/>
  <c r="K236" i="1"/>
  <c r="Q235" i="1"/>
  <c r="P235" i="1"/>
  <c r="O235" i="1"/>
  <c r="K235" i="1"/>
  <c r="Q234" i="1"/>
  <c r="P234" i="1"/>
  <c r="O234" i="1"/>
  <c r="K234" i="1"/>
  <c r="Q233" i="1"/>
  <c r="P233" i="1"/>
  <c r="O233" i="1"/>
  <c r="K233" i="1"/>
  <c r="Q232" i="1"/>
  <c r="P232" i="1"/>
  <c r="O232" i="1"/>
  <c r="K232" i="1"/>
  <c r="Q231" i="1"/>
  <c r="P231" i="1"/>
  <c r="O231" i="1"/>
  <c r="K231" i="1"/>
  <c r="Q230" i="1"/>
  <c r="P230" i="1"/>
  <c r="O230" i="1"/>
  <c r="K230" i="1"/>
  <c r="Q229" i="1"/>
  <c r="P229" i="1"/>
  <c r="O229" i="1"/>
  <c r="K229" i="1"/>
  <c r="Q228" i="1"/>
  <c r="P228" i="1"/>
  <c r="O228" i="1"/>
  <c r="K228" i="1"/>
  <c r="Q227" i="1"/>
  <c r="P227" i="1"/>
  <c r="O227" i="1"/>
  <c r="K227" i="1"/>
  <c r="Q226" i="1"/>
  <c r="P226" i="1"/>
  <c r="O226" i="1"/>
  <c r="K226" i="1"/>
  <c r="Q225" i="1"/>
  <c r="P225" i="1"/>
  <c r="O225" i="1"/>
  <c r="K225" i="1"/>
  <c r="Q224" i="1"/>
  <c r="P224" i="1"/>
  <c r="O224" i="1"/>
  <c r="K224" i="1"/>
  <c r="Q223" i="1"/>
  <c r="P223" i="1"/>
  <c r="O223" i="1"/>
  <c r="K223" i="1"/>
  <c r="Q222" i="1"/>
  <c r="P222" i="1"/>
  <c r="O222" i="1"/>
  <c r="K222" i="1"/>
  <c r="Q221" i="1"/>
  <c r="P221" i="1"/>
  <c r="O221" i="1"/>
  <c r="K221" i="1"/>
  <c r="Q220" i="1"/>
  <c r="P220" i="1"/>
  <c r="O220" i="1"/>
  <c r="K220" i="1"/>
  <c r="Q219" i="1"/>
  <c r="P219" i="1"/>
  <c r="O219" i="1"/>
  <c r="K219" i="1"/>
  <c r="Q218" i="1"/>
  <c r="P218" i="1"/>
  <c r="O218" i="1"/>
  <c r="K218" i="1"/>
  <c r="Q217" i="1"/>
  <c r="P217" i="1"/>
  <c r="O217" i="1"/>
  <c r="K217" i="1"/>
  <c r="Q216" i="1"/>
  <c r="P216" i="1"/>
  <c r="O216" i="1"/>
  <c r="K216" i="1"/>
  <c r="Q215" i="1"/>
  <c r="P215" i="1"/>
  <c r="O215" i="1"/>
  <c r="K215" i="1"/>
  <c r="Q214" i="1"/>
  <c r="P214" i="1"/>
  <c r="O214" i="1"/>
  <c r="K214" i="1"/>
  <c r="Q213" i="1"/>
  <c r="P213" i="1"/>
  <c r="O213" i="1"/>
  <c r="K213" i="1"/>
  <c r="Q212" i="1"/>
  <c r="P212" i="1"/>
  <c r="O212" i="1"/>
  <c r="K212" i="1"/>
  <c r="Q211" i="1"/>
  <c r="P211" i="1"/>
  <c r="O211" i="1"/>
  <c r="K211" i="1"/>
  <c r="Q210" i="1"/>
  <c r="P210" i="1"/>
  <c r="O210" i="1"/>
  <c r="K210" i="1"/>
  <c r="Q209" i="1"/>
  <c r="P209" i="1"/>
  <c r="O209" i="1"/>
  <c r="K209" i="1"/>
  <c r="Q208" i="1"/>
  <c r="P208" i="1"/>
  <c r="O208" i="1"/>
  <c r="K208" i="1"/>
  <c r="Q207" i="1"/>
  <c r="P207" i="1"/>
  <c r="O207" i="1"/>
  <c r="K207" i="1"/>
  <c r="Q206" i="1"/>
  <c r="P206" i="1"/>
  <c r="O206" i="1"/>
  <c r="K206" i="1"/>
  <c r="Q205" i="1"/>
  <c r="P205" i="1"/>
  <c r="O205" i="1"/>
  <c r="K205" i="1"/>
  <c r="Q204" i="1"/>
  <c r="P204" i="1"/>
  <c r="O204" i="1"/>
  <c r="K204" i="1"/>
  <c r="Q203" i="1"/>
  <c r="P203" i="1"/>
  <c r="O203" i="1"/>
  <c r="K203" i="1"/>
  <c r="Q202" i="1"/>
  <c r="P202" i="1"/>
  <c r="O202" i="1"/>
  <c r="K202" i="1"/>
  <c r="Q201" i="1"/>
  <c r="P201" i="1"/>
  <c r="O201" i="1"/>
  <c r="K201" i="1"/>
  <c r="Q200" i="1"/>
  <c r="P200" i="1"/>
  <c r="O200" i="1"/>
  <c r="K200" i="1"/>
  <c r="Q199" i="1"/>
  <c r="P199" i="1"/>
  <c r="O199" i="1"/>
  <c r="K199" i="1"/>
  <c r="Q198" i="1"/>
  <c r="P198" i="1"/>
  <c r="O198" i="1"/>
  <c r="K198" i="1"/>
  <c r="Q197" i="1"/>
  <c r="P197" i="1"/>
  <c r="O197" i="1"/>
  <c r="K197" i="1"/>
  <c r="Q196" i="1"/>
  <c r="P196" i="1"/>
  <c r="O196" i="1"/>
  <c r="K196" i="1"/>
  <c r="Q195" i="1"/>
  <c r="P195" i="1"/>
  <c r="O195" i="1"/>
  <c r="K195" i="1"/>
  <c r="Q194" i="1"/>
  <c r="P194" i="1"/>
  <c r="O194" i="1"/>
  <c r="K194" i="1"/>
  <c r="Q193" i="1"/>
  <c r="P193" i="1"/>
  <c r="O193" i="1"/>
  <c r="K193" i="1"/>
  <c r="Q192" i="1"/>
  <c r="P192" i="1"/>
  <c r="O192" i="1"/>
  <c r="K192" i="1"/>
  <c r="Q191" i="1"/>
  <c r="P191" i="1"/>
  <c r="O191" i="1"/>
  <c r="K191" i="1"/>
  <c r="Q190" i="1"/>
  <c r="P190" i="1"/>
  <c r="O190" i="1"/>
  <c r="K190" i="1"/>
  <c r="Q189" i="1"/>
  <c r="P189" i="1"/>
  <c r="O189" i="1"/>
  <c r="K189" i="1"/>
  <c r="Q188" i="1"/>
  <c r="P188" i="1"/>
  <c r="O188" i="1"/>
  <c r="K188" i="1"/>
  <c r="Q187" i="1"/>
  <c r="P187" i="1"/>
  <c r="O187" i="1"/>
  <c r="K187" i="1"/>
  <c r="Q186" i="1"/>
  <c r="P186" i="1"/>
  <c r="O186" i="1"/>
  <c r="K186" i="1"/>
  <c r="Q185" i="1"/>
  <c r="P185" i="1"/>
  <c r="O185" i="1"/>
  <c r="K185" i="1"/>
  <c r="Q184" i="1"/>
  <c r="P184" i="1"/>
  <c r="O184" i="1"/>
  <c r="K184" i="1"/>
  <c r="Q183" i="1"/>
  <c r="P183" i="1"/>
  <c r="O183" i="1"/>
  <c r="K183" i="1"/>
  <c r="Q182" i="1"/>
  <c r="P182" i="1"/>
  <c r="O182" i="1"/>
  <c r="K182" i="1"/>
  <c r="Q181" i="1"/>
  <c r="P181" i="1"/>
  <c r="O181" i="1"/>
  <c r="K181" i="1"/>
  <c r="Q180" i="1"/>
  <c r="P180" i="1"/>
  <c r="O180" i="1"/>
  <c r="K180" i="1"/>
  <c r="Q179" i="1"/>
  <c r="P179" i="1"/>
  <c r="O179" i="1"/>
  <c r="K179" i="1"/>
  <c r="Q178" i="1"/>
  <c r="P178" i="1"/>
  <c r="O178" i="1"/>
  <c r="K178" i="1"/>
  <c r="Q177" i="1"/>
  <c r="P177" i="1"/>
  <c r="O177" i="1"/>
  <c r="K177" i="1"/>
  <c r="Q176" i="1"/>
  <c r="P176" i="1"/>
  <c r="O176" i="1"/>
  <c r="K176" i="1"/>
  <c r="Q175" i="1"/>
  <c r="P175" i="1"/>
  <c r="O175" i="1"/>
  <c r="K175" i="1"/>
  <c r="Q174" i="1"/>
  <c r="P174" i="1"/>
  <c r="O174" i="1"/>
  <c r="K174" i="1"/>
  <c r="Q173" i="1"/>
  <c r="P173" i="1"/>
  <c r="O173" i="1"/>
  <c r="K173" i="1"/>
  <c r="Q172" i="1"/>
  <c r="P172" i="1"/>
  <c r="O172" i="1"/>
  <c r="K172" i="1"/>
  <c r="Q171" i="1"/>
  <c r="P171" i="1"/>
  <c r="O171" i="1"/>
  <c r="K171" i="1"/>
  <c r="Q170" i="1"/>
  <c r="P170" i="1"/>
  <c r="O170" i="1"/>
  <c r="K170" i="1"/>
  <c r="Q169" i="1"/>
  <c r="P169" i="1"/>
  <c r="O169" i="1"/>
  <c r="K169" i="1"/>
  <c r="Q168" i="1"/>
  <c r="P168" i="1"/>
  <c r="O168" i="1"/>
  <c r="K168" i="1"/>
  <c r="Q167" i="1"/>
  <c r="P167" i="1"/>
  <c r="O167" i="1"/>
  <c r="K167" i="1"/>
  <c r="Q166" i="1"/>
  <c r="P166" i="1"/>
  <c r="O166" i="1"/>
  <c r="K166" i="1"/>
  <c r="Q165" i="1"/>
  <c r="P165" i="1"/>
  <c r="O165" i="1"/>
  <c r="K165" i="1"/>
  <c r="Q164" i="1"/>
  <c r="P164" i="1"/>
  <c r="O164" i="1"/>
  <c r="K164" i="1"/>
  <c r="Q163" i="1"/>
  <c r="P163" i="1"/>
  <c r="O163" i="1"/>
  <c r="K163" i="1"/>
  <c r="Q162" i="1"/>
  <c r="P162" i="1"/>
  <c r="O162" i="1"/>
  <c r="K162" i="1"/>
  <c r="Q161" i="1"/>
  <c r="P161" i="1"/>
  <c r="O161" i="1"/>
  <c r="K161" i="1"/>
  <c r="Q160" i="1"/>
  <c r="P160" i="1"/>
  <c r="O160" i="1"/>
  <c r="K160" i="1"/>
  <c r="Q159" i="1"/>
  <c r="P159" i="1"/>
  <c r="O159" i="1"/>
  <c r="K159" i="1"/>
  <c r="Q158" i="1"/>
  <c r="P158" i="1"/>
  <c r="O158" i="1"/>
  <c r="K158" i="1"/>
  <c r="Q157" i="1"/>
  <c r="P157" i="1"/>
  <c r="O157" i="1"/>
  <c r="K157" i="1"/>
  <c r="Q156" i="1"/>
  <c r="P156" i="1"/>
  <c r="O156" i="1"/>
  <c r="K156" i="1"/>
  <c r="Q155" i="1"/>
  <c r="P155" i="1"/>
  <c r="O155" i="1"/>
  <c r="K155" i="1"/>
  <c r="Q154" i="1"/>
  <c r="P154" i="1"/>
  <c r="O154" i="1"/>
  <c r="K154" i="1"/>
  <c r="Q153" i="1"/>
  <c r="P153" i="1"/>
  <c r="O153" i="1"/>
  <c r="K153" i="1"/>
  <c r="Q152" i="1"/>
  <c r="P152" i="1"/>
  <c r="O152" i="1"/>
  <c r="K152" i="1"/>
  <c r="Q151" i="1"/>
  <c r="P151" i="1"/>
  <c r="O151" i="1"/>
  <c r="K151" i="1"/>
  <c r="Q150" i="1"/>
  <c r="P150" i="1"/>
  <c r="O150" i="1"/>
  <c r="K150" i="1"/>
  <c r="Q149" i="1"/>
  <c r="P149" i="1"/>
  <c r="O149" i="1"/>
  <c r="K149" i="1"/>
  <c r="Q148" i="1"/>
  <c r="P148" i="1"/>
  <c r="O148" i="1"/>
  <c r="K148" i="1"/>
  <c r="Q147" i="1"/>
  <c r="P147" i="1"/>
  <c r="O147" i="1"/>
  <c r="K147" i="1"/>
  <c r="Q146" i="1"/>
  <c r="P146" i="1"/>
  <c r="O146" i="1"/>
  <c r="K146" i="1"/>
  <c r="Q145" i="1"/>
  <c r="P145" i="1"/>
  <c r="O145" i="1"/>
  <c r="K145" i="1"/>
  <c r="Q144" i="1"/>
  <c r="P144" i="1"/>
  <c r="O144" i="1"/>
  <c r="K144" i="1"/>
  <c r="Q143" i="1"/>
  <c r="P143" i="1"/>
  <c r="O143" i="1"/>
  <c r="K143" i="1"/>
  <c r="Q142" i="1"/>
  <c r="P142" i="1"/>
  <c r="O142" i="1"/>
  <c r="K142" i="1"/>
  <c r="Q141" i="1"/>
  <c r="P141" i="1"/>
  <c r="O141" i="1"/>
  <c r="K141" i="1"/>
  <c r="Q140" i="1"/>
  <c r="P140" i="1"/>
  <c r="O140" i="1"/>
  <c r="K140" i="1"/>
  <c r="Q139" i="1"/>
  <c r="P139" i="1"/>
  <c r="O139" i="1"/>
  <c r="K139" i="1"/>
  <c r="Q138" i="1"/>
  <c r="P138" i="1"/>
  <c r="O138" i="1"/>
  <c r="K138" i="1"/>
  <c r="Q137" i="1"/>
  <c r="P137" i="1"/>
  <c r="O137" i="1"/>
  <c r="K137" i="1"/>
  <c r="Q136" i="1"/>
  <c r="P136" i="1"/>
  <c r="O136" i="1"/>
  <c r="K136" i="1"/>
  <c r="Q135" i="1"/>
  <c r="P135" i="1"/>
  <c r="O135" i="1"/>
  <c r="K135" i="1"/>
  <c r="Q134" i="1"/>
  <c r="P134" i="1"/>
  <c r="O134" i="1"/>
  <c r="K134" i="1"/>
  <c r="Q133" i="1"/>
  <c r="P133" i="1"/>
  <c r="O133" i="1"/>
  <c r="K133" i="1"/>
  <c r="Q132" i="1"/>
  <c r="P132" i="1"/>
  <c r="O132" i="1"/>
  <c r="K132" i="1"/>
  <c r="Q131" i="1"/>
  <c r="P131" i="1"/>
  <c r="O131" i="1"/>
  <c r="K131" i="1"/>
  <c r="Q130" i="1"/>
  <c r="P130" i="1"/>
  <c r="O130" i="1"/>
  <c r="K130" i="1"/>
  <c r="Q129" i="1"/>
  <c r="P129" i="1"/>
  <c r="O129" i="1"/>
  <c r="K129" i="1"/>
  <c r="Q128" i="1"/>
  <c r="P128" i="1"/>
  <c r="O128" i="1"/>
  <c r="K128" i="1"/>
  <c r="Q127" i="1"/>
  <c r="P127" i="1"/>
  <c r="O127" i="1"/>
  <c r="K127" i="1"/>
  <c r="Q126" i="1"/>
  <c r="P126" i="1"/>
  <c r="O126" i="1"/>
  <c r="K126" i="1"/>
  <c r="Q125" i="1"/>
  <c r="P125" i="1"/>
  <c r="O125" i="1"/>
  <c r="K125" i="1"/>
  <c r="Q124" i="1"/>
  <c r="P124" i="1"/>
  <c r="O124" i="1"/>
  <c r="K124" i="1"/>
  <c r="Q123" i="1"/>
  <c r="P123" i="1"/>
  <c r="O123" i="1"/>
  <c r="K123" i="1"/>
  <c r="Q122" i="1"/>
  <c r="P122" i="1"/>
  <c r="O122" i="1"/>
  <c r="K122" i="1"/>
  <c r="Q121" i="1"/>
  <c r="P121" i="1"/>
  <c r="O121" i="1"/>
  <c r="K121" i="1"/>
  <c r="Q120" i="1"/>
  <c r="P120" i="1"/>
  <c r="O120" i="1"/>
  <c r="K120" i="1"/>
  <c r="Q119" i="1"/>
  <c r="P119" i="1"/>
  <c r="O119" i="1"/>
  <c r="K119" i="1"/>
  <c r="Q118" i="1"/>
  <c r="P118" i="1"/>
  <c r="O118" i="1"/>
  <c r="K118" i="1"/>
  <c r="Q117" i="1"/>
  <c r="P117" i="1"/>
  <c r="O117" i="1"/>
  <c r="K117" i="1"/>
  <c r="Q116" i="1"/>
  <c r="P116" i="1"/>
  <c r="O116" i="1"/>
  <c r="K116" i="1"/>
  <c r="Q115" i="1"/>
  <c r="P115" i="1"/>
  <c r="O115" i="1"/>
  <c r="K115" i="1"/>
  <c r="Q114" i="1"/>
  <c r="P114" i="1"/>
  <c r="O114" i="1"/>
  <c r="K114" i="1"/>
  <c r="Q113" i="1"/>
  <c r="P113" i="1"/>
  <c r="O113" i="1"/>
  <c r="K113" i="1"/>
  <c r="Q112" i="1"/>
  <c r="P112" i="1"/>
  <c r="O112" i="1"/>
  <c r="K112" i="1"/>
  <c r="Q111" i="1"/>
  <c r="P111" i="1"/>
  <c r="O111" i="1"/>
  <c r="K111" i="1"/>
  <c r="Q110" i="1"/>
  <c r="P110" i="1"/>
  <c r="O110" i="1"/>
  <c r="K110" i="1"/>
  <c r="Q109" i="1"/>
  <c r="P109" i="1"/>
  <c r="O109" i="1"/>
  <c r="K109" i="1"/>
  <c r="Q108" i="1"/>
  <c r="P108" i="1"/>
  <c r="O108" i="1"/>
  <c r="K108" i="1"/>
  <c r="Q107" i="1"/>
  <c r="P107" i="1"/>
  <c r="O107" i="1"/>
  <c r="K107" i="1"/>
  <c r="Q106" i="1"/>
  <c r="P106" i="1"/>
  <c r="O106" i="1"/>
  <c r="K106" i="1"/>
  <c r="Q105" i="1"/>
  <c r="P105" i="1"/>
  <c r="O105" i="1"/>
  <c r="K105" i="1"/>
  <c r="Q104" i="1"/>
  <c r="P104" i="1"/>
  <c r="O104" i="1"/>
  <c r="K104" i="1"/>
  <c r="Q103" i="1"/>
  <c r="P103" i="1"/>
  <c r="O103" i="1"/>
  <c r="K103" i="1"/>
  <c r="Q102" i="1"/>
  <c r="P102" i="1"/>
  <c r="O102" i="1"/>
  <c r="K102" i="1"/>
  <c r="Q101" i="1"/>
  <c r="P101" i="1"/>
  <c r="O101" i="1"/>
  <c r="K101" i="1"/>
  <c r="Q100" i="1"/>
  <c r="P100" i="1"/>
  <c r="O100" i="1"/>
  <c r="K100" i="1"/>
  <c r="Q99" i="1"/>
  <c r="P99" i="1"/>
  <c r="O99" i="1"/>
  <c r="K99" i="1"/>
  <c r="Q98" i="1"/>
  <c r="P98" i="1"/>
  <c r="O98" i="1"/>
  <c r="K98" i="1"/>
  <c r="Q97" i="1"/>
  <c r="P97" i="1"/>
  <c r="O97" i="1"/>
  <c r="K97" i="1"/>
  <c r="Q96" i="1"/>
  <c r="P96" i="1"/>
  <c r="O96" i="1"/>
  <c r="K96" i="1"/>
  <c r="Q95" i="1"/>
  <c r="P95" i="1"/>
  <c r="O95" i="1"/>
  <c r="K95" i="1"/>
  <c r="Q94" i="1"/>
  <c r="P94" i="1"/>
  <c r="O94" i="1"/>
  <c r="K94" i="1"/>
  <c r="Q93" i="1"/>
  <c r="P93" i="1"/>
  <c r="O93" i="1"/>
  <c r="K93" i="1"/>
  <c r="Q92" i="1"/>
  <c r="P92" i="1"/>
  <c r="O92" i="1"/>
  <c r="K92" i="1"/>
  <c r="Q91" i="1"/>
  <c r="P91" i="1"/>
  <c r="O91" i="1"/>
  <c r="K91" i="1"/>
  <c r="Q90" i="1"/>
  <c r="P90" i="1"/>
  <c r="O90" i="1"/>
  <c r="K90" i="1"/>
  <c r="Q89" i="1"/>
  <c r="P89" i="1"/>
  <c r="O89" i="1"/>
  <c r="K89" i="1"/>
  <c r="Q88" i="1"/>
  <c r="P88" i="1"/>
  <c r="O88" i="1"/>
  <c r="K88" i="1"/>
  <c r="Q87" i="1"/>
  <c r="P87" i="1"/>
  <c r="O87" i="1"/>
  <c r="K87" i="1"/>
  <c r="Q86" i="1"/>
  <c r="P86" i="1"/>
  <c r="O86" i="1"/>
  <c r="K86" i="1"/>
  <c r="Q85" i="1"/>
  <c r="P85" i="1"/>
  <c r="O85" i="1"/>
  <c r="K85" i="1"/>
  <c r="Q84" i="1"/>
  <c r="P84" i="1"/>
  <c r="O84" i="1"/>
  <c r="K84" i="1"/>
  <c r="Q83" i="1"/>
  <c r="P83" i="1"/>
  <c r="O83" i="1"/>
  <c r="K83" i="1"/>
  <c r="Q82" i="1"/>
  <c r="P82" i="1"/>
  <c r="O82" i="1"/>
  <c r="K82" i="1"/>
  <c r="Q81" i="1"/>
  <c r="P81" i="1"/>
  <c r="O81" i="1"/>
  <c r="K81" i="1"/>
  <c r="Q80" i="1"/>
  <c r="P80" i="1"/>
  <c r="O80" i="1"/>
  <c r="K80" i="1"/>
  <c r="Q79" i="1"/>
  <c r="P79" i="1"/>
  <c r="O79" i="1"/>
  <c r="K79" i="1"/>
  <c r="Q78" i="1"/>
  <c r="P78" i="1"/>
  <c r="O78" i="1"/>
  <c r="K78" i="1"/>
  <c r="Q77" i="1"/>
  <c r="P77" i="1"/>
  <c r="O77" i="1"/>
  <c r="K77" i="1"/>
  <c r="Q76" i="1"/>
  <c r="P76" i="1"/>
  <c r="O76" i="1"/>
  <c r="K76" i="1"/>
  <c r="Q75" i="1"/>
  <c r="P75" i="1"/>
  <c r="O75" i="1"/>
  <c r="K75" i="1"/>
  <c r="Q74" i="1"/>
  <c r="P74" i="1"/>
  <c r="O74" i="1"/>
  <c r="K74" i="1"/>
  <c r="Q73" i="1"/>
  <c r="P73" i="1"/>
  <c r="O73" i="1"/>
  <c r="K73" i="1"/>
  <c r="Q72" i="1"/>
  <c r="P72" i="1"/>
  <c r="O72" i="1"/>
  <c r="K72" i="1"/>
  <c r="Q71" i="1"/>
  <c r="P71" i="1"/>
  <c r="O71" i="1"/>
  <c r="K71" i="1"/>
  <c r="Q70" i="1"/>
  <c r="P70" i="1"/>
  <c r="O70" i="1"/>
  <c r="K70" i="1"/>
  <c r="Q69" i="1"/>
  <c r="P69" i="1"/>
  <c r="O69" i="1"/>
  <c r="K69" i="1"/>
  <c r="Q68" i="1"/>
  <c r="P68" i="1"/>
  <c r="O68" i="1"/>
  <c r="K68" i="1"/>
  <c r="Q67" i="1"/>
  <c r="P67" i="1"/>
  <c r="O67" i="1"/>
  <c r="K67" i="1"/>
  <c r="Q66" i="1"/>
  <c r="P66" i="1"/>
  <c r="O66" i="1"/>
  <c r="K66" i="1"/>
  <c r="Q65" i="1"/>
  <c r="P65" i="1"/>
  <c r="O65" i="1"/>
  <c r="K65" i="1"/>
  <c r="Q64" i="1"/>
  <c r="P64" i="1"/>
  <c r="O64" i="1"/>
  <c r="K64" i="1"/>
  <c r="Q63" i="1"/>
  <c r="P63" i="1"/>
  <c r="O63" i="1"/>
  <c r="K63" i="1"/>
  <c r="Q62" i="1"/>
  <c r="P62" i="1"/>
  <c r="O62" i="1"/>
  <c r="K62" i="1"/>
  <c r="Q61" i="1"/>
  <c r="P61" i="1"/>
  <c r="O61" i="1"/>
  <c r="K61" i="1"/>
  <c r="Q60" i="1"/>
  <c r="P60" i="1"/>
  <c r="O60" i="1"/>
  <c r="K60" i="1"/>
  <c r="Q59" i="1"/>
  <c r="P59" i="1"/>
  <c r="O59" i="1"/>
  <c r="K59" i="1"/>
  <c r="Q58" i="1"/>
  <c r="P58" i="1"/>
  <c r="O58" i="1"/>
  <c r="K58" i="1"/>
  <c r="Q57" i="1"/>
  <c r="P57" i="1"/>
  <c r="O57" i="1"/>
  <c r="K57" i="1"/>
  <c r="Q56" i="1"/>
  <c r="P56" i="1"/>
  <c r="O56" i="1"/>
  <c r="K56" i="1"/>
  <c r="Q55" i="1"/>
  <c r="P55" i="1"/>
  <c r="O55" i="1"/>
  <c r="K55" i="1"/>
  <c r="Q54" i="1"/>
  <c r="P54" i="1"/>
  <c r="O54" i="1"/>
  <c r="K54" i="1"/>
  <c r="Q53" i="1"/>
  <c r="P53" i="1"/>
  <c r="O53" i="1"/>
  <c r="K53" i="1"/>
  <c r="Q52" i="1"/>
  <c r="P52" i="1"/>
  <c r="O52" i="1"/>
  <c r="K52" i="1"/>
  <c r="Q51" i="1"/>
  <c r="P51" i="1"/>
  <c r="O51" i="1"/>
  <c r="K51" i="1"/>
  <c r="Q50" i="1"/>
  <c r="P50" i="1"/>
  <c r="O50" i="1"/>
  <c r="K50" i="1"/>
  <c r="Q49" i="1"/>
  <c r="P49" i="1"/>
  <c r="O49" i="1"/>
  <c r="K49" i="1"/>
  <c r="Q48" i="1"/>
  <c r="P48" i="1"/>
  <c r="O48" i="1"/>
  <c r="K48" i="1"/>
  <c r="Q47" i="1"/>
  <c r="P47" i="1"/>
  <c r="O47" i="1"/>
  <c r="K47" i="1"/>
  <c r="Q46" i="1"/>
  <c r="P46" i="1"/>
  <c r="O46" i="1"/>
  <c r="K46" i="1"/>
  <c r="Q45" i="1"/>
  <c r="P45" i="1"/>
  <c r="O45" i="1"/>
  <c r="K45" i="1"/>
  <c r="Q44" i="1"/>
  <c r="P44" i="1"/>
  <c r="O44" i="1"/>
  <c r="K44" i="1"/>
  <c r="Q43" i="1"/>
  <c r="P43" i="1"/>
  <c r="O43" i="1"/>
  <c r="K43" i="1"/>
  <c r="Q42" i="1"/>
  <c r="P42" i="1"/>
  <c r="O42" i="1"/>
  <c r="K42" i="1"/>
  <c r="Q41" i="1"/>
  <c r="P41" i="1"/>
  <c r="O41" i="1"/>
  <c r="K41" i="1"/>
  <c r="Q40" i="1"/>
  <c r="P40" i="1"/>
  <c r="O40" i="1"/>
  <c r="K40" i="1"/>
  <c r="Q39" i="1"/>
  <c r="P39" i="1"/>
  <c r="O39" i="1"/>
  <c r="K39" i="1"/>
  <c r="Q38" i="1"/>
  <c r="P38" i="1"/>
  <c r="O38" i="1"/>
  <c r="K38" i="1"/>
  <c r="Q37" i="1"/>
  <c r="P37" i="1"/>
  <c r="O37" i="1"/>
  <c r="K37" i="1"/>
  <c r="Q36" i="1"/>
  <c r="P36" i="1"/>
  <c r="O36" i="1"/>
  <c r="K36" i="1"/>
  <c r="Q35" i="1"/>
  <c r="P35" i="1"/>
  <c r="O35" i="1"/>
  <c r="K35" i="1"/>
  <c r="Q34" i="1"/>
  <c r="P34" i="1"/>
  <c r="O34" i="1"/>
  <c r="K34" i="1"/>
  <c r="Q33" i="1"/>
  <c r="P33" i="1"/>
  <c r="O33" i="1"/>
  <c r="K33" i="1"/>
  <c r="Q32" i="1"/>
  <c r="P32" i="1"/>
  <c r="O32" i="1"/>
  <c r="K32" i="1"/>
  <c r="Q31" i="1"/>
  <c r="P31" i="1"/>
  <c r="O31" i="1"/>
  <c r="K31" i="1"/>
  <c r="Q30" i="1"/>
  <c r="P30" i="1"/>
  <c r="O30" i="1"/>
  <c r="K30" i="1"/>
  <c r="Q29" i="1"/>
  <c r="P29" i="1"/>
  <c r="O29" i="1"/>
  <c r="K29" i="1"/>
  <c r="Q28" i="1"/>
  <c r="P28" i="1"/>
  <c r="O28" i="1"/>
  <c r="K28" i="1"/>
  <c r="Q27" i="1"/>
  <c r="P27" i="1"/>
  <c r="O27" i="1"/>
  <c r="K27" i="1"/>
  <c r="Q26" i="1"/>
  <c r="P26" i="1"/>
  <c r="O26" i="1"/>
  <c r="K26" i="1"/>
  <c r="Q25" i="1"/>
  <c r="P25" i="1"/>
  <c r="O25" i="1"/>
  <c r="K25" i="1"/>
  <c r="Q24" i="1"/>
  <c r="P24" i="1"/>
  <c r="O24" i="1"/>
  <c r="K24" i="1"/>
  <c r="Q23" i="1"/>
  <c r="P23" i="1"/>
  <c r="O23" i="1"/>
  <c r="K23" i="1"/>
  <c r="Q22" i="1"/>
  <c r="P22" i="1"/>
  <c r="O22" i="1"/>
  <c r="K22" i="1"/>
  <c r="Q21" i="1"/>
  <c r="P21" i="1"/>
  <c r="O21" i="1"/>
  <c r="K21" i="1"/>
  <c r="Q20" i="1"/>
  <c r="P20" i="1"/>
  <c r="O20" i="1"/>
  <c r="K20" i="1"/>
  <c r="Q19" i="1"/>
  <c r="P19" i="1"/>
  <c r="O19" i="1"/>
  <c r="K19" i="1"/>
  <c r="Q18" i="1"/>
  <c r="P18" i="1"/>
  <c r="O18" i="1"/>
  <c r="K18" i="1"/>
  <c r="Q17" i="1"/>
  <c r="P17" i="1"/>
  <c r="O17" i="1"/>
  <c r="K17" i="1"/>
  <c r="Q16" i="1"/>
  <c r="P16" i="1"/>
  <c r="O16" i="1"/>
  <c r="K16" i="1"/>
  <c r="Q15" i="1"/>
  <c r="P15" i="1"/>
  <c r="O15" i="1"/>
  <c r="K15" i="1"/>
  <c r="Q14" i="1"/>
  <c r="P14" i="1"/>
  <c r="O14" i="1"/>
  <c r="K14" i="1"/>
  <c r="Q13" i="1"/>
  <c r="P13" i="1"/>
  <c r="O13" i="1"/>
  <c r="K13" i="1"/>
  <c r="Q12" i="1"/>
  <c r="P12" i="1"/>
  <c r="O12" i="1"/>
  <c r="K12" i="1"/>
  <c r="Q11" i="1"/>
  <c r="P11" i="1"/>
  <c r="O11" i="1"/>
  <c r="K11" i="1"/>
  <c r="Q10" i="1"/>
  <c r="P10" i="1"/>
  <c r="O10" i="1"/>
  <c r="K10" i="1"/>
  <c r="Q9" i="1"/>
  <c r="P9" i="1"/>
  <c r="O9" i="1"/>
  <c r="K9" i="1"/>
  <c r="Q8" i="1"/>
  <c r="P8" i="1"/>
  <c r="O8" i="1"/>
  <c r="K8" i="1"/>
  <c r="Q7" i="1"/>
  <c r="P7" i="1"/>
  <c r="O7" i="1"/>
  <c r="K7" i="1"/>
  <c r="O489" i="1" l="1"/>
  <c r="P489" i="1"/>
  <c r="Q489" i="1"/>
  <c r="P631" i="7" l="1"/>
  <c r="Q631" i="7"/>
  <c r="M16" i="1" l="1"/>
  <c r="M14" i="1" l="1"/>
  <c r="M15" i="1"/>
  <c r="M34" i="1"/>
  <c r="M63" i="1" l="1"/>
  <c r="M230" i="1"/>
  <c r="M102" i="1"/>
  <c r="M122" i="1"/>
  <c r="M260" i="1"/>
  <c r="M487" i="1"/>
  <c r="M160" i="1"/>
  <c r="M56" i="1"/>
  <c r="M263" i="1"/>
  <c r="M51" i="1"/>
  <c r="M119" i="1"/>
  <c r="M317" i="1"/>
  <c r="M339" i="1"/>
  <c r="M85" i="1"/>
  <c r="M136" i="1"/>
  <c r="M112" i="1"/>
  <c r="M159" i="1"/>
  <c r="M196" i="1"/>
  <c r="M267" i="1"/>
  <c r="M128" i="1"/>
  <c r="M437" i="1"/>
  <c r="M330" i="1"/>
  <c r="M484" i="1"/>
  <c r="M432" i="1"/>
  <c r="M435" i="1"/>
  <c r="M418" i="1"/>
  <c r="M416" i="1"/>
  <c r="M461" i="1"/>
  <c r="M401" i="1"/>
  <c r="M413" i="1"/>
  <c r="M486" i="1"/>
  <c r="M466" i="1"/>
  <c r="M397" i="1"/>
  <c r="M470" i="1"/>
  <c r="M452" i="1"/>
  <c r="M429" i="1"/>
  <c r="M410" i="1"/>
  <c r="M477" i="1"/>
  <c r="M464" i="1"/>
  <c r="M451" i="1"/>
  <c r="M439" i="1"/>
  <c r="M424" i="1"/>
  <c r="M414" i="1"/>
  <c r="M400" i="1"/>
  <c r="M387" i="1"/>
  <c r="M375" i="1"/>
  <c r="M355" i="1"/>
  <c r="M480" i="1"/>
  <c r="M472" i="1"/>
  <c r="M463" i="1"/>
  <c r="M454" i="1"/>
  <c r="M446" i="1"/>
  <c r="M442" i="1"/>
  <c r="M431" i="1"/>
  <c r="M423" i="1"/>
  <c r="M412" i="1"/>
  <c r="M404" i="1"/>
  <c r="M394" i="1"/>
  <c r="M483" i="1"/>
  <c r="M479" i="1"/>
  <c r="M475" i="1"/>
  <c r="M471" i="1"/>
  <c r="M467" i="1"/>
  <c r="M462" i="1"/>
  <c r="M457" i="1"/>
  <c r="M453" i="1"/>
  <c r="M449" i="1"/>
  <c r="M445" i="1"/>
  <c r="M441" i="1"/>
  <c r="M436" i="1"/>
  <c r="M430" i="1"/>
  <c r="M426" i="1"/>
  <c r="M422" i="1"/>
  <c r="M417" i="1"/>
  <c r="M411" i="1"/>
  <c r="M407" i="1"/>
  <c r="M403" i="1"/>
  <c r="M398" i="1"/>
  <c r="M393" i="1"/>
  <c r="M389" i="1"/>
  <c r="M385" i="1"/>
  <c r="M381" i="1"/>
  <c r="M377" i="1"/>
  <c r="M373" i="1"/>
  <c r="M369" i="1"/>
  <c r="M365" i="1"/>
  <c r="M361" i="1"/>
  <c r="M357" i="1"/>
  <c r="M353" i="1"/>
  <c r="M349" i="1"/>
  <c r="M345" i="1"/>
  <c r="M341" i="1"/>
  <c r="M336" i="1"/>
  <c r="M332" i="1"/>
  <c r="M327" i="1"/>
  <c r="M323" i="1"/>
  <c r="M319" i="1"/>
  <c r="M314" i="1"/>
  <c r="M310" i="1"/>
  <c r="M306" i="1"/>
  <c r="M302" i="1"/>
  <c r="M298" i="1"/>
  <c r="M294" i="1"/>
  <c r="M290" i="1"/>
  <c r="M286" i="1"/>
  <c r="M282" i="1"/>
  <c r="M278" i="1"/>
  <c r="M274" i="1"/>
  <c r="M270" i="1"/>
  <c r="M265" i="1"/>
  <c r="M259" i="1"/>
  <c r="M255" i="1"/>
  <c r="M251" i="1"/>
  <c r="M247" i="1"/>
  <c r="M243" i="1"/>
  <c r="M239" i="1"/>
  <c r="M235" i="1"/>
  <c r="M231" i="1"/>
  <c r="M226" i="1"/>
  <c r="M222" i="1"/>
  <c r="M202" i="1"/>
  <c r="M198" i="1"/>
  <c r="M193" i="1"/>
  <c r="M189" i="1"/>
  <c r="M185" i="1"/>
  <c r="M181" i="1"/>
  <c r="M177" i="1"/>
  <c r="M173" i="1"/>
  <c r="M169" i="1"/>
  <c r="M165" i="1"/>
  <c r="M161" i="1"/>
  <c r="M155" i="1"/>
  <c r="M151" i="1"/>
  <c r="M147" i="1"/>
  <c r="M143" i="1"/>
  <c r="M139" i="1"/>
  <c r="M134" i="1"/>
  <c r="M130" i="1"/>
  <c r="M125" i="1"/>
  <c r="M120" i="1"/>
  <c r="M115" i="1"/>
  <c r="M110" i="1"/>
  <c r="M106" i="1"/>
  <c r="M101" i="1"/>
  <c r="M97" i="1"/>
  <c r="M93" i="1"/>
  <c r="M89" i="1"/>
  <c r="M84" i="1"/>
  <c r="M80" i="1"/>
  <c r="M76" i="1"/>
  <c r="M72" i="1"/>
  <c r="M68" i="1"/>
  <c r="M64" i="1"/>
  <c r="M59" i="1"/>
  <c r="M54" i="1"/>
  <c r="M49" i="1"/>
  <c r="M45" i="1"/>
  <c r="M41" i="1"/>
  <c r="M37" i="1"/>
  <c r="M32" i="1"/>
  <c r="M28" i="1"/>
  <c r="M24" i="1"/>
  <c r="M20" i="1"/>
  <c r="M13" i="1"/>
  <c r="M474" i="1"/>
  <c r="M456" i="1"/>
  <c r="M440" i="1"/>
  <c r="M421" i="1"/>
  <c r="M406" i="1"/>
  <c r="M402" i="1"/>
  <c r="M396" i="1"/>
  <c r="M392" i="1"/>
  <c r="M388" i="1"/>
  <c r="M384" i="1"/>
  <c r="M380" i="1"/>
  <c r="M376" i="1"/>
  <c r="M372" i="1"/>
  <c r="M368" i="1"/>
  <c r="M364" i="1"/>
  <c r="M360" i="1"/>
  <c r="M356" i="1"/>
  <c r="M352" i="1"/>
  <c r="M348" i="1"/>
  <c r="M344" i="1"/>
  <c r="M340" i="1"/>
  <c r="M335" i="1"/>
  <c r="M331" i="1"/>
  <c r="M326" i="1"/>
  <c r="M322" i="1"/>
  <c r="M318" i="1"/>
  <c r="M313" i="1"/>
  <c r="M309" i="1"/>
  <c r="M305" i="1"/>
  <c r="M301" i="1"/>
  <c r="M297" i="1"/>
  <c r="M293" i="1"/>
  <c r="M289" i="1"/>
  <c r="M285" i="1"/>
  <c r="M281" i="1"/>
  <c r="M277" i="1"/>
  <c r="M273" i="1"/>
  <c r="M269" i="1"/>
  <c r="M264" i="1"/>
  <c r="M258" i="1"/>
  <c r="M254" i="1"/>
  <c r="M250" i="1"/>
  <c r="M246" i="1"/>
  <c r="M242" i="1"/>
  <c r="M238" i="1"/>
  <c r="M234" i="1"/>
  <c r="M229" i="1"/>
  <c r="M225" i="1"/>
  <c r="M221" i="1"/>
  <c r="M205" i="1"/>
  <c r="M201" i="1"/>
  <c r="M197" i="1"/>
  <c r="M192" i="1"/>
  <c r="M188" i="1"/>
  <c r="M184" i="1"/>
  <c r="M180" i="1"/>
  <c r="M176" i="1"/>
  <c r="M172" i="1"/>
  <c r="M168" i="1"/>
  <c r="M164" i="1"/>
  <c r="M158" i="1"/>
  <c r="M154" i="1"/>
  <c r="M150" i="1"/>
  <c r="M146" i="1"/>
  <c r="M142" i="1"/>
  <c r="M138" i="1"/>
  <c r="M133" i="1"/>
  <c r="M129" i="1"/>
  <c r="M124" i="1"/>
  <c r="M118" i="1"/>
  <c r="M114" i="1"/>
  <c r="M109" i="1"/>
  <c r="M105" i="1"/>
  <c r="M100" i="1"/>
  <c r="M96" i="1"/>
  <c r="M92" i="1"/>
  <c r="M88" i="1"/>
  <c r="M83" i="1"/>
  <c r="M79" i="1"/>
  <c r="M75" i="1"/>
  <c r="M71" i="1"/>
  <c r="M67" i="1"/>
  <c r="M62" i="1"/>
  <c r="M58" i="1"/>
  <c r="M53" i="1"/>
  <c r="M48" i="1"/>
  <c r="M44" i="1"/>
  <c r="M40" i="1"/>
  <c r="M36" i="1"/>
  <c r="M31" i="1"/>
  <c r="M27" i="1"/>
  <c r="M23" i="1"/>
  <c r="M19" i="1"/>
  <c r="M12" i="1"/>
  <c r="M8" i="1"/>
  <c r="M482" i="1"/>
  <c r="M460" i="1"/>
  <c r="M444" i="1"/>
  <c r="M425" i="1"/>
  <c r="M488" i="1"/>
  <c r="M473" i="1"/>
  <c r="M459" i="1"/>
  <c r="M447" i="1"/>
  <c r="M428" i="1"/>
  <c r="M409" i="1"/>
  <c r="M395" i="1"/>
  <c r="M383" i="1"/>
  <c r="M371" i="1"/>
  <c r="M367" i="1"/>
  <c r="M359" i="1"/>
  <c r="M351" i="1"/>
  <c r="M347" i="1"/>
  <c r="M343" i="1"/>
  <c r="M338" i="1"/>
  <c r="M334" i="1"/>
  <c r="M329" i="1"/>
  <c r="M325" i="1"/>
  <c r="M321" i="1"/>
  <c r="M316" i="1"/>
  <c r="M312" i="1"/>
  <c r="M308" i="1"/>
  <c r="M304" i="1"/>
  <c r="M300" i="1"/>
  <c r="M296" i="1"/>
  <c r="M292" i="1"/>
  <c r="M288" i="1"/>
  <c r="M284" i="1"/>
  <c r="M280" i="1"/>
  <c r="M276" i="1"/>
  <c r="M272" i="1"/>
  <c r="M268" i="1"/>
  <c r="M262" i="1"/>
  <c r="M257" i="1"/>
  <c r="M253" i="1"/>
  <c r="M249" i="1"/>
  <c r="M245" i="1"/>
  <c r="M241" i="1"/>
  <c r="M237" i="1"/>
  <c r="M233" i="1"/>
  <c r="M228" i="1"/>
  <c r="M224" i="1"/>
  <c r="M220" i="1"/>
  <c r="M204" i="1"/>
  <c r="M200" i="1"/>
  <c r="M195" i="1"/>
  <c r="M191" i="1"/>
  <c r="M187" i="1"/>
  <c r="M183" i="1"/>
  <c r="M179" i="1"/>
  <c r="M175" i="1"/>
  <c r="M171" i="1"/>
  <c r="M167" i="1"/>
  <c r="M163" i="1"/>
  <c r="M157" i="1"/>
  <c r="M153" i="1"/>
  <c r="M149" i="1"/>
  <c r="M145" i="1"/>
  <c r="M141" i="1"/>
  <c r="M137" i="1"/>
  <c r="M132" i="1"/>
  <c r="M127" i="1"/>
  <c r="M123" i="1"/>
  <c r="M117" i="1"/>
  <c r="M113" i="1"/>
  <c r="M108" i="1"/>
  <c r="M104" i="1"/>
  <c r="M99" i="1"/>
  <c r="M95" i="1"/>
  <c r="M91" i="1"/>
  <c r="M87" i="1"/>
  <c r="M82" i="1"/>
  <c r="M78" i="1"/>
  <c r="M74" i="1"/>
  <c r="M70" i="1"/>
  <c r="M66" i="1"/>
  <c r="M61" i="1"/>
  <c r="M57" i="1"/>
  <c r="M52" i="1"/>
  <c r="M47" i="1"/>
  <c r="M43" i="1"/>
  <c r="M39" i="1"/>
  <c r="M35" i="1"/>
  <c r="M30" i="1"/>
  <c r="M26" i="1"/>
  <c r="M22" i="1"/>
  <c r="M18" i="1"/>
  <c r="M11" i="1"/>
  <c r="M478" i="1"/>
  <c r="M465" i="1"/>
  <c r="M448" i="1"/>
  <c r="M434" i="1"/>
  <c r="M415" i="1"/>
  <c r="M481" i="1"/>
  <c r="M469" i="1"/>
  <c r="M455" i="1"/>
  <c r="M516" i="7"/>
  <c r="M443" i="1"/>
  <c r="M433" i="1"/>
  <c r="M420" i="1"/>
  <c r="M405" i="1"/>
  <c r="M391" i="1"/>
  <c r="M379" i="1"/>
  <c r="M363" i="1"/>
  <c r="M485" i="1"/>
  <c r="M476" i="1"/>
  <c r="M468" i="1"/>
  <c r="M458" i="1"/>
  <c r="M450" i="1"/>
  <c r="M438" i="1"/>
  <c r="M427" i="1"/>
  <c r="M419" i="1"/>
  <c r="M408" i="1"/>
  <c r="M399" i="1"/>
  <c r="M390" i="1"/>
  <c r="M386" i="1"/>
  <c r="M382" i="1"/>
  <c r="M378" i="1"/>
  <c r="M374" i="1"/>
  <c r="M370" i="1"/>
  <c r="M366" i="1"/>
  <c r="M362" i="1"/>
  <c r="M358" i="1"/>
  <c r="M354" i="1"/>
  <c r="M350" i="1"/>
  <c r="M346" i="1"/>
  <c r="M342" i="1"/>
  <c r="M337" i="1"/>
  <c r="M333" i="1"/>
  <c r="M328" i="1"/>
  <c r="M324" i="1"/>
  <c r="M320" i="1"/>
  <c r="M315" i="1"/>
  <c r="M311" i="1"/>
  <c r="M307" i="1"/>
  <c r="M303" i="1"/>
  <c r="M299" i="1"/>
  <c r="M295" i="1"/>
  <c r="M291" i="1"/>
  <c r="M287" i="1"/>
  <c r="M283" i="1"/>
  <c r="M279" i="1"/>
  <c r="M275" i="1"/>
  <c r="M271" i="1"/>
  <c r="M266" i="1"/>
  <c r="M261" i="1"/>
  <c r="M256" i="1"/>
  <c r="M252" i="1"/>
  <c r="M248" i="1"/>
  <c r="M244" i="1"/>
  <c r="M240" i="1"/>
  <c r="M236" i="1"/>
  <c r="M232" i="1"/>
  <c r="M227" i="1"/>
  <c r="M223" i="1"/>
  <c r="M203" i="1"/>
  <c r="M199" i="1"/>
  <c r="M194" i="1"/>
  <c r="M190" i="1"/>
  <c r="M186" i="1"/>
  <c r="M182" i="1"/>
  <c r="M178" i="1"/>
  <c r="M174" i="1"/>
  <c r="M170" i="1"/>
  <c r="M166" i="1"/>
  <c r="M162" i="1"/>
  <c r="M156" i="1"/>
  <c r="M152" i="1"/>
  <c r="M148" i="1"/>
  <c r="M144" i="1"/>
  <c r="M140" i="1"/>
  <c r="M135" i="1"/>
  <c r="M131" i="1"/>
  <c r="M126" i="1"/>
  <c r="M121" i="1"/>
  <c r="M116" i="1"/>
  <c r="M111" i="1"/>
  <c r="M107" i="1"/>
  <c r="M103" i="1"/>
  <c r="M98" i="1"/>
  <c r="M94" i="1"/>
  <c r="M90" i="1"/>
  <c r="M86" i="1"/>
  <c r="M81" i="1"/>
  <c r="M77" i="1"/>
  <c r="M73" i="1"/>
  <c r="M69" i="1"/>
  <c r="M65" i="1"/>
  <c r="M60" i="1"/>
  <c r="M55" i="1"/>
  <c r="M50" i="1"/>
  <c r="M46" i="1"/>
  <c r="M42" i="1"/>
  <c r="M38" i="1"/>
  <c r="M33" i="1"/>
  <c r="M29" i="1"/>
  <c r="M25" i="1"/>
  <c r="M21" i="1"/>
  <c r="M17" i="1"/>
  <c r="M10" i="1"/>
  <c r="M9" i="1" l="1"/>
  <c r="M218" i="1" l="1"/>
  <c r="M219" i="1"/>
  <c r="M216" i="1"/>
  <c r="M217" i="1"/>
  <c r="M214" i="1"/>
  <c r="M215" i="1"/>
  <c r="M212" i="1"/>
  <c r="M213" i="1"/>
  <c r="M210" i="1"/>
  <c r="M211" i="1"/>
  <c r="M208" i="1"/>
  <c r="M209" i="1"/>
  <c r="M206" i="1"/>
  <c r="M207" i="1"/>
  <c r="M7" i="1"/>
  <c r="G32" i="26"/>
  <c r="G26" i="26"/>
  <c r="G31" i="26" l="1"/>
  <c r="G29" i="26"/>
  <c r="G7" i="26"/>
  <c r="G8" i="26"/>
  <c r="G9" i="26"/>
  <c r="G10" i="26"/>
  <c r="G11" i="26"/>
  <c r="G12" i="26"/>
  <c r="G13" i="26"/>
  <c r="G14" i="26"/>
  <c r="G15" i="26"/>
  <c r="G16" i="26"/>
  <c r="G17" i="26"/>
  <c r="G18" i="26"/>
  <c r="G19" i="26"/>
  <c r="G20" i="26"/>
  <c r="G21" i="26"/>
  <c r="G22" i="26"/>
  <c r="G23" i="26"/>
  <c r="G24" i="26"/>
  <c r="G25" i="26"/>
  <c r="G27" i="26"/>
  <c r="G28" i="26"/>
  <c r="G6" i="26"/>
  <c r="D38" i="26"/>
  <c r="D37" i="26"/>
  <c r="D35" i="26"/>
  <c r="D33" i="26"/>
  <c r="D26" i="26"/>
  <c r="D27" i="26"/>
  <c r="D28" i="26"/>
  <c r="D29" i="26"/>
  <c r="D30" i="26"/>
  <c r="D31" i="26"/>
  <c r="D32" i="26"/>
  <c r="D25" i="26"/>
  <c r="D23" i="26"/>
  <c r="D21" i="26"/>
  <c r="D22" i="26"/>
  <c r="D20" i="26"/>
  <c r="D18" i="26"/>
  <c r="D17" i="26"/>
  <c r="D16" i="26"/>
  <c r="D9" i="26"/>
  <c r="D8" i="26"/>
  <c r="D6" i="26"/>
  <c r="G6" i="5" l="1"/>
  <c r="G6" i="22" l="1"/>
  <c r="G6" i="19" l="1"/>
  <c r="H6" i="2" l="1"/>
  <c r="H6" i="20"/>
  <c r="G6" i="4" l="1"/>
</calcChain>
</file>

<file path=xl/sharedStrings.xml><?xml version="1.0" encoding="utf-8"?>
<sst xmlns="http://schemas.openxmlformats.org/spreadsheetml/2006/main" count="8679" uniqueCount="1479">
  <si>
    <t>Código</t>
  </si>
  <si>
    <t>Descripción</t>
  </si>
  <si>
    <t>Unit.</t>
  </si>
  <si>
    <t>Total</t>
  </si>
  <si>
    <t>Adaptador PVC Macho de 1</t>
  </si>
  <si>
    <t>Abrazadera P/Tubería de Motobomba</t>
  </si>
  <si>
    <t>Adaptador Hembra de 3"</t>
  </si>
  <si>
    <t>Argollas de 1/4x2 (Unid)</t>
  </si>
  <si>
    <t>Balas Fulminantes (Unid)</t>
  </si>
  <si>
    <t>Bisagras Porta Candado Med.</t>
  </si>
  <si>
    <t>Cerradura Caja de Dinero</t>
  </si>
  <si>
    <t>Cincel Redondo</t>
  </si>
  <si>
    <t>Cinta de Aluminio P/Aire</t>
  </si>
  <si>
    <t>Cinta de Medir de 50mts.Comelon</t>
  </si>
  <si>
    <t>Cinta Para Chirrot</t>
  </si>
  <si>
    <t xml:space="preserve">Conectores de 3/4" </t>
  </si>
  <si>
    <t>Crostil de 24 Pulg.</t>
  </si>
  <si>
    <t>Disco de Corte 350 x 3.5 x 32´´ 3 Stars</t>
  </si>
  <si>
    <t>Disco de Corte P/Cierra de 10´´</t>
  </si>
  <si>
    <t>Disco Pulir Metal 178x7x22.2</t>
  </si>
  <si>
    <t>Disco Pulir Metal 27-178x8x22.2</t>
  </si>
  <si>
    <t>Engrasadora en Metal</t>
  </si>
  <si>
    <t>Filtro de Aceite Pequeño LFP 780</t>
  </si>
  <si>
    <t>Foco Amarillo</t>
  </si>
  <si>
    <t>Formón de 3 1/4´´</t>
  </si>
  <si>
    <t>Boquilla Para Aire (Valvula Serv. 1/4)</t>
  </si>
  <si>
    <t>Guayo P/ Chirrot</t>
  </si>
  <si>
    <t>Hilo de Marcador Stanley</t>
  </si>
  <si>
    <t>Interruptores  Sencillos 15A</t>
  </si>
  <si>
    <t>Kit Para Tubería de Cobre</t>
  </si>
  <si>
    <t>Lima Grande</t>
  </si>
  <si>
    <t>Llanas Bellontas</t>
  </si>
  <si>
    <t>Llave No.17"</t>
  </si>
  <si>
    <t>Llaves Mecánicas 16´´</t>
  </si>
  <si>
    <t>Llaves Mecánicas 22´´</t>
  </si>
  <si>
    <t>Marco de Segueta Morado</t>
  </si>
  <si>
    <t xml:space="preserve">Marco de Segueta Amarillo </t>
  </si>
  <si>
    <t>Martillo Grande</t>
  </si>
  <si>
    <t>Martillo Grande Palo Amarillo</t>
  </si>
  <si>
    <t>Martillo Mediano</t>
  </si>
  <si>
    <t>Martillo Pequeño</t>
  </si>
  <si>
    <t>Pistola P/ Masillar</t>
  </si>
  <si>
    <t>Llave Mezcladoras P/ Lavamanos de 4"</t>
  </si>
  <si>
    <t>Pala Con su Palo (Und.)</t>
  </si>
  <si>
    <t>Pestillo Dorado</t>
  </si>
  <si>
    <t>Kit Para hueco de Puerta</t>
  </si>
  <si>
    <t>Pintura Barniz Marino de 16 Galon</t>
  </si>
  <si>
    <t>Pistola de Pintar</t>
  </si>
  <si>
    <t>Plana 9" Tramontina</t>
  </si>
  <si>
    <t>Planta Honda Pequeña 2.2Kilo</t>
  </si>
  <si>
    <t>Polea P/ Motores de 2 x 1/2"</t>
  </si>
  <si>
    <t>Polea P/ Motores de 5/8</t>
  </si>
  <si>
    <t>Pulidora McCulloch Pequeña</t>
  </si>
  <si>
    <t>Remachadora Roja de Metal</t>
  </si>
  <si>
    <t>Serrucho P/ Carpinteria</t>
  </si>
  <si>
    <t>Tapón de 3" Ciega</t>
  </si>
  <si>
    <t>Tarugo 7/16x1 Azul (Unidad)</t>
  </si>
  <si>
    <t>Tarugos de 3/8 x 2 Mamey</t>
  </si>
  <si>
    <t>Tijera P/ Cortar Metal (Mango de Goma Amarillo)</t>
  </si>
  <si>
    <t>Time Delay</t>
  </si>
  <si>
    <t>Codo PVC 3x45</t>
  </si>
  <si>
    <t>Tubo de 4x2 Drenaje</t>
  </si>
  <si>
    <t>Tubo en T de 1/2" PVC</t>
  </si>
  <si>
    <t>Tubo Reducción de 3 x 2 Drenaje</t>
  </si>
  <si>
    <t>Tubo Unión de 3/4"</t>
  </si>
  <si>
    <t>Tubo Y de 3"x2</t>
  </si>
  <si>
    <t>Válvula de Aire Acond.</t>
  </si>
  <si>
    <t>Candado Globe Md</t>
  </si>
  <si>
    <t>Reduccion de 1 1/4x3/4 Bushing HG</t>
  </si>
  <si>
    <t>Adaptador Hembra de 1/2"</t>
  </si>
  <si>
    <t>Cubre falta Niq P/Lavamano</t>
  </si>
  <si>
    <t>Valvula Salida de Inodoro</t>
  </si>
  <si>
    <t>Capacitor de 55 + 10</t>
  </si>
  <si>
    <t>Union PVC de 1</t>
  </si>
  <si>
    <t>Abrazadera de  3 Unicros</t>
  </si>
  <si>
    <t>Llaves Irimo N0.12</t>
  </si>
  <si>
    <t>Codo PVC 4x45</t>
  </si>
  <si>
    <t>Tubo Aislamiento 1/2x3/8 P/Aire Acond.</t>
  </si>
  <si>
    <t>Codo Cobre 5/8</t>
  </si>
  <si>
    <t>Plana Tramontina 10</t>
  </si>
  <si>
    <t>Filtro de Aire 117552-37B-0</t>
  </si>
  <si>
    <t>Corta Vidrio</t>
  </si>
  <si>
    <t>Fusible 200 AMPS a 250  Volts</t>
  </si>
  <si>
    <t>Fusible 600 AMPS a 250  Volts</t>
  </si>
  <si>
    <t>Tapon de 2¨ Ciego</t>
  </si>
  <si>
    <t>Tapon de 1¨ Ciego</t>
  </si>
  <si>
    <t>Tubo PVC Y 3x3</t>
  </si>
  <si>
    <t>Tuerca Octagonal (Bronce P/aire)</t>
  </si>
  <si>
    <t>Bisagra Tipo libro Dorada 1 1/2 (Par)</t>
  </si>
  <si>
    <t>Riley Para Bebedero</t>
  </si>
  <si>
    <t>Tuerca Compana de 1/4</t>
  </si>
  <si>
    <t>Bisagra Corriente de 11/2 (Par)</t>
  </si>
  <si>
    <t>Violin P/ Albañileria</t>
  </si>
  <si>
    <t xml:space="preserve">Raticida P/Ratones </t>
  </si>
  <si>
    <t>Plagax Insecticida 120cc (Dursban Insect.2E de 1/4</t>
  </si>
  <si>
    <t>Desgrazante</t>
  </si>
  <si>
    <t>Capacitador de Marcha 15x370</t>
  </si>
  <si>
    <t>Operadores P/ Ventana</t>
  </si>
  <si>
    <t>Disco de Pulidora 100</t>
  </si>
  <si>
    <t>Conector de Bronce</t>
  </si>
  <si>
    <t>Cable Coaxial (pies)</t>
  </si>
  <si>
    <t>Capacitor de 45 + 5 x 370</t>
  </si>
  <si>
    <t>Cheques P/Cisterna Europa V.de 3´´</t>
  </si>
  <si>
    <t>Capacitores 5x370</t>
  </si>
  <si>
    <t>Tornillos de 1x10 TF</t>
  </si>
  <si>
    <t>Base P/ Inodoro en pvc</t>
  </si>
  <si>
    <t>Bujias F 501</t>
  </si>
  <si>
    <t>Juego de Boquilla P/ Manguera</t>
  </si>
  <si>
    <t>Pintura Acrilica Gris 59</t>
  </si>
  <si>
    <t>Capacitor de 10 x 370</t>
  </si>
  <si>
    <t>Terminales de Acero P/ las Mangueras</t>
  </si>
  <si>
    <t>Coupling H G de 4</t>
  </si>
  <si>
    <t>Abrazadera de Presion de 4</t>
  </si>
  <si>
    <t>Capacitor de 55 x 440 + 5</t>
  </si>
  <si>
    <t>Bombillo Tipo Reflector de 60 W.</t>
  </si>
  <si>
    <t>Reducción PVC de 1 x  3/4</t>
  </si>
  <si>
    <t>Cajas Plasticas Prot. Control de Aire</t>
  </si>
  <si>
    <t>Capacitor de 50 x 5 + 5 x 370</t>
  </si>
  <si>
    <t>Tornillos de 10 x 3/4 Cabeza de Estria</t>
  </si>
  <si>
    <t>Spray de Pintura Mamey</t>
  </si>
  <si>
    <t>Y PVC de 4x3</t>
  </si>
  <si>
    <t>Reduccion PVC de 6x4</t>
  </si>
  <si>
    <t>Tee PVC de Presion de 6</t>
  </si>
  <si>
    <t>Gafas Protectora P/Soldar Verdes</t>
  </si>
  <si>
    <t>Cubre falta P/Lavamano de 3/8</t>
  </si>
  <si>
    <t>Terminal de Bronce y Aluminio</t>
  </si>
  <si>
    <t>Bomba de Vacio 5CFM93-000</t>
  </si>
  <si>
    <t>Cinta P/Alambre Electrico de 100P</t>
  </si>
  <si>
    <t>Tablero Moldeado P/Thunder Motosoldadora</t>
  </si>
  <si>
    <t>Cinta P/Alambre Electrico de  125P</t>
  </si>
  <si>
    <t>Cinceles Negro y Mamey</t>
  </si>
  <si>
    <t>Cubos plasticos Negro</t>
  </si>
  <si>
    <t>Aguarras de 1 Litros</t>
  </si>
  <si>
    <t>Tubos Fluorescente de Luz Negra 4W</t>
  </si>
  <si>
    <t>Juego de Llave Allen 10/1</t>
  </si>
  <si>
    <t>Maquina de Lavado a Presión Mod. 3000 de 2.6 PM</t>
  </si>
  <si>
    <t>Adaptador Hembra PVC de 1</t>
  </si>
  <si>
    <t>Swich de Presión P/Aire de Baja</t>
  </si>
  <si>
    <t>Swich de Presión P/Aire de Alta</t>
  </si>
  <si>
    <t>Filtro de Gasolina P/las Plantas</t>
  </si>
  <si>
    <t>Terminales Electricos Amarillo</t>
  </si>
  <si>
    <t>Medidor de Cables Electricos</t>
  </si>
  <si>
    <t>Reducción HG Gav. De 1 x 3/4</t>
  </si>
  <si>
    <t>Contactor P/Aires  de 50A 3P 24OV</t>
  </si>
  <si>
    <t>Capacitor de  10 x 440</t>
  </si>
  <si>
    <t>Tee PVC de  4 x 4</t>
  </si>
  <si>
    <t>Bisagras Tipo Libro de 4 x 4</t>
  </si>
  <si>
    <t>Pintura Esmalte Amarillo 62 (Galon)</t>
  </si>
  <si>
    <t>P/Esmalte Gris Claro</t>
  </si>
  <si>
    <t>Bombillo Coral de 100W</t>
  </si>
  <si>
    <t>P/Acrílica Azul Cielo en (Galon)</t>
  </si>
  <si>
    <t>P/Relleno Gris Claro</t>
  </si>
  <si>
    <t>P/Acrilico Blanco /H en (Galon)</t>
  </si>
  <si>
    <t>Bisagras Invisibles Niquel</t>
  </si>
  <si>
    <t>Union Universal PVC de 3/4</t>
  </si>
  <si>
    <t>Breaker  GE 15 Amp.Grueso</t>
  </si>
  <si>
    <t>Filtaro P/Aire Acond. 164.8 Gris</t>
  </si>
  <si>
    <t>Capacitor de 40 + 5 x 370</t>
  </si>
  <si>
    <t>Capacitor de 35 + 5 x 370 -440</t>
  </si>
  <si>
    <t>Aceite P/Motor de N?evera de 1/2 Bot</t>
  </si>
  <si>
    <t>Bombillos Tipo Globos de 18W</t>
  </si>
  <si>
    <t>Porta Papel  Sanitarios</t>
  </si>
  <si>
    <t>Capacitor de 45 + 5 x 370 - 440</t>
  </si>
  <si>
    <t>Motor P/Condensador Mini Split de 24,000BTU</t>
  </si>
  <si>
    <t>Bombillos P/Nevera 40 w</t>
  </si>
  <si>
    <t>Focos Rayovac de 2 pilas</t>
  </si>
  <si>
    <t>Caja de Bolas 2R5C3</t>
  </si>
  <si>
    <t>Conectores EMT de 2</t>
  </si>
  <si>
    <t>Cola Boquilla pvc P/Fregadero</t>
  </si>
  <si>
    <t>Union Universal PVC de 1/2</t>
  </si>
  <si>
    <t>Rueda Tipo Dainer P/Carritos 16.160</t>
  </si>
  <si>
    <t>Escalera  aluminio de 12 Peldaños</t>
  </si>
  <si>
    <t>Rueda Pulio p/85 x 70</t>
  </si>
  <si>
    <t>Porta Brochus</t>
  </si>
  <si>
    <t>Hector Hernández</t>
  </si>
  <si>
    <t>Cant.</t>
  </si>
  <si>
    <t>Fecha</t>
  </si>
  <si>
    <t>M1209</t>
  </si>
  <si>
    <t>M10062</t>
  </si>
  <si>
    <t>M0460</t>
  </si>
  <si>
    <t>M23281</t>
  </si>
  <si>
    <t>M23606</t>
  </si>
  <si>
    <t>M0792</t>
  </si>
  <si>
    <t>M0789</t>
  </si>
  <si>
    <t>M23200</t>
  </si>
  <si>
    <t>M23204</t>
  </si>
  <si>
    <t>M1395</t>
  </si>
  <si>
    <t>M23208</t>
  </si>
  <si>
    <t>M20693</t>
  </si>
  <si>
    <t>M23201</t>
  </si>
  <si>
    <t>M5058</t>
  </si>
  <si>
    <t>M1470</t>
  </si>
  <si>
    <t>M23279</t>
  </si>
  <si>
    <t>M6042</t>
  </si>
  <si>
    <t>M1225</t>
  </si>
  <si>
    <t>M100083</t>
  </si>
  <si>
    <t>M23255</t>
  </si>
  <si>
    <t>M1009</t>
  </si>
  <si>
    <t>M0454</t>
  </si>
  <si>
    <t>M1089</t>
  </si>
  <si>
    <t>M23304</t>
  </si>
  <si>
    <t>M23195</t>
  </si>
  <si>
    <t>M23194</t>
  </si>
  <si>
    <t>M20918</t>
  </si>
  <si>
    <t>M1098</t>
  </si>
  <si>
    <t>M23895</t>
  </si>
  <si>
    <t>M23309</t>
  </si>
  <si>
    <t>M23313</t>
  </si>
  <si>
    <t>M0795</t>
  </si>
  <si>
    <t>M20691</t>
  </si>
  <si>
    <t>M20919</t>
  </si>
  <si>
    <t>M0788</t>
  </si>
  <si>
    <t>M0510</t>
  </si>
  <si>
    <t>M0430</t>
  </si>
  <si>
    <t>M20467</t>
  </si>
  <si>
    <t>M20458</t>
  </si>
  <si>
    <t>M0787</t>
  </si>
  <si>
    <t>M21080</t>
  </si>
  <si>
    <t>M0849</t>
  </si>
  <si>
    <t>M20983</t>
  </si>
  <si>
    <t>M1329</t>
  </si>
  <si>
    <t>M0585</t>
  </si>
  <si>
    <t>M20271</t>
  </si>
  <si>
    <t>M25559</t>
  </si>
  <si>
    <t>M20270</t>
  </si>
  <si>
    <t>M21900</t>
  </si>
  <si>
    <t>M23604</t>
  </si>
  <si>
    <t>M0618</t>
  </si>
  <si>
    <t>M20444</t>
  </si>
  <si>
    <t>M20476</t>
  </si>
  <si>
    <t>M20916</t>
  </si>
  <si>
    <t>M0635</t>
  </si>
  <si>
    <t>M23349</t>
  </si>
  <si>
    <t>M23308</t>
  </si>
  <si>
    <t>M9836</t>
  </si>
  <si>
    <t>M21855</t>
  </si>
  <si>
    <t>M21856</t>
  </si>
  <si>
    <t>M21074</t>
  </si>
  <si>
    <t>M10114</t>
  </si>
  <si>
    <t>M23277</t>
  </si>
  <si>
    <t>M23278</t>
  </si>
  <si>
    <t>M0332</t>
  </si>
  <si>
    <t>M23883</t>
  </si>
  <si>
    <t>M5046</t>
  </si>
  <si>
    <t>M23179</t>
  </si>
  <si>
    <t>M23223</t>
  </si>
  <si>
    <t>M23225</t>
  </si>
  <si>
    <t>M23580</t>
  </si>
  <si>
    <t>M23902</t>
  </si>
  <si>
    <t>M23906</t>
  </si>
  <si>
    <t>M23939</t>
  </si>
  <si>
    <t>M23986</t>
  </si>
  <si>
    <t>M9672</t>
  </si>
  <si>
    <t>Pulsador P/Timbre Bticino</t>
  </si>
  <si>
    <t>M23224</t>
  </si>
  <si>
    <t>M23185</t>
  </si>
  <si>
    <t>M1472</t>
  </si>
  <si>
    <t>M23183</t>
  </si>
  <si>
    <t xml:space="preserve">Tela de fibra de Vidrio (Yarda) </t>
  </si>
  <si>
    <t>M24202</t>
  </si>
  <si>
    <t>M24205</t>
  </si>
  <si>
    <t>M24209</t>
  </si>
  <si>
    <t>M24211</t>
  </si>
  <si>
    <t>M24214</t>
  </si>
  <si>
    <t>M24218</t>
  </si>
  <si>
    <t>M23301</t>
  </si>
  <si>
    <t>M10049</t>
  </si>
  <si>
    <t>M9823</t>
  </si>
  <si>
    <t>M2187</t>
  </si>
  <si>
    <t>M1039</t>
  </si>
  <si>
    <t>M0469</t>
  </si>
  <si>
    <t>M24243</t>
  </si>
  <si>
    <t>M24253</t>
  </si>
  <si>
    <t>M24258</t>
  </si>
  <si>
    <t>M9112</t>
  </si>
  <si>
    <t>M24259</t>
  </si>
  <si>
    <t>M24260</t>
  </si>
  <si>
    <t>M24261</t>
  </si>
  <si>
    <t>M20538</t>
  </si>
  <si>
    <t>M25558</t>
  </si>
  <si>
    <t>M24266</t>
  </si>
  <si>
    <t>M24270</t>
  </si>
  <si>
    <t>M8073</t>
  </si>
  <si>
    <t>M24271</t>
  </si>
  <si>
    <t>M23285</t>
  </si>
  <si>
    <t>M24277</t>
  </si>
  <si>
    <t>M24279</t>
  </si>
  <si>
    <t>M7069</t>
  </si>
  <si>
    <t>M24284</t>
  </si>
  <si>
    <t>M1032</t>
  </si>
  <si>
    <t>M24285</t>
  </si>
  <si>
    <t>M24286</t>
  </si>
  <si>
    <t>M24287</t>
  </si>
  <si>
    <t>M24288</t>
  </si>
  <si>
    <t>M20755</t>
  </si>
  <si>
    <t>M10155</t>
  </si>
  <si>
    <t>M0378</t>
  </si>
  <si>
    <t>M9262</t>
  </si>
  <si>
    <t>M24294</t>
  </si>
  <si>
    <t>M9797</t>
  </si>
  <si>
    <t>M1761</t>
  </si>
  <si>
    <t>M0372</t>
  </si>
  <si>
    <t>M24310</t>
  </si>
  <si>
    <t>M24317</t>
  </si>
  <si>
    <t>M24283</t>
  </si>
  <si>
    <t>M24320</t>
  </si>
  <si>
    <t>M8062</t>
  </si>
  <si>
    <t>M24325</t>
  </si>
  <si>
    <t>M24330</t>
  </si>
  <si>
    <t>M24331</t>
  </si>
  <si>
    <t>M24332</t>
  </si>
  <si>
    <t>M24335</t>
  </si>
  <si>
    <t>M24342</t>
  </si>
  <si>
    <t>M9317</t>
  </si>
  <si>
    <t>M0414</t>
  </si>
  <si>
    <t>M23202</t>
  </si>
  <si>
    <t>M24373</t>
  </si>
  <si>
    <t>M7071</t>
  </si>
  <si>
    <t>M20542</t>
  </si>
  <si>
    <t>M0583</t>
  </si>
  <si>
    <t>M24381</t>
  </si>
  <si>
    <t>M1010</t>
  </si>
  <si>
    <t>M24387</t>
  </si>
  <si>
    <t>M24388</t>
  </si>
  <si>
    <t>M24391</t>
  </si>
  <si>
    <t>M24392</t>
  </si>
  <si>
    <t>M24393</t>
  </si>
  <si>
    <t>M24401</t>
  </si>
  <si>
    <t>M8060</t>
  </si>
  <si>
    <t>M24338</t>
  </si>
  <si>
    <t>M0930</t>
  </si>
  <si>
    <t>M24255</t>
  </si>
  <si>
    <t>M23305</t>
  </si>
  <si>
    <t>M7081</t>
  </si>
  <si>
    <t>M9265</t>
  </si>
  <si>
    <t>M23199</t>
  </si>
  <si>
    <t>M23198</t>
  </si>
  <si>
    <t>M24386</t>
  </si>
  <si>
    <t>M24241</t>
  </si>
  <si>
    <t>M24326</t>
  </si>
  <si>
    <t>M24267</t>
  </si>
  <si>
    <t>M24248</t>
  </si>
  <si>
    <t>M0459</t>
  </si>
  <si>
    <t>M24272</t>
  </si>
  <si>
    <t>M24273</t>
  </si>
  <si>
    <t>M24035</t>
  </si>
  <si>
    <t>M24372</t>
  </si>
  <si>
    <t>M24371</t>
  </si>
  <si>
    <t>M24389</t>
  </si>
  <si>
    <t>M24398</t>
  </si>
  <si>
    <t>M24216</t>
  </si>
  <si>
    <t>M24345</t>
  </si>
  <si>
    <t>M24397</t>
  </si>
  <si>
    <t>M6044</t>
  </si>
  <si>
    <t>M24403</t>
  </si>
  <si>
    <t>M24337</t>
  </si>
  <si>
    <t>M24324</t>
  </si>
  <si>
    <t>M8055</t>
  </si>
  <si>
    <t>M0847</t>
  </si>
  <si>
    <t>M24304</t>
  </si>
  <si>
    <t>M0827</t>
  </si>
  <si>
    <t>M9404</t>
  </si>
  <si>
    <t>M24377</t>
  </si>
  <si>
    <t>M1307</t>
  </si>
  <si>
    <t>M23293</t>
  </si>
  <si>
    <t>M23297</t>
  </si>
  <si>
    <t>M24203</t>
  </si>
  <si>
    <t>M23184</t>
  </si>
  <si>
    <t>M1558</t>
  </si>
  <si>
    <t>M24229</t>
  </si>
  <si>
    <t>M24385</t>
  </si>
  <si>
    <t>M24213</t>
  </si>
  <si>
    <t>M0495</t>
  </si>
  <si>
    <t>M24282</t>
  </si>
  <si>
    <t>M24319</t>
  </si>
  <si>
    <t>M23296</t>
  </si>
  <si>
    <t>M1852</t>
  </si>
  <si>
    <t>M24252</t>
  </si>
  <si>
    <t>M1183</t>
  </si>
  <si>
    <t>M24343</t>
  </si>
  <si>
    <t>M23294</t>
  </si>
  <si>
    <t>M24222</t>
  </si>
  <si>
    <t>M23209</t>
  </si>
  <si>
    <t>M23291</t>
  </si>
  <si>
    <t>M20433</t>
  </si>
  <si>
    <t>M23295</t>
  </si>
  <si>
    <t>M24384</t>
  </si>
  <si>
    <t>M24357</t>
  </si>
  <si>
    <t>M1033</t>
  </si>
  <si>
    <t>M24405</t>
  </si>
  <si>
    <t>M24340</t>
  </si>
  <si>
    <t>M24376</t>
  </si>
  <si>
    <t>M24274</t>
  </si>
  <si>
    <t>M24281</t>
  </si>
  <si>
    <t>M24256</t>
  </si>
  <si>
    <t>M24378</t>
  </si>
  <si>
    <t>M1685</t>
  </si>
  <si>
    <t>M24238</t>
  </si>
  <si>
    <t>M8067</t>
  </si>
  <si>
    <t>M24237</t>
  </si>
  <si>
    <t>M24201</t>
  </si>
  <si>
    <t>M0437</t>
  </si>
  <si>
    <t>M24236</t>
  </si>
  <si>
    <t>M24254</t>
  </si>
  <si>
    <t>M24262</t>
  </si>
  <si>
    <t>M9483</t>
  </si>
  <si>
    <t>M6038</t>
  </si>
  <si>
    <t>M9625</t>
  </si>
  <si>
    <t>M23186</t>
  </si>
  <si>
    <t>M23299</t>
  </si>
  <si>
    <t>M10116</t>
  </si>
  <si>
    <t>M10115</t>
  </si>
  <si>
    <t>M24407</t>
  </si>
  <si>
    <t>M24268</t>
  </si>
  <si>
    <t>M20441</t>
  </si>
  <si>
    <t>M20479</t>
  </si>
  <si>
    <t>M24339</t>
  </si>
  <si>
    <t>M24301</t>
  </si>
  <si>
    <t>M20435</t>
  </si>
  <si>
    <t>M24226</t>
  </si>
  <si>
    <t>M24227</t>
  </si>
  <si>
    <t>M24219</t>
  </si>
  <si>
    <t>M24322</t>
  </si>
  <si>
    <t>M24307</t>
  </si>
  <si>
    <t>M24221</t>
  </si>
  <si>
    <t>M23102</t>
  </si>
  <si>
    <t>M24309</t>
  </si>
  <si>
    <t>M23017</t>
  </si>
  <si>
    <t>M24217</t>
  </si>
  <si>
    <t>M23271</t>
  </si>
  <si>
    <t>M24264</t>
  </si>
  <si>
    <t>M23298</t>
  </si>
  <si>
    <t>M23292</t>
  </si>
  <si>
    <t>M0602</t>
  </si>
  <si>
    <t>M23284</t>
  </si>
  <si>
    <t>M23151</t>
  </si>
  <si>
    <t>M9398</t>
  </si>
  <si>
    <t>M0405</t>
  </si>
  <si>
    <t>M23303</t>
  </si>
  <si>
    <t>M23491</t>
  </si>
  <si>
    <t>M25539</t>
  </si>
  <si>
    <t>M23914</t>
  </si>
  <si>
    <t>M24379</t>
  </si>
  <si>
    <t>Filtro P/Cooland C8 WF113</t>
  </si>
  <si>
    <t>M24437</t>
  </si>
  <si>
    <t>M24442</t>
  </si>
  <si>
    <t>P/Esmalte Rojo Chino de 1/4</t>
  </si>
  <si>
    <t>M0791</t>
  </si>
  <si>
    <t>M24344</t>
  </si>
  <si>
    <t>M10163</t>
  </si>
  <si>
    <t>M10150</t>
  </si>
  <si>
    <t>Escalera  aluminio de 4 Peldaños</t>
  </si>
  <si>
    <t>M20510</t>
  </si>
  <si>
    <t>M23156</t>
  </si>
  <si>
    <t>M8033</t>
  </si>
  <si>
    <t>Descripción Artículo</t>
  </si>
  <si>
    <t xml:space="preserve">Cant. </t>
  </si>
  <si>
    <t xml:space="preserve">Fecha </t>
  </si>
  <si>
    <t>Estaño p/soldar rollo</t>
  </si>
  <si>
    <t>Agua Destilada</t>
  </si>
  <si>
    <t>M1850</t>
  </si>
  <si>
    <t>Guante de Gomas negro (par)</t>
  </si>
  <si>
    <t>M23203</t>
  </si>
  <si>
    <t>Llave Angular 3/8</t>
  </si>
  <si>
    <t>M122</t>
  </si>
  <si>
    <t>M123</t>
  </si>
  <si>
    <t>M127</t>
  </si>
  <si>
    <t>Disco de corte 7x1/4</t>
  </si>
  <si>
    <t>M128</t>
  </si>
  <si>
    <t>M23276</t>
  </si>
  <si>
    <t>Barrena p/concreto 1/4</t>
  </si>
  <si>
    <t>M23289</t>
  </si>
  <si>
    <t>M9372</t>
  </si>
  <si>
    <t>M131</t>
  </si>
  <si>
    <t>M10026</t>
  </si>
  <si>
    <t>Barra roscada 1/2</t>
  </si>
  <si>
    <t>M20431</t>
  </si>
  <si>
    <t>M20434</t>
  </si>
  <si>
    <t>M23300</t>
  </si>
  <si>
    <t>Capacitor 7.5 x 370</t>
  </si>
  <si>
    <t>M1159</t>
  </si>
  <si>
    <t>M20445</t>
  </si>
  <si>
    <t>Control Universal</t>
  </si>
  <si>
    <t>M20684</t>
  </si>
  <si>
    <t>M24011</t>
  </si>
  <si>
    <t>M21017</t>
  </si>
  <si>
    <t>M10133</t>
  </si>
  <si>
    <t>M20319</t>
  </si>
  <si>
    <t>Metanol Galon</t>
  </si>
  <si>
    <t>M135</t>
  </si>
  <si>
    <t>Filtro de Gasoil FF 3417</t>
  </si>
  <si>
    <t>M136</t>
  </si>
  <si>
    <t>Filtro de Gasoil FP 586 F</t>
  </si>
  <si>
    <t>M138</t>
  </si>
  <si>
    <t>M24571</t>
  </si>
  <si>
    <t>Juego de emboquillador</t>
  </si>
  <si>
    <t>Capacitor Marcha 60/370 Volt</t>
  </si>
  <si>
    <t>Barrena de 1/4 mecanica</t>
  </si>
  <si>
    <t>Barrena T/Hilty 5/8x12</t>
  </si>
  <si>
    <t>Remaches de aluminio 3/16x5/8</t>
  </si>
  <si>
    <t>Disco Sierra de 10' 40 diente</t>
  </si>
  <si>
    <t>Filtro de Gasoil P 876 F</t>
  </si>
  <si>
    <t>Capac marcha 5 x 370</t>
  </si>
  <si>
    <t>Capacitor de Marcha 35 x 370</t>
  </si>
  <si>
    <t>Capacitor de Marcha 25 x 370</t>
  </si>
  <si>
    <t>Contactor P/Aires   30A 2P 22OV</t>
  </si>
  <si>
    <t>Filtro 083 Soldable</t>
  </si>
  <si>
    <t>Fundente 4 onza tarro</t>
  </si>
  <si>
    <t>Tarugo de plomo de 1/2</t>
  </si>
  <si>
    <t>Capacitores 35+5x370</t>
  </si>
  <si>
    <t>Barra Roscada 3/8x6</t>
  </si>
  <si>
    <t xml:space="preserve">Remachadora </t>
  </si>
  <si>
    <t>Capacitor 50 x 5+ -5x370</t>
  </si>
  <si>
    <t>Tarugo de Plomo</t>
  </si>
  <si>
    <t>M137</t>
  </si>
  <si>
    <t>Filtro p/ aceite BT259</t>
  </si>
  <si>
    <t>M140</t>
  </si>
  <si>
    <t>Filtro de aire para planta CA6858/AH1107</t>
  </si>
  <si>
    <t>M141</t>
  </si>
  <si>
    <t>Vaso p/ filtro de agua  gasoil</t>
  </si>
  <si>
    <t>M23144</t>
  </si>
  <si>
    <t>Chumacera</t>
  </si>
  <si>
    <t>M1027</t>
  </si>
  <si>
    <t>M0504</t>
  </si>
  <si>
    <t>M1473</t>
  </si>
  <si>
    <t>M23226</t>
  </si>
  <si>
    <t>Union PVC de 2</t>
  </si>
  <si>
    <t>M23227</t>
  </si>
  <si>
    <t>Union PVC de 3</t>
  </si>
  <si>
    <t>M23210</t>
  </si>
  <si>
    <t>Reducción PVC de 1 1/2 x  3/4</t>
  </si>
  <si>
    <t>M23211</t>
  </si>
  <si>
    <t>Reducción PVC de 1 1/2 x 1</t>
  </si>
  <si>
    <t>M00519</t>
  </si>
  <si>
    <t>Llave de pvc de 1/2¨</t>
  </si>
  <si>
    <t>M20917</t>
  </si>
  <si>
    <t>M00490</t>
  </si>
  <si>
    <t>M23031</t>
  </si>
  <si>
    <t>M146</t>
  </si>
  <si>
    <t>M147</t>
  </si>
  <si>
    <t>M23529</t>
  </si>
  <si>
    <t>Escobilla L/V 19"</t>
  </si>
  <si>
    <t>Escobilla p/jardin metalica reforzada tipo araña (24) dientes</t>
  </si>
  <si>
    <t>Felpa para puerta comercial</t>
  </si>
  <si>
    <t>Terminal  para cable de teléfono</t>
  </si>
  <si>
    <t>Extensión para Telefono 25´</t>
  </si>
  <si>
    <t>Rollo Tape Bond  Negro (electrico)</t>
  </si>
  <si>
    <t>M24560</t>
  </si>
  <si>
    <t xml:space="preserve">Breaker de 60 GE </t>
  </si>
  <si>
    <t>Punta estria # 2</t>
  </si>
  <si>
    <t xml:space="preserve">Disco de Corte P/Sierra de 7x 1/4 unidad </t>
  </si>
  <si>
    <t>M24668</t>
  </si>
  <si>
    <t>Junta de Entroque</t>
  </si>
  <si>
    <t>M9817</t>
  </si>
  <si>
    <t xml:space="preserve">Llave para bebedero </t>
  </si>
  <si>
    <t>M24683</t>
  </si>
  <si>
    <t>Balastros (Transformador) de bajo consumo de 4 tubo 32 wat</t>
  </si>
  <si>
    <t>Pintura base semi gloss dry coat blanco antihumedad galon</t>
  </si>
  <si>
    <t>M22937</t>
  </si>
  <si>
    <t>M120</t>
  </si>
  <si>
    <t>M0088</t>
  </si>
  <si>
    <t>Masking Tape</t>
  </si>
  <si>
    <t>Lija de Agua No. 100</t>
  </si>
  <si>
    <t>M23917</t>
  </si>
  <si>
    <t>Curvas plastica de 1/2</t>
  </si>
  <si>
    <t>M20269</t>
  </si>
  <si>
    <t>Control de presion de aire p/cisterna</t>
  </si>
  <si>
    <t>M20440</t>
  </si>
  <si>
    <t>Alambre p termostato en pie</t>
  </si>
  <si>
    <t>Enchufe  220</t>
  </si>
  <si>
    <t>M20535</t>
  </si>
  <si>
    <t>Balastro bajo consumo de 2 tubos, 32 watt, 120 v</t>
  </si>
  <si>
    <t>M22936</t>
  </si>
  <si>
    <t>Toma Corriente Doble 220</t>
  </si>
  <si>
    <t>M9196</t>
  </si>
  <si>
    <t>Gafas Protectora P650A Azul (Ebanisteria)</t>
  </si>
  <si>
    <t>M25093</t>
  </si>
  <si>
    <t>Abrazadera Galvanizada de 1/2</t>
  </si>
  <si>
    <t>Brazo Hidraulico 19 cm largo, unidad</t>
  </si>
  <si>
    <t xml:space="preserve">Precio </t>
  </si>
  <si>
    <t>Precio</t>
  </si>
  <si>
    <t>No.</t>
  </si>
  <si>
    <t>Producto</t>
  </si>
  <si>
    <t>Distribución Por Farm. y/o Depto.</t>
  </si>
  <si>
    <t>M0699</t>
  </si>
  <si>
    <t>Bogie Wheel Complete</t>
  </si>
  <si>
    <t>M0704</t>
  </si>
  <si>
    <t>Gomas de Montacargas Delantera 18 x 7</t>
  </si>
  <si>
    <t>Total General</t>
  </si>
  <si>
    <t>M23927</t>
  </si>
  <si>
    <t>M23459</t>
  </si>
  <si>
    <t>Curva EMT 2"</t>
  </si>
  <si>
    <t>M23180</t>
  </si>
  <si>
    <t>Coupling EMT de 2</t>
  </si>
  <si>
    <t>M20204</t>
  </si>
  <si>
    <t>Canaleta Plástica de 1 1/2"</t>
  </si>
  <si>
    <t>Breaker Grueso THQL 60 AMPS GE</t>
  </si>
  <si>
    <t>M23273</t>
  </si>
  <si>
    <t>Breaker  GE 40 Amp. (doble)</t>
  </si>
  <si>
    <t>M23013</t>
  </si>
  <si>
    <t xml:space="preserve">Boya Plast. P/Inodoros </t>
  </si>
  <si>
    <t xml:space="preserve">Junta de Cera P/Inodoro </t>
  </si>
  <si>
    <t xml:space="preserve">Balancin P/Inodoro </t>
  </si>
  <si>
    <t xml:space="preserve">Tapa de Inodoro Blanca </t>
  </si>
  <si>
    <t xml:space="preserve">Clavos S/C de 1 1/2 (Libs.) </t>
  </si>
  <si>
    <t xml:space="preserve">Tornillos de 5/8 x 5 </t>
  </si>
  <si>
    <t xml:space="preserve">Estopa en Libra </t>
  </si>
  <si>
    <t xml:space="preserve">T PVC 3/4  Para Tubo </t>
  </si>
  <si>
    <t xml:space="preserve">Regletas Electricas </t>
  </si>
  <si>
    <t xml:space="preserve">Caja de Breakers de 125Amps.  </t>
  </si>
  <si>
    <t xml:space="preserve">Sostenedor P/Suaper </t>
  </si>
  <si>
    <t xml:space="preserve">Valvula Salida de Inodoro </t>
  </si>
  <si>
    <t>Maseta 10 Libra (mandarria)</t>
  </si>
  <si>
    <t xml:space="preserve">Cancamos 1/2 16 </t>
  </si>
  <si>
    <t xml:space="preserve">Aditivo P/Batería de 12 Onza </t>
  </si>
  <si>
    <t>Teflón  de 3/4</t>
  </si>
  <si>
    <t xml:space="preserve">Timer P/Aire </t>
  </si>
  <si>
    <t xml:space="preserve">Coolant P/Radiadores de Vehículos </t>
  </si>
  <si>
    <t xml:space="preserve">Lija de Agua 360 </t>
  </si>
  <si>
    <t xml:space="preserve">Silicon Transparente RTV </t>
  </si>
  <si>
    <t xml:space="preserve">Reloj de Presion P/Sisterna  </t>
  </si>
  <si>
    <t xml:space="preserve">Adaptador PVC Macho de 3/4 </t>
  </si>
  <si>
    <t xml:space="preserve">Lijas de Agua No. 220 </t>
  </si>
  <si>
    <t xml:space="preserve">Tapon PVC de 1/2" </t>
  </si>
  <si>
    <t xml:space="preserve">Termostatos Honiwel P/Aires 24V </t>
  </si>
  <si>
    <t xml:space="preserve">Disco Pulir Metal 7x1/4x7/8 </t>
  </si>
  <si>
    <t xml:space="preserve">Pintura Relleno Gris </t>
  </si>
  <si>
    <t xml:space="preserve">Juego de Sifon P/Lavamanos </t>
  </si>
  <si>
    <t xml:space="preserve">Codo de 1/2 x 90 pvc SCH-40 </t>
  </si>
  <si>
    <t xml:space="preserve">Codos de 2x90"Pvc Drenaje </t>
  </si>
  <si>
    <t xml:space="preserve">Vaso de Filtro </t>
  </si>
  <si>
    <t xml:space="preserve">Codo PVC 3x90 Drenaje </t>
  </si>
  <si>
    <t xml:space="preserve">Prime Clossin de 5 Litros </t>
  </si>
  <si>
    <t xml:space="preserve">Capacitor de 7.5 x 370 </t>
  </si>
  <si>
    <t xml:space="preserve">Codos de 1"  PVC </t>
  </si>
  <si>
    <t xml:space="preserve">Codos de 1 1/2" Drenaje PVC </t>
  </si>
  <si>
    <t xml:space="preserve">Boquilla Completa p/ Lavamanos </t>
  </si>
  <si>
    <t xml:space="preserve">Sifón de 2"  PVC </t>
  </si>
  <si>
    <t xml:space="preserve">Llaves de Paso 1/2 Angular x 3/8 </t>
  </si>
  <si>
    <t xml:space="preserve">Manguera P/Inodoro </t>
  </si>
  <si>
    <t xml:space="preserve">Tapon de 3/4¨ Ciego </t>
  </si>
  <si>
    <t xml:space="preserve">Varilla Bronce P/Tierra de 5/8 x 6 </t>
  </si>
  <si>
    <t xml:space="preserve">Conectores P/Varillas de Tierra </t>
  </si>
  <si>
    <t xml:space="preserve">Capacitor de 40 x 370 </t>
  </si>
  <si>
    <t xml:space="preserve">Capacitores 55 x 5 + 370 </t>
  </si>
  <si>
    <t xml:space="preserve">Filtro P/Aire PA 163 soldable </t>
  </si>
  <si>
    <t xml:space="preserve">Filtro P/Aire Acond. </t>
  </si>
  <si>
    <t xml:space="preserve">Methanol de 1/2 Litro Limpiador </t>
  </si>
  <si>
    <t xml:space="preserve">Pintura Esmalte Verde Oscuro P/Metal (Galon) </t>
  </si>
  <si>
    <t xml:space="preserve">Tapa Ciega Redonda Metal </t>
  </si>
  <si>
    <t xml:space="preserve">Caja Portacontador de 200 AMP de metal </t>
  </si>
  <si>
    <t xml:space="preserve">Correas de Polea </t>
  </si>
  <si>
    <t xml:space="preserve">Restrictor </t>
  </si>
  <si>
    <t xml:space="preserve">Terminales Grde.o Clavijas P/Cable de Tel. </t>
  </si>
  <si>
    <t xml:space="preserve">Guantes Ind. De Goma Negra </t>
  </si>
  <si>
    <t xml:space="preserve">Silicon Negro </t>
  </si>
  <si>
    <t xml:space="preserve">Brochas de 1 1/2 </t>
  </si>
  <si>
    <t>Reguladores de Voltage Urano 5,000</t>
  </si>
  <si>
    <t>M21866</t>
  </si>
  <si>
    <t>Tornillos 5 /16 x 5/8</t>
  </si>
  <si>
    <t>M24771</t>
  </si>
  <si>
    <t>Soporte giratorio 125 unidad</t>
  </si>
  <si>
    <t>M24772</t>
  </si>
  <si>
    <t>Soporte giratorio 200 unidad</t>
  </si>
  <si>
    <t>Descripción Articulo</t>
  </si>
  <si>
    <t>M118</t>
  </si>
  <si>
    <t>Extractor de Estaño</t>
  </si>
  <si>
    <t>M9335</t>
  </si>
  <si>
    <t>Pila AAA</t>
  </si>
  <si>
    <t>M1101</t>
  </si>
  <si>
    <t>M23274</t>
  </si>
  <si>
    <t>M00517</t>
  </si>
  <si>
    <t>M0905</t>
  </si>
  <si>
    <t>M24793</t>
  </si>
  <si>
    <t>Contactor p/aire acondicionado 40A 240V unidad</t>
  </si>
  <si>
    <t>M9450</t>
  </si>
  <si>
    <t>Adaptador PVC Hembra de 3/4</t>
  </si>
  <si>
    <t>Resbaladores plasticos</t>
  </si>
  <si>
    <t>M23152</t>
  </si>
  <si>
    <t>M24797</t>
  </si>
  <si>
    <t>Tornillo carruaje con tuerca 5/16 x 3/4</t>
  </si>
  <si>
    <t>Filtro para aire de 3/8 1648 soldable</t>
  </si>
  <si>
    <t>Inventarios Almacén Taller de Herramientas y Materiales</t>
  </si>
  <si>
    <t>M9339</t>
  </si>
  <si>
    <t>Nivel Grande</t>
  </si>
  <si>
    <t>M23197</t>
  </si>
  <si>
    <t>M24785</t>
  </si>
  <si>
    <t>Mecha de 1/4 x 6 1/2 de pared unidad</t>
  </si>
  <si>
    <t>M23218</t>
  </si>
  <si>
    <t>Tee PVC 3/4"</t>
  </si>
  <si>
    <t>Codo pvc 2 x 90" dr</t>
  </si>
  <si>
    <t>M0713</t>
  </si>
  <si>
    <t>M24792</t>
  </si>
  <si>
    <t>Tape electrico 3600 rollo</t>
  </si>
  <si>
    <t>M9419</t>
  </si>
  <si>
    <t>M23571</t>
  </si>
  <si>
    <t>Teflon 1/2</t>
  </si>
  <si>
    <t>M1478</t>
  </si>
  <si>
    <t>M23219</t>
  </si>
  <si>
    <t>Tee PVC 1"</t>
  </si>
  <si>
    <t>M23216</t>
  </si>
  <si>
    <t>M24390</t>
  </si>
  <si>
    <t>M23312</t>
  </si>
  <si>
    <t>M23220</t>
  </si>
  <si>
    <t>M23214</t>
  </si>
  <si>
    <t>M23213</t>
  </si>
  <si>
    <t>M00520</t>
  </si>
  <si>
    <t>M23228</t>
  </si>
  <si>
    <t>M24798</t>
  </si>
  <si>
    <t>Transformador GTR 403E</t>
  </si>
  <si>
    <t>M9976</t>
  </si>
  <si>
    <t>Coplin PVC presion de 1/2</t>
  </si>
  <si>
    <t>Reduccion PVC presion 1 x 1/2</t>
  </si>
  <si>
    <t xml:space="preserve">Tapon PVC 1 1/2" </t>
  </si>
  <si>
    <t>Reduccion PVC presion 2 x  1 1/2</t>
  </si>
  <si>
    <t>Tubo Reducción de 2 x 11/2 unidad</t>
  </si>
  <si>
    <t>Tee PVC 2"</t>
  </si>
  <si>
    <t>Reducción PVC de 4'' X 3''</t>
  </si>
  <si>
    <t>Reducción PVC 3 X 2 dr</t>
  </si>
  <si>
    <t>Reducción Bushine de 3/8 x 1/4''</t>
  </si>
  <si>
    <t>Union PVC  4''</t>
  </si>
  <si>
    <t>Adaptador Hembra PVC 1</t>
  </si>
  <si>
    <t>M0374</t>
  </si>
  <si>
    <t>Lonas en Vinil Azul 16 x 20 Pies</t>
  </si>
  <si>
    <t>M20915</t>
  </si>
  <si>
    <t>M23267</t>
  </si>
  <si>
    <t>M24665</t>
  </si>
  <si>
    <t>Fecha del Doc.</t>
  </si>
  <si>
    <t>Núm. Artículo</t>
  </si>
  <si>
    <t>Llave para Bebedero Hembra</t>
  </si>
  <si>
    <t>M9027</t>
  </si>
  <si>
    <t>M9030</t>
  </si>
  <si>
    <t>Relación de Salida Almacen Herramientas Miscelaneos</t>
  </si>
  <si>
    <t>Tornillo Diablito 2 x 6 unidad</t>
  </si>
  <si>
    <t>M20254</t>
  </si>
  <si>
    <t>Termostatos p/aire acondicionado th-57v</t>
  </si>
  <si>
    <t>M9689</t>
  </si>
  <si>
    <t>Agua de Batería Galón</t>
  </si>
  <si>
    <t>M24830</t>
  </si>
  <si>
    <t>M0396</t>
  </si>
  <si>
    <t>M1552</t>
  </si>
  <si>
    <t>M23307</t>
  </si>
  <si>
    <t>M24829</t>
  </si>
  <si>
    <t>Contactor P/Aire Acondicionado 20amp 24v</t>
  </si>
  <si>
    <t>Contactor P/Aire Acondicionado 40 a 24v</t>
  </si>
  <si>
    <t>Capacitores 35+5+5x370</t>
  </si>
  <si>
    <t>M23530</t>
  </si>
  <si>
    <t>Bombillo 40W</t>
  </si>
  <si>
    <t>M40333</t>
  </si>
  <si>
    <t>M219421</t>
  </si>
  <si>
    <t>Conector EMT 1´</t>
  </si>
  <si>
    <t>M2317</t>
  </si>
  <si>
    <t>Coopling EMT 2´</t>
  </si>
  <si>
    <t>M9764</t>
  </si>
  <si>
    <t>M2345</t>
  </si>
  <si>
    <t>M1464</t>
  </si>
  <si>
    <t>M23217</t>
  </si>
  <si>
    <t>Disco P/Pulir No. 100 10057970</t>
  </si>
  <si>
    <t>Tee PVC 1/2¨</t>
  </si>
  <si>
    <t>Curva EMT 1¨</t>
  </si>
  <si>
    <t>Breaker de 60 Amp. Doble</t>
  </si>
  <si>
    <t>Cordon para Teléfono (Espirales)</t>
  </si>
  <si>
    <t xml:space="preserve">Tapa Plastica para Tomacorriente Doble </t>
  </si>
  <si>
    <t>Tapa Plastica para Interruptor Sencillo</t>
  </si>
  <si>
    <t>Organizador Para Baños</t>
  </si>
  <si>
    <t xml:space="preserve">Codo Plástico Lavamanos Sifón Fregadero </t>
  </si>
  <si>
    <t xml:space="preserve">Barrena 7/8 </t>
  </si>
  <si>
    <t xml:space="preserve">Metal Hit 1/4 x 1 1/2 Anclajes Metálicos (Unid) </t>
  </si>
  <si>
    <t>M24861</t>
  </si>
  <si>
    <t>M23420</t>
  </si>
  <si>
    <t>M24306</t>
  </si>
  <si>
    <t>M0398</t>
  </si>
  <si>
    <t>Juego de Pinzas</t>
  </si>
  <si>
    <t>Devoluciones</t>
  </si>
  <si>
    <t>Transferencias</t>
  </si>
  <si>
    <t>Diferencia entre Mov/Existencia</t>
  </si>
  <si>
    <t>Costo Unit.</t>
  </si>
  <si>
    <t>Costo Total</t>
  </si>
  <si>
    <t>Control de Bienes</t>
  </si>
  <si>
    <t xml:space="preserve">Almacen Herramientas </t>
  </si>
  <si>
    <t>PROGRAMA DE MEDICAMENTOS ESENCIALES CENTRAL DE APOYO LOGISTICO PROMESE/CAL</t>
  </si>
  <si>
    <t>M0411</t>
  </si>
  <si>
    <t>Rastrillo Pequeño</t>
  </si>
  <si>
    <t>M26044</t>
  </si>
  <si>
    <t>Brazo Hidraulico Mediano</t>
  </si>
  <si>
    <t>Relación Entradas Herramienta y Materiales</t>
  </si>
  <si>
    <t>Relación Salidas Herramienta y Materiales</t>
  </si>
  <si>
    <t>Relación de  Transferencias Herramientas y Materiales</t>
  </si>
  <si>
    <t>Relación Devoluciones Herramienta y Materiales</t>
  </si>
  <si>
    <t>Orden Comp. No.</t>
  </si>
  <si>
    <t>Costo Unitario</t>
  </si>
  <si>
    <t>Id.  Prov.</t>
  </si>
  <si>
    <t>Nombre Poveedor</t>
  </si>
  <si>
    <t>Código Ubicación</t>
  </si>
  <si>
    <t xml:space="preserve">Docum. Número </t>
  </si>
  <si>
    <t>Cant. a Transf.</t>
  </si>
  <si>
    <t xml:space="preserve">Ubicación Trans. </t>
  </si>
  <si>
    <t>Cant.  a Transf.</t>
  </si>
  <si>
    <t>Ubicación Transferen.</t>
  </si>
  <si>
    <t>Transferencia a Ubicar</t>
  </si>
  <si>
    <t>M0702</t>
  </si>
  <si>
    <t>Código Artículo</t>
  </si>
  <si>
    <t>Núm. Doc.</t>
  </si>
  <si>
    <t>Costo Unitaro</t>
  </si>
  <si>
    <t xml:space="preserve"> Cliente Número</t>
  </si>
  <si>
    <t>Depto. o Farmacia</t>
  </si>
  <si>
    <t xml:space="preserve">Costo Total </t>
  </si>
  <si>
    <t>Código Salida</t>
  </si>
  <si>
    <t>Bearing Ball</t>
  </si>
  <si>
    <t xml:space="preserve">Nombre Poveedor </t>
  </si>
  <si>
    <t>Recibo de Compra No.</t>
  </si>
  <si>
    <t xml:space="preserve">Cantidad </t>
  </si>
  <si>
    <t>Id.  Proveedor</t>
  </si>
  <si>
    <t>M24131</t>
  </si>
  <si>
    <t>Bombillo 13 Wats Espiral Bajo Consumo</t>
  </si>
  <si>
    <t>M24834</t>
  </si>
  <si>
    <t xml:space="preserve">Aditivo para Batería 32 onza </t>
  </si>
  <si>
    <t>Adaptador pvc macho 1/2¨</t>
  </si>
  <si>
    <t>Adaptadores Macho PVC de 3´´</t>
  </si>
  <si>
    <t>Adaptadores PVC P/ Sifon 11/2</t>
  </si>
  <si>
    <t>Tarugo de plomo 3/4 unidad</t>
  </si>
  <si>
    <t>Rueda Poliuretano c/aluminio 200/50 Unidad</t>
  </si>
  <si>
    <t>Fan Relay 90-380</t>
  </si>
  <si>
    <t>Factura No.</t>
  </si>
  <si>
    <t>Nombre de Cliente</t>
  </si>
  <si>
    <t>Fecha Documento</t>
  </si>
  <si>
    <t>M2296</t>
  </si>
  <si>
    <t>Taladro Roto-Martillo</t>
  </si>
  <si>
    <t>M22892</t>
  </si>
  <si>
    <t>M24383</t>
  </si>
  <si>
    <t>M20935</t>
  </si>
  <si>
    <t>M00518</t>
  </si>
  <si>
    <t>M23306</t>
  </si>
  <si>
    <t>M9293</t>
  </si>
  <si>
    <t>Relación de Transferencias Almacén Herramientas y Materiales</t>
  </si>
  <si>
    <t>Relación Salidas Almacén Herramienta y Materiales</t>
  </si>
  <si>
    <t>Llave de Paso PVC Bola 3/4¨</t>
  </si>
  <si>
    <t>Perita de Inodoro Unidad</t>
  </si>
  <si>
    <t>Tanque de Gas de 25 Libras</t>
  </si>
  <si>
    <t>Cinta para Ducto de Aire (Gris)</t>
  </si>
  <si>
    <t>Pivot o Tope de Presión para Puertas Unidad</t>
  </si>
  <si>
    <t>Cerradura de Puño</t>
  </si>
  <si>
    <t>M9304</t>
  </si>
  <si>
    <t>M039</t>
  </si>
  <si>
    <t>Masilla para Ventana Blanca</t>
  </si>
  <si>
    <t>M1024</t>
  </si>
  <si>
    <t>M12041</t>
  </si>
  <si>
    <t>M20422</t>
  </si>
  <si>
    <t>M20457</t>
  </si>
  <si>
    <t>M208481</t>
  </si>
  <si>
    <t>M20913</t>
  </si>
  <si>
    <t>M20914</t>
  </si>
  <si>
    <t>M24382</t>
  </si>
  <si>
    <t>Tiradores de Gabinete de Metal Unidad</t>
  </si>
  <si>
    <t>M25092</t>
  </si>
  <si>
    <t>M9313</t>
  </si>
  <si>
    <t>Tiradores de Metal para Gavetas</t>
  </si>
  <si>
    <t>Pin de Seguridad en Acero</t>
  </si>
  <si>
    <t>Caja de Registro 6x6x4 Reforzada</t>
  </si>
  <si>
    <t>Soprte Giratorio 200</t>
  </si>
  <si>
    <t>Lámpara de 2 Tubos</t>
  </si>
  <si>
    <t>Enchunfe de Goma</t>
  </si>
  <si>
    <t>M10136</t>
  </si>
  <si>
    <t>M1682</t>
  </si>
  <si>
    <t>Amperímetro 334/374, Marca Fluke</t>
  </si>
  <si>
    <t>Bomba de Vacio</t>
  </si>
  <si>
    <t xml:space="preserve">Barniz Trafico Semimate Lata de 4.5 Lit. </t>
  </si>
  <si>
    <t>M239021</t>
  </si>
  <si>
    <t>M3662</t>
  </si>
  <si>
    <t>Transformador de 42 W</t>
  </si>
  <si>
    <t>M23311</t>
  </si>
  <si>
    <t>Tarjeta Universal para Aire Acondicionado</t>
  </si>
  <si>
    <t>M2318</t>
  </si>
  <si>
    <t>Coopling EMT 1´</t>
  </si>
  <si>
    <t>M23270</t>
  </si>
  <si>
    <t>Alambre Duplo #12</t>
  </si>
  <si>
    <t>M1241</t>
  </si>
  <si>
    <t>Cerradura Plana</t>
  </si>
  <si>
    <t>M1872</t>
  </si>
  <si>
    <t>M231801</t>
  </si>
  <si>
    <t>Copling EMT 1/2¨</t>
  </si>
  <si>
    <t>Tubería EMT 1/2</t>
  </si>
  <si>
    <t>M3661</t>
  </si>
  <si>
    <t>Transformador 120/277 v</t>
  </si>
  <si>
    <t>M25103</t>
  </si>
  <si>
    <t>M25105</t>
  </si>
  <si>
    <t>Brazo Hidráulico Pequeño Plateado</t>
  </si>
  <si>
    <t>M30703</t>
  </si>
  <si>
    <t>Doblador de Tubo de 1/2</t>
  </si>
  <si>
    <t>M30702</t>
  </si>
  <si>
    <t>Doblador de Tubo de 1</t>
  </si>
  <si>
    <t>M230431</t>
  </si>
  <si>
    <t>M23041</t>
  </si>
  <si>
    <t>Tope /Puerta</t>
  </si>
  <si>
    <t>Curva EMT de 1/2¨</t>
  </si>
  <si>
    <t>M1330</t>
  </si>
  <si>
    <t>M08421</t>
  </si>
  <si>
    <t>M24748</t>
  </si>
  <si>
    <t>Abrazadera EMT 1/2</t>
  </si>
  <si>
    <t>M60031</t>
  </si>
  <si>
    <t>M23190</t>
  </si>
  <si>
    <t>M23189</t>
  </si>
  <si>
    <t>M23191</t>
  </si>
  <si>
    <t>Trans. a Ubicación</t>
  </si>
  <si>
    <t>Cheque Vertical 1/2" Italia</t>
  </si>
  <si>
    <t>Cheque Horizontal 1/2" Bronce</t>
  </si>
  <si>
    <t>Cheque Vertical 3/4" Italia</t>
  </si>
  <si>
    <t>Tubería EMT de 1"</t>
  </si>
  <si>
    <t>M24559</t>
  </si>
  <si>
    <t>Toallero en acero inoxidable, 10 x 15 cm</t>
  </si>
  <si>
    <t>Pintura Esmalte Negro (1/4)</t>
  </si>
  <si>
    <t>Ubicación</t>
  </si>
  <si>
    <t>M9100</t>
  </si>
  <si>
    <t>Formón de Famástil 1/2</t>
  </si>
  <si>
    <t>Tapa Plástica para Tomacorriente Doble 2x4</t>
  </si>
  <si>
    <t>M23000</t>
  </si>
  <si>
    <t>M5085</t>
  </si>
  <si>
    <t>M0924</t>
  </si>
  <si>
    <t>Tornillo Diablito 8 x 2</t>
  </si>
  <si>
    <t>M0793</t>
  </si>
  <si>
    <t>Pintura Esmalte Industrial Óxido Rojo Galón</t>
  </si>
  <si>
    <t>M00530</t>
  </si>
  <si>
    <t>Varilla p/ Boya Flota</t>
  </si>
  <si>
    <t>M20963</t>
  </si>
  <si>
    <t>M0326</t>
  </si>
  <si>
    <t>Tornillo Diablito 2x6 unidad</t>
  </si>
  <si>
    <t>M139</t>
  </si>
  <si>
    <t>M24265</t>
  </si>
  <si>
    <t>FILTRO LFP 3000</t>
  </si>
  <si>
    <t>M24311</t>
  </si>
  <si>
    <t>M1500</t>
  </si>
  <si>
    <t xml:space="preserve">Pintura amarillo trafico </t>
  </si>
  <si>
    <t>Caja de breaker 40 amp</t>
  </si>
  <si>
    <t>Juego de llave hexagonale hhl 12091</t>
  </si>
  <si>
    <t>Destornilladores no. 13 tipo cubo</t>
  </si>
  <si>
    <t>Alicate de presion no. 10 hsjpo 110</t>
  </si>
  <si>
    <t xml:space="preserve">Varilla para soldar de plata </t>
  </si>
  <si>
    <t>M8070</t>
  </si>
  <si>
    <t>M96633</t>
  </si>
  <si>
    <t>M09971</t>
  </si>
  <si>
    <t>M24839</t>
  </si>
  <si>
    <t>M10135</t>
  </si>
  <si>
    <t>M101642</t>
  </si>
  <si>
    <t>M101671</t>
  </si>
  <si>
    <t>M23841</t>
  </si>
  <si>
    <t>M96631</t>
  </si>
  <si>
    <t>M93391</t>
  </si>
  <si>
    <t>M24783</t>
  </si>
  <si>
    <t>M24786</t>
  </si>
  <si>
    <t>M96634</t>
  </si>
  <si>
    <t>al 31 Mayo 2019</t>
  </si>
  <si>
    <t>del 1 al 31 Mayo 2019</t>
  </si>
  <si>
    <t>Unidades</t>
  </si>
  <si>
    <t>Relación de Salidas Almacén de Herramientas y Materiales</t>
  </si>
  <si>
    <t>M00532</t>
  </si>
  <si>
    <t>M23287</t>
  </si>
  <si>
    <t>M2122</t>
  </si>
  <si>
    <t>M7073</t>
  </si>
  <si>
    <t>Observación</t>
  </si>
  <si>
    <t>Conteo Físico</t>
  </si>
  <si>
    <t>Programa de Medicamentos Esenciales Central de Apoyo Logístico Promese/CAL</t>
  </si>
  <si>
    <t>Inventario Almacén de Herramientas y Materiales</t>
  </si>
  <si>
    <t xml:space="preserve">Pintura Esmalte Industrial Blanco 00 </t>
  </si>
  <si>
    <t>Filtro</t>
  </si>
  <si>
    <t>Pintura Semigloss Blanco 00</t>
  </si>
  <si>
    <t>Pintura Esmalte Ind. 09</t>
  </si>
  <si>
    <t xml:space="preserve">Corta Tubo de Bronce </t>
  </si>
  <si>
    <t>Alicate de Corte Diagonal 8 hcpo 8188</t>
  </si>
  <si>
    <t>Barrena Tipo Hilty de 1/2 x 10</t>
  </si>
  <si>
    <t>Barrena Tipo Hilty 1/4 x 10</t>
  </si>
  <si>
    <t>Pinsa Pico Sigueña hbnp 28168</t>
  </si>
  <si>
    <t>Nivel de Aluminio hsl 18030</t>
  </si>
  <si>
    <t xml:space="preserve">Pinza Ampimetrica 334/374 </t>
  </si>
  <si>
    <t>Alicate Liniero Hicpo 1200</t>
  </si>
  <si>
    <t>Nivel de Hilo con Tiza</t>
  </si>
  <si>
    <t>Pinza Pela Cable 7 hccbo 208</t>
  </si>
  <si>
    <t>M10169</t>
  </si>
  <si>
    <t>Llave Allen Juego</t>
  </si>
  <si>
    <t>S/C</t>
  </si>
  <si>
    <t>Fusible 350 AMPs, 250 Volt.</t>
  </si>
  <si>
    <t>Palometas 4 x 7/8 x 2.5</t>
  </si>
  <si>
    <t xml:space="preserve">Letrero Seña.lador de Extintores </t>
  </si>
  <si>
    <t>M9938</t>
  </si>
  <si>
    <t xml:space="preserve">Alambre de Goma 10/4 </t>
  </si>
  <si>
    <t>Inventario Almacén Herramientas Materiales</t>
  </si>
  <si>
    <t>Programa de Medicamentos Esenciales Central de Apoyo Logístico PROMESE/CAL</t>
  </si>
  <si>
    <t>M50333</t>
  </si>
  <si>
    <t>Taladro de Impacto Prescot1/2 Verde</t>
  </si>
  <si>
    <t>M1603</t>
  </si>
  <si>
    <t>Extensión Eléctrica de 25 Pies</t>
  </si>
  <si>
    <t>Alambre thhn #10 Rojo (pie)</t>
  </si>
  <si>
    <t>Kit para Neumáticos</t>
  </si>
  <si>
    <t>Abrazadera EMT de 1"</t>
  </si>
  <si>
    <t>Abrazadera EMT de 2"</t>
  </si>
  <si>
    <t>Abrazadera Unicro de 2" (Pares)</t>
  </si>
  <si>
    <t>Abrazadera de Presion de 3"</t>
  </si>
  <si>
    <t>Nota</t>
  </si>
  <si>
    <t>Jorge Luis Pérez</t>
  </si>
  <si>
    <t>Power Pack para Aire Acondicionado Grande</t>
  </si>
  <si>
    <t>M20365</t>
  </si>
  <si>
    <t>Pila AA</t>
  </si>
  <si>
    <t>Tapa Ciega 2 x 4 Plástica</t>
  </si>
  <si>
    <t>Breaker Grueso 50 AMPS Doble</t>
  </si>
  <si>
    <t>Tubería de Cobre para A/C, 1/4 x 0.021 Rollo</t>
  </si>
  <si>
    <t>Tubería de Cobre para A/C, 3/8 x 0.023 Rollo</t>
  </si>
  <si>
    <t>Tubería de Cobre para A/C, 7/8 x 0.033 Rollo</t>
  </si>
  <si>
    <t>Tubería de Cobre para A/C, 3/4 x 0.029 Rollo</t>
  </si>
  <si>
    <t>M0315</t>
  </si>
  <si>
    <t>Codo PVC 2" Drenaje</t>
  </si>
  <si>
    <t>M24842</t>
  </si>
  <si>
    <t>Pintura Amarillo Tráfico 101 Galón</t>
  </si>
  <si>
    <t>M9361</t>
  </si>
  <si>
    <t>Tinner 1/2 Galón</t>
  </si>
  <si>
    <t>Pintura Acrílica Superior Rojo Galón</t>
  </si>
  <si>
    <t>M20904</t>
  </si>
  <si>
    <t>Pintura Rojo Chino Galón</t>
  </si>
  <si>
    <t>Pintura Esmalte Industrial Blanco 1/4 Galón</t>
  </si>
  <si>
    <t xml:space="preserve">Refrigerante R-22 </t>
  </si>
  <si>
    <t>M60211</t>
  </si>
  <si>
    <t>Refrigerante 410</t>
  </si>
  <si>
    <t>M24302</t>
  </si>
  <si>
    <t>Pintura Acrílica Gris Semi Mate</t>
  </si>
  <si>
    <t>Pintura Acrílica Superior Azul Turquesa Galón</t>
  </si>
  <si>
    <t>Lija de Agua #80</t>
  </si>
  <si>
    <t>Reduccion de 1 1/2 x 3/4 Bushing HG</t>
  </si>
  <si>
    <t>Dispensador de Papel Toalla</t>
  </si>
  <si>
    <t>Alambre Electrico #4 (16mm) Blanco</t>
  </si>
  <si>
    <t>Alambre Electrico #10 (2.5mm) Negro</t>
  </si>
  <si>
    <t>Adaptador PVC Macho 2"</t>
  </si>
  <si>
    <t>M0534</t>
  </si>
  <si>
    <t>Capacitor RR-40g 370 VAC</t>
  </si>
  <si>
    <t>M9314</t>
  </si>
  <si>
    <t>Tarobón Galón</t>
  </si>
  <si>
    <t>M25069</t>
  </si>
  <si>
    <t>Arandela Libra</t>
  </si>
  <si>
    <t>Abrazadera Unitrón 1"</t>
  </si>
  <si>
    <t>M1462</t>
  </si>
  <si>
    <t>Antorcha de Soldar (Acetileno)</t>
  </si>
  <si>
    <t>M24720</t>
  </si>
  <si>
    <t>Tornillo Expansible 1/2</t>
  </si>
  <si>
    <t>M1102</t>
  </si>
  <si>
    <t>M10086</t>
  </si>
  <si>
    <t>M0842</t>
  </si>
  <si>
    <t>M6003</t>
  </si>
  <si>
    <t>M23492</t>
  </si>
  <si>
    <t>M02891</t>
  </si>
  <si>
    <t>M02892</t>
  </si>
  <si>
    <t>M1870</t>
  </si>
  <si>
    <t>M1333</t>
  </si>
  <si>
    <t>M24577</t>
  </si>
  <si>
    <t>Destornillador de Cubo 5/8</t>
  </si>
  <si>
    <t>Disco Diamante 7" Diámetro (Corte Húmedo)</t>
  </si>
  <si>
    <t>Los artículos que aparecen sin código o sin valor de adquisición se debe a que no se encontró documentación de compras que muestre código o valor de compras al momento de consultarlos.</t>
  </si>
  <si>
    <t>Las diferencias que aparecen reflejadas en el contenido de este informe de Inventario se debe a que desde el año 2018 hasta la fecha no se han registrado en el Sistema los movimientos de Entradas, Salidas, Devoluciones o Trtansferencias de los artículos de Suministro y Misceláneos de la Institución, por lo que no se está llevando el control de manera sistemática, por lo antes descrito, este informe está sustentado en los conteos físicos realizados a la fecha y la cunsulta de la documentación de compras disponible al momento.</t>
  </si>
  <si>
    <t>Columna1</t>
  </si>
  <si>
    <t>Valor Entrada</t>
  </si>
  <si>
    <t>Ubucaión</t>
  </si>
  <si>
    <t>ALM. HERRAM.</t>
  </si>
  <si>
    <t>Valor Salida</t>
  </si>
  <si>
    <t>Código Inventario</t>
  </si>
  <si>
    <t>Código Bienes Nacionales (Si aplica)</t>
  </si>
  <si>
    <t>Fecha Registro/ Recepción</t>
  </si>
  <si>
    <t>al 31 Enero 2021</t>
  </si>
  <si>
    <t>Existencia al 31/12/2020</t>
  </si>
  <si>
    <t>Entradas al 31/01/2021</t>
  </si>
  <si>
    <t>Salidas al 31/01/2021</t>
  </si>
  <si>
    <t>Balance S/Mov. al 31/01/2021</t>
  </si>
  <si>
    <t>Inventario al 31/01/2021</t>
  </si>
  <si>
    <t>2.3.6.3.06</t>
  </si>
  <si>
    <t>2.3.7.1.05</t>
  </si>
  <si>
    <t>2.3.5.5.01</t>
  </si>
  <si>
    <t>2.3.7.2.99</t>
  </si>
  <si>
    <t>2.3.9.9.01</t>
  </si>
  <si>
    <t>2.3.9.6.01</t>
  </si>
  <si>
    <t>2.3.9.2.01</t>
  </si>
  <si>
    <t>2.3.7.2.06</t>
  </si>
  <si>
    <t>2.3.6.3.01</t>
  </si>
  <si>
    <t>2.3.6.3.04</t>
  </si>
  <si>
    <t>2.3.6.3.03</t>
  </si>
  <si>
    <t>2.3.9.9.02</t>
  </si>
  <si>
    <t>2.3.9.1.01</t>
  </si>
  <si>
    <t>2.3.7.1.04</t>
  </si>
  <si>
    <t>2.3.5.4.01</t>
  </si>
  <si>
    <t>2.3.5.3.01</t>
  </si>
  <si>
    <t>2.3.3.2.01</t>
  </si>
  <si>
    <t>2.3.2.2.01</t>
  </si>
  <si>
    <t>2.3.6.1.01</t>
  </si>
  <si>
    <t>2.3.1.4.01</t>
  </si>
  <si>
    <t>2.3.9.5.01</t>
  </si>
  <si>
    <t>2.3.6.2.01</t>
  </si>
  <si>
    <t>Columna2</t>
  </si>
  <si>
    <t>Columna3</t>
  </si>
  <si>
    <t>S/C4</t>
  </si>
  <si>
    <t>Taladros Recargables</t>
  </si>
  <si>
    <t>Pintura Acrílica P/Proyecto Azul Alba</t>
  </si>
  <si>
    <t>M4014</t>
  </si>
  <si>
    <t>Pintura Esmalte Industrial Blanco</t>
  </si>
  <si>
    <t>Tornillos Decorativos</t>
  </si>
  <si>
    <t>Alicate de Cadena</t>
  </si>
  <si>
    <t>Pulidora Grande</t>
  </si>
  <si>
    <t>Coopling HG</t>
  </si>
  <si>
    <t>Llave Mecanica 13</t>
  </si>
  <si>
    <t>Breaker 20Amp. Fino Doble</t>
  </si>
  <si>
    <t>Breaker 30Amp. Fino Doble</t>
  </si>
  <si>
    <t>Breaker 30Amp. Grueso Doble</t>
  </si>
  <si>
    <t>Codo de Bronce 1/4</t>
  </si>
  <si>
    <t>Coil Type P/Aire V1333</t>
  </si>
  <si>
    <t>Codo Pvc 4x90 Sch 40</t>
  </si>
  <si>
    <t>Adaptador Macho 1/2¨ EMT</t>
  </si>
  <si>
    <t>Cargador de Pila Duracell</t>
  </si>
  <si>
    <t>Taladro Hilti</t>
  </si>
  <si>
    <t>Pistola para Clavos</t>
  </si>
  <si>
    <t>M23904</t>
  </si>
  <si>
    <t>Letra I EMT</t>
  </si>
  <si>
    <t xml:space="preserve"> </t>
  </si>
  <si>
    <t>Pintura Acrilica Blanco Hueso en (Galon)</t>
  </si>
  <si>
    <t>Pintura Acrílica Azul Cielo en (Galon)</t>
  </si>
  <si>
    <t>Pintura Esmalte Gris Claro</t>
  </si>
  <si>
    <t>Pintura Relleno Gris Claro</t>
  </si>
  <si>
    <t>M24860</t>
  </si>
  <si>
    <t>Taladro Hilti Color Rojo</t>
  </si>
  <si>
    <t>Curva PVC 3/4</t>
  </si>
  <si>
    <t>Codo PVC 1, 1/2x45 Drenaje</t>
  </si>
  <si>
    <t>Adaptador Macho PVC 1, 1/2</t>
  </si>
  <si>
    <t>Abrazadera de Metal 3/4</t>
  </si>
  <si>
    <t>Letra LB2 MT</t>
  </si>
  <si>
    <t>Alámbre Eléctrico #12 Rojo</t>
  </si>
  <si>
    <t>Niple Galvanizado 1/4x3</t>
  </si>
  <si>
    <t>s/c</t>
  </si>
  <si>
    <t>M24400</t>
  </si>
  <si>
    <t>Codo PVC 2" x 45</t>
  </si>
  <si>
    <t>Y PVC de 2"</t>
  </si>
  <si>
    <t>Adaptador PVC Macho de 1"</t>
  </si>
  <si>
    <t>Codo de 1, 1/2 de Presión</t>
  </si>
  <si>
    <t>al 01 Julio 2022</t>
  </si>
  <si>
    <t>M24863</t>
  </si>
  <si>
    <t>Curva PVC 3"</t>
  </si>
  <si>
    <t>Exist. Anterior</t>
  </si>
  <si>
    <t>Alámbre Eléctrico #12 Blanco</t>
  </si>
  <si>
    <t>M23001</t>
  </si>
  <si>
    <t>Disco Pulir Metal #80</t>
  </si>
  <si>
    <t>M9315</t>
  </si>
  <si>
    <t>Rolo o Mota para pintar</t>
  </si>
  <si>
    <t>M21952</t>
  </si>
  <si>
    <t>Alambre No. 12 Azul</t>
  </si>
  <si>
    <t>M23269</t>
  </si>
  <si>
    <t>Alambre no. 12 Verde</t>
  </si>
  <si>
    <t>Lija de agua P180</t>
  </si>
  <si>
    <t>M23272</t>
  </si>
  <si>
    <t>M24033</t>
  </si>
  <si>
    <t>Interruptor Doble</t>
  </si>
  <si>
    <t>Bombillo Floreciente 42w</t>
  </si>
  <si>
    <t>Clavadora Neumatica</t>
  </si>
  <si>
    <t>Tarugo de 3/8 x 2 Verde</t>
  </si>
  <si>
    <t>Pintura para Pavimento Patel</t>
  </si>
  <si>
    <t>Llave mecanica 11</t>
  </si>
  <si>
    <t>Colagante para Bata</t>
  </si>
  <si>
    <t>M24275</t>
  </si>
  <si>
    <t>M24290</t>
  </si>
  <si>
    <t>M7072</t>
  </si>
  <si>
    <t>M2297</t>
  </si>
  <si>
    <t>M2298</t>
  </si>
  <si>
    <t>M24353</t>
  </si>
  <si>
    <t>Tubo Florescente de 28W</t>
  </si>
  <si>
    <t>Breaker 40Amp Sencillo</t>
  </si>
  <si>
    <t>Breaker 30Amp Sencillo</t>
  </si>
  <si>
    <t>Breaker 20Amp Sencillo</t>
  </si>
  <si>
    <t>Breaker 15Amp Sencillo</t>
  </si>
  <si>
    <t>Caja de Registro de 40 AMP</t>
  </si>
  <si>
    <t>Bombillo LED de 30W</t>
  </si>
  <si>
    <t>Alambre Negro #12</t>
  </si>
  <si>
    <t>M23268</t>
  </si>
  <si>
    <t>Alambre Blanco #10</t>
  </si>
  <si>
    <t>M25057</t>
  </si>
  <si>
    <t>Alambre Rojo #8</t>
  </si>
  <si>
    <t>M25090</t>
  </si>
  <si>
    <t>Alambre Blanco #8</t>
  </si>
  <si>
    <t>M23266</t>
  </si>
  <si>
    <t>Alambre Negro #8</t>
  </si>
  <si>
    <t>Caja de Registro 2x4 Metálica</t>
  </si>
  <si>
    <t>Tapa para Tomacorriente Doble Color Naranja</t>
  </si>
  <si>
    <t>Tomacorriente Doble Color Naranja</t>
  </si>
  <si>
    <t>Interruptor Triple</t>
  </si>
  <si>
    <t>Lámpara de Exterior Negra</t>
  </si>
  <si>
    <t>Letrero Basura al Zafacón</t>
  </si>
  <si>
    <t>Letrero Consulta</t>
  </si>
  <si>
    <t>Letrero Farmacia del Pueblo (Grande)</t>
  </si>
  <si>
    <t>Letrero Farmacia del Pueblo (Pequeño)</t>
  </si>
  <si>
    <t>Letrero Ruta de Escape</t>
  </si>
  <si>
    <t>Letrero Señalización de Caja</t>
  </si>
  <si>
    <t>Letrero Señalización de Extintor</t>
  </si>
  <si>
    <t>Letrero Señalización Salida Derecha</t>
  </si>
  <si>
    <t>Letrero Señalización Salida Izquierda</t>
  </si>
  <si>
    <t xml:space="preserve">Tarugo de Plomo de 3/8 </t>
  </si>
  <si>
    <t>Tubos Fluorescente de 17 W</t>
  </si>
  <si>
    <t>Tubos Fluorescente de 18 W</t>
  </si>
  <si>
    <t>Lámpara Tipo Secador</t>
  </si>
  <si>
    <t>Canaleta Plástica 1´ x 2 mt</t>
  </si>
  <si>
    <t>Canaleta Plástica 1´ 1/2 x 2 mt</t>
  </si>
  <si>
    <t>Canaleta Plástica 1/2 x 2 mt</t>
  </si>
  <si>
    <t>Canaleta Plástica 2´ x 2 mt</t>
  </si>
  <si>
    <t>Letrero Oficina (10"x5")</t>
  </si>
  <si>
    <t>Pintura Esmalte Industrial Negro</t>
  </si>
  <si>
    <t>Letrero Señalización de Almacén (10"x5")</t>
  </si>
  <si>
    <t>M30363</t>
  </si>
  <si>
    <t>M1917</t>
  </si>
  <si>
    <t>M9908</t>
  </si>
  <si>
    <t>M9907</t>
  </si>
  <si>
    <t>M1916</t>
  </si>
  <si>
    <t>M1915</t>
  </si>
  <si>
    <t>M1914</t>
  </si>
  <si>
    <t>M1918</t>
  </si>
  <si>
    <t>Letrero Señalización Salida de Emergencia (15"x15")</t>
  </si>
  <si>
    <t>Letrero Señalización de Baño (15"x5")</t>
  </si>
  <si>
    <t>M1919</t>
  </si>
  <si>
    <t>M1921</t>
  </si>
  <si>
    <t>Letrero Empuje (6"x3")</t>
  </si>
  <si>
    <t>Letrero Hale (6"x3")</t>
  </si>
  <si>
    <t>M1922</t>
  </si>
  <si>
    <t>M1905</t>
  </si>
  <si>
    <t>M1906</t>
  </si>
  <si>
    <t>M1907</t>
  </si>
  <si>
    <t>Letrero Prohibiciones de Seguridad (0.40x0.50) mt</t>
  </si>
  <si>
    <t>M1909</t>
  </si>
  <si>
    <t>M1910</t>
  </si>
  <si>
    <t>M24096</t>
  </si>
  <si>
    <t>M2557</t>
  </si>
  <si>
    <t>M1013</t>
  </si>
  <si>
    <t>M24406</t>
  </si>
  <si>
    <t>M24336</t>
  </si>
  <si>
    <t>M24244</t>
  </si>
  <si>
    <t>M24133</t>
  </si>
  <si>
    <t>M40331</t>
  </si>
  <si>
    <t>M9596</t>
  </si>
  <si>
    <t>M0619</t>
  </si>
  <si>
    <t>M995</t>
  </si>
  <si>
    <t>M22942</t>
  </si>
  <si>
    <t>M22941</t>
  </si>
  <si>
    <t>M7070</t>
  </si>
  <si>
    <t>M5088</t>
  </si>
  <si>
    <t>M5087</t>
  </si>
  <si>
    <t>M50841</t>
  </si>
  <si>
    <t>M0334</t>
  </si>
  <si>
    <t>M20267</t>
  </si>
  <si>
    <t>Terminal para Cable de Batería</t>
  </si>
  <si>
    <t>Conector EMT 1/2</t>
  </si>
  <si>
    <t>Adaptador Macho 1/2" EMT</t>
  </si>
  <si>
    <t xml:space="preserve">Valvula Entrada de Inodoro </t>
  </si>
  <si>
    <t>Canaleta Plástica de 2 1/2</t>
  </si>
  <si>
    <t>Masilla Acrílica</t>
  </si>
  <si>
    <t>Lámpara LED 24v</t>
  </si>
  <si>
    <t>Pata de Chivo</t>
  </si>
  <si>
    <t>Coopling EMT 3/4</t>
  </si>
  <si>
    <t>Conector Recto EMT 3/4</t>
  </si>
  <si>
    <t>Alambre Dulce Picado Libra</t>
  </si>
  <si>
    <t>Clavo Dulce 2"</t>
  </si>
  <si>
    <t>Breaker GE Doble 30 Amp.</t>
  </si>
  <si>
    <t>M0794</t>
  </si>
  <si>
    <t>Kit para Inodoro (Válvulas)</t>
  </si>
  <si>
    <t>M23767</t>
  </si>
  <si>
    <t>Manguera Flexible para Lavamanos</t>
  </si>
  <si>
    <t>M9197</t>
  </si>
  <si>
    <t>Cilindro Doble con Llave</t>
  </si>
  <si>
    <t>Buzón en Vinil</t>
  </si>
  <si>
    <t>00/00/0000</t>
  </si>
  <si>
    <t>al 30 Junio 2023</t>
  </si>
  <si>
    <t>Breaker Europeo 20 AMP</t>
  </si>
  <si>
    <t>Union HG 1/2</t>
  </si>
  <si>
    <t>Candado Hermex  50 mm</t>
  </si>
  <si>
    <t>Candado Hermex  40 mm</t>
  </si>
  <si>
    <t>Yee PVC 4¨</t>
  </si>
  <si>
    <t>Yee PVC drenaje 4x2</t>
  </si>
  <si>
    <t>Pivote Estandar descentrado</t>
  </si>
  <si>
    <t>M23028</t>
  </si>
  <si>
    <t>Capacitor Run CBB65</t>
  </si>
  <si>
    <t>Electrodo Universal  lbs</t>
  </si>
  <si>
    <t>Socalo Porcelana</t>
  </si>
  <si>
    <t>Tape Electrico 3 Mts  33 t</t>
  </si>
  <si>
    <t>Lampara de Exterior  20 W blanca tipo tortuga</t>
  </si>
  <si>
    <t>Bombillos tipo Globo de 15W</t>
  </si>
  <si>
    <t>Masking Tape  3/4 verde</t>
  </si>
  <si>
    <t>Jabonera</t>
  </si>
  <si>
    <t>Porta Cepillo</t>
  </si>
  <si>
    <t xml:space="preserve">Barpino Laca </t>
  </si>
  <si>
    <t>Porta Rolo 9 pulgadas</t>
  </si>
  <si>
    <t>Brocha Super 3 pulgadas</t>
  </si>
  <si>
    <t>Brocha Super 2 pulgadas</t>
  </si>
  <si>
    <t>Rastrillo Pequeño de Metal</t>
  </si>
  <si>
    <t>Abrazadera EMT  3/4</t>
  </si>
  <si>
    <t>Pintura Barniz  alta Proteccion  CAOBA ( Barpidecor)  GL</t>
  </si>
  <si>
    <t>Lavamanos con Pedestal (American Cerami)</t>
  </si>
  <si>
    <t>Pegamento para Locetas ( Keraflor ) 50 Lbs  50 lbs</t>
  </si>
  <si>
    <t>Masilla para Sheetrock (Hich Pro) 5 Gl</t>
  </si>
  <si>
    <t>Bisagra Tipo Libro 1 1/2 dorada (par)</t>
  </si>
  <si>
    <t>Clavo de Acero   lbs</t>
  </si>
  <si>
    <t>Angular para Sheetrock o yeso</t>
  </si>
  <si>
    <t>Tubo Florescente de 32W</t>
  </si>
  <si>
    <t xml:space="preserve">Alambre de Goma de 3 hilos  </t>
  </si>
  <si>
    <t>Alambre Negro 16mm</t>
  </si>
  <si>
    <t>Maseta 2 lbs</t>
  </si>
  <si>
    <t>M0299</t>
  </si>
  <si>
    <t>M32271</t>
  </si>
  <si>
    <t>Llavín de Puño</t>
  </si>
  <si>
    <t>M32272</t>
  </si>
  <si>
    <t>Llavín Plano</t>
  </si>
  <si>
    <t>M9296</t>
  </si>
  <si>
    <t>M21912</t>
  </si>
  <si>
    <t xml:space="preserve">Tinaco </t>
  </si>
  <si>
    <t>M0505</t>
  </si>
  <si>
    <t>Cemento PVC (1/4 Galón)</t>
  </si>
  <si>
    <t>M23188</t>
  </si>
  <si>
    <t>Arandela PVC 3/4"</t>
  </si>
  <si>
    <t>LED Panel de Luz 2"x2" 40W (600X600 mm)</t>
  </si>
  <si>
    <t>M0330</t>
  </si>
  <si>
    <t>Tee Metal HG 1/2</t>
  </si>
  <si>
    <t>M03253</t>
  </si>
  <si>
    <t xml:space="preserve">Set organizador de Baño </t>
  </si>
  <si>
    <t xml:space="preserve">Caja de Breakers Europeo 6 Circuito </t>
  </si>
  <si>
    <t>M0626</t>
  </si>
  <si>
    <t>M0639</t>
  </si>
  <si>
    <t>M50893</t>
  </si>
  <si>
    <t>M0287</t>
  </si>
  <si>
    <t>M121</t>
  </si>
  <si>
    <t>Inodoro con Tanque y Tapa Blanco</t>
  </si>
  <si>
    <t>M0584</t>
  </si>
  <si>
    <t>Cemento Blanco (Funda)</t>
  </si>
  <si>
    <t>M132</t>
  </si>
  <si>
    <t>Plancha de Densglass 4"x8"-1/2"</t>
  </si>
  <si>
    <t>M05401</t>
  </si>
  <si>
    <t>Clavos de Yeso 1 1/4 con Arandela de 2mm</t>
  </si>
  <si>
    <t>M1713</t>
  </si>
  <si>
    <t>M03921</t>
  </si>
  <si>
    <t>M1711</t>
  </si>
  <si>
    <t>Tornillos de Estructura 7/16" peq. Libra</t>
  </si>
  <si>
    <t>M0392</t>
  </si>
  <si>
    <t>M0393</t>
  </si>
  <si>
    <t>Parales 2 1/2x10</t>
  </si>
  <si>
    <t>Durmientes 2 1/2 x10</t>
  </si>
  <si>
    <t>M0339</t>
  </si>
  <si>
    <t>M05402</t>
  </si>
  <si>
    <t xml:space="preserve">Plancha de sheetrock 4"x8"-1/2" </t>
  </si>
  <si>
    <t xml:space="preserve">Tinaco 295 Gls (Tinagua) </t>
  </si>
  <si>
    <t>M0295</t>
  </si>
  <si>
    <t>M1466</t>
  </si>
  <si>
    <t>M1467</t>
  </si>
  <si>
    <t>M0468</t>
  </si>
  <si>
    <t>M0485</t>
  </si>
  <si>
    <t>M0484</t>
  </si>
  <si>
    <t>M1710</t>
  </si>
  <si>
    <t>M20833</t>
  </si>
  <si>
    <t>M6083</t>
  </si>
  <si>
    <t>M1874</t>
  </si>
  <si>
    <t>Tirador para Puerta Plateado</t>
  </si>
  <si>
    <t>M10251</t>
  </si>
  <si>
    <t>M60392</t>
  </si>
  <si>
    <t>M2568</t>
  </si>
  <si>
    <t>M23531</t>
  </si>
  <si>
    <t>M0327</t>
  </si>
  <si>
    <t>M25094</t>
  </si>
  <si>
    <t>M3226</t>
  </si>
  <si>
    <t>Llave Sencilla para Lavamanos</t>
  </si>
  <si>
    <t>Llave Angular para Jardín</t>
  </si>
  <si>
    <t>M0373</t>
  </si>
  <si>
    <t>M7078</t>
  </si>
  <si>
    <t>Caja de registro  Plastica 2x4</t>
  </si>
  <si>
    <t>M25095</t>
  </si>
  <si>
    <t>M23234</t>
  </si>
  <si>
    <t>M23235</t>
  </si>
  <si>
    <t>M01017</t>
  </si>
  <si>
    <t>Pintura Esmalte Rojo Chino de 1/4</t>
  </si>
  <si>
    <t>M8020</t>
  </si>
  <si>
    <t>M0375</t>
  </si>
  <si>
    <t>Lona 6m x 12m Mamey</t>
  </si>
  <si>
    <t>Cinta de Papel 250"</t>
  </si>
  <si>
    <t>M9236</t>
  </si>
  <si>
    <t>Codo HG 1/2</t>
  </si>
  <si>
    <t>M0482</t>
  </si>
  <si>
    <t>Cerámica 20 x 40</t>
  </si>
  <si>
    <t>M0483</t>
  </si>
  <si>
    <t>Swich Machete</t>
  </si>
  <si>
    <t>M0621</t>
  </si>
  <si>
    <t>M23718</t>
  </si>
  <si>
    <t>Canaleta Plástica 1</t>
  </si>
  <si>
    <t>Canaleta Plástica 1, 1/2</t>
  </si>
  <si>
    <t>Canaleta Plástica 3/8</t>
  </si>
  <si>
    <t>M20442</t>
  </si>
  <si>
    <t>M60391</t>
  </si>
  <si>
    <t>al 30 Septiembre 2023</t>
  </si>
  <si>
    <t>Existencia al 30/06/2023</t>
  </si>
  <si>
    <t>Entradas 30 Junio-30 Sept. 2023</t>
  </si>
  <si>
    <t>Salidas 30 Junio-30 Sept. 2023</t>
  </si>
  <si>
    <t>Balance S/Mov. al 30/09/2023</t>
  </si>
  <si>
    <t>Inventario al 30/09/2023</t>
  </si>
  <si>
    <t xml:space="preserve">Señaalización de Extintores </t>
  </si>
  <si>
    <t>Canaleta Plástica 1 x 2 mt</t>
  </si>
  <si>
    <t>Pintura para Pavimento Pastel</t>
  </si>
  <si>
    <t>Letrero Extintor Pequeño</t>
  </si>
  <si>
    <t>Tornillo para Plancha de Chirrot</t>
  </si>
  <si>
    <t>Candado 60mm</t>
  </si>
  <si>
    <t>Tiradores de Puerta Dorado</t>
  </si>
  <si>
    <t>Juego de Destornillador</t>
  </si>
  <si>
    <t>Pinza de Corte #7</t>
  </si>
  <si>
    <t xml:space="preserve">Alicate Electrico </t>
  </si>
  <si>
    <t>Cincel de Punta para Taladro 250mm</t>
  </si>
  <si>
    <t>Cincel de Plano para Taladro 250mm</t>
  </si>
  <si>
    <t>Clavo c/Cabeza 2´ 1/2 Libra</t>
  </si>
  <si>
    <t>Separadores para Loceta Paq. 3mm</t>
  </si>
  <si>
    <t>Manguera P/Lavamanos 20"</t>
  </si>
  <si>
    <t>Manguera Flexible 24"</t>
  </si>
  <si>
    <t>Canaleta para Piso</t>
  </si>
  <si>
    <t>Manguera para Mezcladora 3/4x24</t>
  </si>
  <si>
    <t>Manguera para Mezcladora 3/8 x 1/2 x 24</t>
  </si>
  <si>
    <t xml:space="preserve">Arandela PVC 4 x 4 </t>
  </si>
  <si>
    <t>Caja de Breaker 40amp.</t>
  </si>
  <si>
    <t>Pintura Contactor Aclimate Arena 23</t>
  </si>
  <si>
    <t>Hidrolavadora Pequña</t>
  </si>
  <si>
    <t>Taladro Rotomartillo (Percusión)</t>
  </si>
  <si>
    <t>Reducción 1" x 3/4</t>
  </si>
  <si>
    <t>Adaptador PVC de presión (Macho)</t>
  </si>
  <si>
    <t>Extensión Corrugada para Fregadero (Desague)</t>
  </si>
  <si>
    <t>Boya Plástica para Tinaco (Flota)</t>
  </si>
  <si>
    <t>Tubo PVC 1/2 Electrico SDR-26</t>
  </si>
  <si>
    <t>Codo PVC 3"x45 DR</t>
  </si>
  <si>
    <t>Tubería BX 1/2 (Pie)</t>
  </si>
  <si>
    <t>Conector UF Electrico 3/8</t>
  </si>
  <si>
    <t>Llave a Chorro 1/2 de Metal</t>
  </si>
  <si>
    <t>Kit de Válvula Carga y Descarga para Inodoro</t>
  </si>
  <si>
    <t>Válvula de Entrada para Inodoro</t>
  </si>
  <si>
    <t>Válvula de Salida Inodoro</t>
  </si>
  <si>
    <t>Bisagra Soldable</t>
  </si>
  <si>
    <t>Niple Niquelado 3/8x2" 1/2</t>
  </si>
  <si>
    <t>Te Y PVC 4"x4" Drenaje</t>
  </si>
  <si>
    <t>Tarugo Azul 7/16x1"1/4</t>
  </si>
  <si>
    <t>Rejilla Cromada para Piso 2" (Drenaje)</t>
  </si>
  <si>
    <t>Válviula Fluxómetro Orianl</t>
  </si>
  <si>
    <t>Codo Drenaje 4"x90</t>
  </si>
  <si>
    <t>Codo Drenaje 4"x45</t>
  </si>
  <si>
    <t>Panel LEED 18w Redondo</t>
  </si>
  <si>
    <t>Derretido para Cerámica (Piso) Funda</t>
  </si>
  <si>
    <t>M2555</t>
  </si>
  <si>
    <t>M24245</t>
  </si>
  <si>
    <t>M08429</t>
  </si>
  <si>
    <t>M24557</t>
  </si>
  <si>
    <t>Esquinero Metálico 1 1/4x 1 1/4</t>
  </si>
  <si>
    <t>M0331</t>
  </si>
  <si>
    <t>M10134</t>
  </si>
  <si>
    <t>M96632</t>
  </si>
  <si>
    <t>M0490</t>
  </si>
  <si>
    <t>M9504</t>
  </si>
  <si>
    <t>M23192</t>
  </si>
  <si>
    <t>Junta de Cera para Inodoro 3x4</t>
  </si>
  <si>
    <t>M23275</t>
  </si>
  <si>
    <t>M0491</t>
  </si>
  <si>
    <t>Cinta de Fibra 2"x300</t>
  </si>
  <si>
    <t>Tape Aislante de Electricidad 19mm, 3/4</t>
  </si>
  <si>
    <t>M0294</t>
  </si>
  <si>
    <t>M6039</t>
  </si>
  <si>
    <t>M10087</t>
  </si>
  <si>
    <t>M0798</t>
  </si>
  <si>
    <t>M20456</t>
  </si>
  <si>
    <t>M24316</t>
  </si>
  <si>
    <t>Pestillo de Hierro Soldable</t>
  </si>
  <si>
    <t>M23222</t>
  </si>
  <si>
    <t>M0229</t>
  </si>
  <si>
    <t>Llave de Puerta Comercial</t>
  </si>
  <si>
    <t>M17261</t>
  </si>
  <si>
    <t>M1012</t>
  </si>
  <si>
    <t>M1014</t>
  </si>
  <si>
    <t>M0406</t>
  </si>
  <si>
    <t>Llave para Lavamanos Sencilla</t>
  </si>
  <si>
    <t>ING. LUIS RAMON NUÑEZ FABAL</t>
  </si>
  <si>
    <t>LIC. RUBERT ALCANTARA</t>
  </si>
  <si>
    <t>ENC. DIVISION SERVICIOS GENERALES</t>
  </si>
  <si>
    <t>DEPARTAMENTO ADMINISTRATIVO</t>
  </si>
  <si>
    <t>PREPARADO POR</t>
  </si>
  <si>
    <t>REVISADO POR</t>
  </si>
  <si>
    <t>LICDA. GEORGINA VICTORIANO MORENO</t>
  </si>
  <si>
    <t>DIRECTORA ADMINISTRATIVO Y FINANCIERO</t>
  </si>
  <si>
    <t>AUTORIZADO POR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</si>
</sst>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RD$&quot;* #,##0.00_-;\-&quot;RD$&quot;* #,##0.00_-;_-&quot;RD$&quot;* &quot;-&quot;??_-;_-@_-"/>
    <numFmt numFmtId="164" formatCode="&quot;$&quot;#,##0.00_);[Red]\(&quot;$&quot;#,##0.00\)"/>
    <numFmt numFmtId="165" formatCode="_(* #,##0.00_);_(* \(#,##0.00\);_(* &quot;-&quot;??_);_(@_)"/>
    <numFmt numFmtId="166" formatCode="d/m/yy;@"/>
    <numFmt numFmtId="167" formatCode="_([$RD$-1C0A]* #,##0.00_);_([$RD$-1C0A]* \(#,##0.00\);_([$RD$-1C0A]* &quot;-&quot;??_);_(@_)"/>
    <numFmt numFmtId="168" formatCode="&quot;RD$&quot;#,##0.00"/>
    <numFmt numFmtId="169" formatCode="dd/mm/yyyy;@"/>
  </numFmts>
  <fonts count="6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Monotype Corsiva"/>
      <family val="4"/>
    </font>
    <font>
      <b/>
      <sz val="18"/>
      <name val="Monotype Corsiva"/>
      <family val="4"/>
    </font>
    <font>
      <sz val="14"/>
      <name val="Monotype Corsiva"/>
      <family val="4"/>
    </font>
    <font>
      <b/>
      <sz val="12"/>
      <name val="Monotype Corsiva"/>
      <family val="4"/>
    </font>
    <font>
      <sz val="11"/>
      <name val="Monotype Corsiva"/>
      <family val="4"/>
    </font>
    <font>
      <b/>
      <sz val="11"/>
      <name val="Monotype Corsiva"/>
      <family val="4"/>
    </font>
    <font>
      <b/>
      <sz val="14"/>
      <name val="Monotype Corsiva"/>
      <family val="4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9"/>
      <name val="Monotype Corsiva"/>
      <family val="4"/>
    </font>
    <font>
      <b/>
      <sz val="9"/>
      <name val="Monotype Corsiva"/>
      <family val="4"/>
    </font>
    <font>
      <sz val="11"/>
      <color theme="1"/>
      <name val="Monotype Corsiva"/>
      <family val="4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Monotype Corsiva"/>
      <family val="4"/>
    </font>
    <font>
      <sz val="11"/>
      <color rgb="FFFF0000"/>
      <name val="Monotype Corsiva"/>
      <family val="4"/>
    </font>
    <font>
      <b/>
      <sz val="12"/>
      <name val="Cambria"/>
      <family val="1"/>
      <scheme val="major"/>
    </font>
    <font>
      <b/>
      <sz val="11"/>
      <name val="Cambria"/>
      <family val="1"/>
      <scheme val="major"/>
    </font>
    <font>
      <sz val="11"/>
      <name val="Cambria"/>
      <family val="1"/>
      <scheme val="major"/>
    </font>
    <font>
      <sz val="11"/>
      <color theme="1"/>
      <name val="Cambria"/>
      <family val="1"/>
      <scheme val="major"/>
    </font>
    <font>
      <b/>
      <sz val="11"/>
      <color theme="1"/>
      <name val="Cambria"/>
      <family val="1"/>
      <scheme val="major"/>
    </font>
    <font>
      <b/>
      <sz val="9"/>
      <name val="Cambria"/>
      <family val="1"/>
      <scheme val="major"/>
    </font>
    <font>
      <sz val="9"/>
      <name val="Cambria"/>
      <family val="1"/>
      <scheme val="major"/>
    </font>
    <font>
      <b/>
      <sz val="14"/>
      <name val="Cambria"/>
      <family val="1"/>
      <scheme val="major"/>
    </font>
    <font>
      <sz val="12"/>
      <name val="Cambria"/>
      <family val="1"/>
      <scheme val="major"/>
    </font>
    <font>
      <b/>
      <i/>
      <sz val="12"/>
      <name val="Cambria"/>
      <family val="1"/>
      <scheme val="major"/>
    </font>
    <font>
      <b/>
      <sz val="18"/>
      <name val="Cambria"/>
      <family val="1"/>
      <scheme val="major"/>
    </font>
    <font>
      <b/>
      <sz val="18"/>
      <color theme="1"/>
      <name val="Cambria"/>
      <family val="1"/>
      <scheme val="major"/>
    </font>
    <font>
      <sz val="10"/>
      <name val="Cambria"/>
      <family val="1"/>
      <scheme val="major"/>
    </font>
    <font>
      <sz val="11"/>
      <color rgb="FF0070C0"/>
      <name val="Cambria"/>
      <family val="1"/>
      <scheme val="major"/>
    </font>
    <font>
      <b/>
      <sz val="11"/>
      <color rgb="FF0070C0"/>
      <name val="Cambria"/>
      <family val="1"/>
      <scheme val="major"/>
    </font>
    <font>
      <sz val="12"/>
      <color theme="1"/>
      <name val="Cambria"/>
      <family val="1"/>
      <scheme val="major"/>
    </font>
    <font>
      <sz val="13"/>
      <color theme="1"/>
      <name val="Cambria"/>
      <family val="1"/>
      <scheme val="major"/>
    </font>
    <font>
      <b/>
      <sz val="16"/>
      <name val="Cambria"/>
      <family val="1"/>
      <scheme val="major"/>
    </font>
    <font>
      <b/>
      <sz val="10"/>
      <name val="Cambria"/>
      <family val="1"/>
      <scheme val="major"/>
    </font>
    <font>
      <b/>
      <sz val="12.5"/>
      <name val="Cambria"/>
      <family val="1"/>
      <scheme val="major"/>
    </font>
    <font>
      <b/>
      <sz val="20"/>
      <name val="Cambria"/>
      <family val="1"/>
      <scheme val="major"/>
    </font>
    <font>
      <b/>
      <sz val="14"/>
      <color theme="1"/>
      <name val="Cambria"/>
      <family val="1"/>
      <scheme val="major"/>
    </font>
    <font>
      <sz val="13"/>
      <name val="Cambria"/>
      <family val="1"/>
      <scheme val="major"/>
    </font>
    <font>
      <sz val="14"/>
      <name val="Cambria"/>
      <family val="1"/>
      <scheme val="major"/>
    </font>
    <font>
      <b/>
      <sz val="13"/>
      <name val="Cambria"/>
      <family val="1"/>
      <scheme val="major"/>
    </font>
    <font>
      <b/>
      <sz val="13"/>
      <color rgb="FF0070C0"/>
      <name val="Cambria"/>
      <family val="1"/>
      <scheme val="major"/>
    </font>
    <font>
      <sz val="13.5"/>
      <color theme="1"/>
      <name val="Cambria"/>
      <family val="1"/>
      <scheme val="major"/>
    </font>
    <font>
      <b/>
      <sz val="13.5"/>
      <color rgb="FF0070C0"/>
      <name val="Cambria"/>
      <family val="1"/>
      <scheme val="major"/>
    </font>
    <font>
      <b/>
      <sz val="13"/>
      <color theme="9" tint="-0.499984740745262"/>
      <name val="Cambria"/>
      <family val="1"/>
      <scheme val="major"/>
    </font>
    <font>
      <b/>
      <sz val="12"/>
      <color theme="9" tint="-0.499984740745262"/>
      <name val="Cambria"/>
      <family val="1"/>
      <scheme val="major"/>
    </font>
    <font>
      <sz val="13.5"/>
      <name val="Cambria"/>
      <family val="1"/>
      <scheme val="major"/>
    </font>
    <font>
      <sz val="14"/>
      <color theme="1"/>
      <name val="Cambria"/>
      <family val="1"/>
      <scheme val="major"/>
    </font>
    <font>
      <b/>
      <sz val="14"/>
      <color rgb="FF00B050"/>
      <name val="Cambria"/>
      <family val="1"/>
      <scheme val="major"/>
    </font>
    <font>
      <b/>
      <sz val="14"/>
      <color rgb="FF0070C0"/>
      <name val="Cambria"/>
      <family val="1"/>
      <scheme val="major"/>
    </font>
    <font>
      <sz val="11"/>
      <name val="Calibri"/>
      <family val="2"/>
      <scheme val="minor"/>
    </font>
    <font>
      <sz val="16"/>
      <color theme="1"/>
      <name val="Cambria"/>
      <family val="1"/>
      <scheme val="major"/>
    </font>
    <font>
      <b/>
      <sz val="12"/>
      <name val="Cambria"/>
      <family val="1"/>
      <scheme val="major"/>
    </font>
    <font>
      <sz val="12"/>
      <name val="Cambria"/>
      <family val="1"/>
      <scheme val="major"/>
    </font>
    <font>
      <sz val="12"/>
      <color rgb="FFFF0000"/>
      <name val="Monotype Corsiva"/>
      <family val="4"/>
    </font>
    <font>
      <sz val="14"/>
      <color rgb="FF0070C0"/>
      <name val="Cambria"/>
      <family val="1"/>
      <scheme val="major"/>
    </font>
    <font>
      <sz val="14"/>
      <color rgb="FF0070C0"/>
      <name val="Calibri"/>
      <family val="2"/>
      <scheme val="minor"/>
    </font>
    <font>
      <sz val="18"/>
      <color theme="1"/>
      <name val="Cambria"/>
      <family val="1"/>
      <scheme val="major"/>
    </font>
    <font>
      <sz val="16"/>
      <name val="Cambria"/>
      <family val="1"/>
      <scheme val="major"/>
    </font>
    <font>
      <b/>
      <sz val="18"/>
      <name val="Calibri"/>
      <family val="2"/>
      <scheme val="minor"/>
    </font>
    <font>
      <b/>
      <i/>
      <sz val="16"/>
      <name val="Cambria"/>
      <family val="1"/>
      <scheme val="major"/>
    </font>
    <font>
      <sz val="12"/>
      <name val="Cambria"/>
      <family val="1"/>
      <scheme val="major"/>
    </font>
    <font>
      <sz val="12"/>
      <name val="Monotype Corsiva"/>
      <family val="4"/>
    </font>
    <font>
      <b/>
      <sz val="12"/>
      <name val="Cambria"/>
      <scheme val="major"/>
    </font>
    <font>
      <sz val="12"/>
      <name val="Cambria"/>
      <scheme val="major"/>
    </font>
    <font>
      <b/>
      <sz val="11"/>
      <name val="Gill Sans MT"/>
      <family val="2"/>
    </font>
    <font>
      <sz val="11"/>
      <name val="Gill Sans MT"/>
      <family val="2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6" tint="0.599993896298104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0" fontId="9" fillId="0" borderId="0"/>
    <xf numFmtId="44" fontId="1" fillId="0" borderId="0" applyFont="0" applyFill="0" applyBorder="0" applyAlignment="0" applyProtection="0"/>
  </cellStyleXfs>
  <cellXfs count="400">
    <xf numFmtId="0" fontId="0" fillId="0" borderId="0" xfId="0"/>
    <xf numFmtId="0" fontId="2" fillId="0" borderId="0" xfId="0" applyFont="1" applyBorder="1"/>
    <xf numFmtId="0" fontId="2" fillId="0" borderId="0" xfId="0" applyFont="1"/>
    <xf numFmtId="0" fontId="3" fillId="0" borderId="0" xfId="0" applyFont="1" applyFill="1" applyBorder="1" applyAlignment="1">
      <alignment horizontal="left" indent="29"/>
    </xf>
    <xf numFmtId="0" fontId="4" fillId="0" borderId="0" xfId="0" applyFont="1" applyBorder="1"/>
    <xf numFmtId="0" fontId="4" fillId="0" borderId="0" xfId="0" applyFont="1"/>
    <xf numFmtId="0" fontId="2" fillId="0" borderId="0" xfId="0" applyFont="1" applyFill="1"/>
    <xf numFmtId="0" fontId="5" fillId="0" borderId="0" xfId="0" applyFont="1" applyBorder="1"/>
    <xf numFmtId="0" fontId="8" fillId="0" borderId="0" xfId="0" applyFont="1" applyBorder="1" applyAlignment="1"/>
    <xf numFmtId="0" fontId="0" fillId="0" borderId="0" xfId="0" applyAlignment="1">
      <alignment horizontal="left" indent="23"/>
    </xf>
    <xf numFmtId="0" fontId="0" fillId="0" borderId="0" xfId="0" applyAlignment="1">
      <alignment horizontal="left" indent="25"/>
    </xf>
    <xf numFmtId="0" fontId="0" fillId="0" borderId="0" xfId="0" applyAlignment="1">
      <alignment horizontal="left" indent="29"/>
    </xf>
    <xf numFmtId="0" fontId="0" fillId="0" borderId="0" xfId="0" quotePrefix="1" applyBorder="1"/>
    <xf numFmtId="165" fontId="0" fillId="0" borderId="0" xfId="1" applyFont="1" applyBorder="1"/>
    <xf numFmtId="14" fontId="0" fillId="0" borderId="0" xfId="0" applyNumberFormat="1" applyBorder="1"/>
    <xf numFmtId="0" fontId="0" fillId="0" borderId="0" xfId="0" applyBorder="1"/>
    <xf numFmtId="0" fontId="0" fillId="0" borderId="0" xfId="0" applyAlignment="1">
      <alignment horizontal="left" indent="24"/>
    </xf>
    <xf numFmtId="165" fontId="0" fillId="0" borderId="0" xfId="1" applyFont="1" applyFill="1" applyBorder="1"/>
    <xf numFmtId="0" fontId="11" fillId="0" borderId="0" xfId="0" applyFont="1" applyBorder="1"/>
    <xf numFmtId="0" fontId="11" fillId="0" borderId="0" xfId="0" applyFont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2" fillId="0" borderId="0" xfId="0" applyFont="1" applyBorder="1"/>
    <xf numFmtId="167" fontId="12" fillId="0" borderId="0" xfId="1" applyNumberFormat="1" applyFont="1" applyBorder="1"/>
    <xf numFmtId="0" fontId="2" fillId="0" borderId="0" xfId="0" applyFont="1" applyBorder="1" applyAlignment="1">
      <alignment horizontal="center"/>
    </xf>
    <xf numFmtId="0" fontId="6" fillId="0" borderId="0" xfId="0" applyFont="1" applyBorder="1" applyAlignme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left" indent="40"/>
    </xf>
    <xf numFmtId="0" fontId="6" fillId="0" borderId="0" xfId="0" applyFont="1" applyBorder="1" applyAlignment="1">
      <alignment horizontal="left"/>
    </xf>
    <xf numFmtId="0" fontId="5" fillId="0" borderId="0" xfId="0" applyFont="1"/>
    <xf numFmtId="0" fontId="12" fillId="0" borderId="0" xfId="0" applyFont="1" applyBorder="1" applyAlignment="1">
      <alignment horizontal="center"/>
    </xf>
    <xf numFmtId="0" fontId="7" fillId="0" borderId="0" xfId="0" applyFont="1" applyBorder="1" applyAlignment="1">
      <alignment horizontal="left"/>
    </xf>
    <xf numFmtId="0" fontId="0" fillId="0" borderId="0" xfId="0" applyFill="1" applyBorder="1"/>
    <xf numFmtId="0" fontId="2" fillId="0" borderId="0" xfId="0" applyFont="1" applyFill="1" applyBorder="1"/>
    <xf numFmtId="1" fontId="2" fillId="0" borderId="0" xfId="0" applyNumberFormat="1" applyFont="1" applyFill="1" applyBorder="1"/>
    <xf numFmtId="0" fontId="10" fillId="0" borderId="0" xfId="0" quotePrefix="1" applyFont="1" applyBorder="1" applyAlignment="1">
      <alignment horizontal="center"/>
    </xf>
    <xf numFmtId="0" fontId="10" fillId="0" borderId="0" xfId="0" applyFont="1" applyBorder="1"/>
    <xf numFmtId="0" fontId="0" fillId="0" borderId="0" xfId="0" applyFill="1" applyAlignment="1">
      <alignment horizontal="left" indent="29"/>
    </xf>
    <xf numFmtId="0" fontId="7" fillId="0" borderId="0" xfId="0" quotePrefix="1" applyFont="1" applyFill="1" applyBorder="1" applyAlignment="1">
      <alignment horizontal="center"/>
    </xf>
    <xf numFmtId="0" fontId="6" fillId="0" borderId="0" xfId="0" applyFont="1" applyFill="1" applyBorder="1" applyAlignment="1" applyProtection="1">
      <alignment horizontal="left"/>
      <protection locked="0"/>
    </xf>
    <xf numFmtId="0" fontId="7" fillId="0" borderId="0" xfId="0" quotePrefix="1" applyFont="1" applyBorder="1" applyAlignment="1">
      <alignment horizontal="center"/>
    </xf>
    <xf numFmtId="0" fontId="6" fillId="0" borderId="0" xfId="0" applyFont="1" applyBorder="1"/>
    <xf numFmtId="0" fontId="6" fillId="0" borderId="0" xfId="0" applyFont="1" applyFill="1" applyBorder="1"/>
    <xf numFmtId="1" fontId="7" fillId="0" borderId="0" xfId="0" quotePrefix="1" applyNumberFormat="1" applyFont="1" applyFill="1" applyBorder="1" applyAlignment="1">
      <alignment horizontal="center"/>
    </xf>
    <xf numFmtId="14" fontId="0" fillId="0" borderId="0" xfId="0" applyNumberFormat="1" applyBorder="1" applyAlignment="1">
      <alignment horizontal="center"/>
    </xf>
    <xf numFmtId="0" fontId="0" fillId="0" borderId="0" xfId="0" quotePrefix="1" applyFill="1" applyBorder="1"/>
    <xf numFmtId="14" fontId="0" fillId="0" borderId="0" xfId="0" applyNumberFormat="1" applyBorder="1" applyAlignment="1">
      <alignment horizontal="center" vertical="center"/>
    </xf>
    <xf numFmtId="40" fontId="0" fillId="0" borderId="0" xfId="0" applyNumberFormat="1" applyBorder="1"/>
    <xf numFmtId="0" fontId="10" fillId="0" borderId="0" xfId="0" quotePrefix="1" applyFont="1" applyBorder="1" applyAlignment="1">
      <alignment horizontal="center" vertical="center"/>
    </xf>
    <xf numFmtId="0" fontId="8" fillId="0" borderId="0" xfId="0" applyFont="1" applyBorder="1" applyAlignment="1">
      <alignment horizontal="center"/>
    </xf>
    <xf numFmtId="3" fontId="6" fillId="0" borderId="0" xfId="0" applyNumberFormat="1" applyFont="1" applyFill="1" applyBorder="1" applyAlignment="1">
      <alignment horizontal="center"/>
    </xf>
    <xf numFmtId="165" fontId="6" fillId="0" borderId="0" xfId="1" applyFont="1" applyFill="1" applyBorder="1" applyAlignment="1">
      <alignment horizontal="center"/>
    </xf>
    <xf numFmtId="165" fontId="6" fillId="0" borderId="0" xfId="1" applyFont="1" applyBorder="1"/>
    <xf numFmtId="0" fontId="6" fillId="0" borderId="0" xfId="0" quotePrefix="1" applyFont="1" applyFill="1" applyBorder="1" applyAlignment="1" applyProtection="1">
      <alignment horizontal="left"/>
      <protection locked="0"/>
    </xf>
    <xf numFmtId="165" fontId="6" fillId="0" borderId="0" xfId="1" applyFont="1" applyFill="1" applyBorder="1" applyAlignment="1">
      <alignment horizontal="right"/>
    </xf>
    <xf numFmtId="165" fontId="6" fillId="0" borderId="0" xfId="1" applyFont="1" applyFill="1" applyBorder="1"/>
    <xf numFmtId="3" fontId="6" fillId="3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13" fillId="0" borderId="0" xfId="0" quotePrefix="1" applyFont="1" applyBorder="1"/>
    <xf numFmtId="0" fontId="6" fillId="0" borderId="0" xfId="0" quotePrefix="1" applyFont="1" applyFill="1" applyBorder="1"/>
    <xf numFmtId="1" fontId="7" fillId="0" borderId="0" xfId="0" quotePrefix="1" applyNumberFormat="1" applyFont="1" applyBorder="1" applyAlignment="1">
      <alignment horizontal="center"/>
    </xf>
    <xf numFmtId="0" fontId="16" fillId="0" borderId="0" xfId="0" quotePrefix="1" applyFont="1" applyFill="1" applyBorder="1" applyAlignment="1">
      <alignment horizontal="center"/>
    </xf>
    <xf numFmtId="0" fontId="13" fillId="0" borderId="0" xfId="0" applyFont="1" applyFill="1" applyBorder="1"/>
    <xf numFmtId="3" fontId="13" fillId="0" borderId="0" xfId="0" applyNumberFormat="1" applyFont="1" applyFill="1" applyBorder="1" applyAlignment="1">
      <alignment horizontal="center"/>
    </xf>
    <xf numFmtId="3" fontId="17" fillId="0" borderId="0" xfId="0" applyNumberFormat="1" applyFont="1" applyFill="1" applyBorder="1" applyAlignment="1">
      <alignment horizontal="center"/>
    </xf>
    <xf numFmtId="165" fontId="6" fillId="0" borderId="0" xfId="1" applyFont="1" applyFill="1" applyBorder="1" applyAlignment="1"/>
    <xf numFmtId="0" fontId="16" fillId="0" borderId="0" xfId="0" quotePrefix="1" applyFont="1" applyBorder="1" applyAlignment="1">
      <alignment horizontal="center"/>
    </xf>
    <xf numFmtId="0" fontId="7" fillId="0" borderId="0" xfId="0" applyFont="1" applyBorder="1"/>
    <xf numFmtId="0" fontId="7" fillId="0" borderId="0" xfId="0" applyFont="1" applyBorder="1" applyAlignment="1">
      <alignment horizontal="center"/>
    </xf>
    <xf numFmtId="167" fontId="7" fillId="0" borderId="0" xfId="1" applyNumberFormat="1" applyFont="1" applyBorder="1"/>
    <xf numFmtId="0" fontId="15" fillId="0" borderId="0" xfId="0" quotePrefix="1" applyFont="1" applyBorder="1"/>
    <xf numFmtId="0" fontId="15" fillId="0" borderId="0" xfId="0" applyFont="1" applyBorder="1"/>
    <xf numFmtId="40" fontId="15" fillId="0" borderId="0" xfId="0" applyNumberFormat="1" applyFont="1" applyBorder="1"/>
    <xf numFmtId="14" fontId="15" fillId="0" borderId="0" xfId="0" applyNumberFormat="1" applyFont="1" applyBorder="1" applyAlignment="1">
      <alignment horizontal="center"/>
    </xf>
    <xf numFmtId="0" fontId="14" fillId="0" borderId="0" xfId="0" quotePrefix="1" applyFont="1" applyBorder="1" applyAlignment="1">
      <alignment horizontal="center" vertical="center"/>
    </xf>
    <xf numFmtId="0" fontId="14" fillId="0" borderId="0" xfId="0" applyFont="1" applyBorder="1"/>
    <xf numFmtId="0" fontId="20" fillId="0" borderId="0" xfId="0" applyFont="1" applyBorder="1"/>
    <xf numFmtId="0" fontId="19" fillId="0" borderId="0" xfId="0" applyFont="1" applyBorder="1" applyAlignment="1">
      <alignment horizontal="center"/>
    </xf>
    <xf numFmtId="0" fontId="23" fillId="0" borderId="0" xfId="0" applyFont="1" applyBorder="1"/>
    <xf numFmtId="0" fontId="24" fillId="0" borderId="0" xfId="0" applyFont="1" applyFill="1" applyBorder="1" applyAlignment="1">
      <alignment horizontal="center"/>
    </xf>
    <xf numFmtId="167" fontId="23" fillId="0" borderId="0" xfId="1" applyNumberFormat="1" applyFont="1" applyBorder="1"/>
    <xf numFmtId="0" fontId="25" fillId="0" borderId="0" xfId="0" applyFont="1" applyBorder="1" applyAlignment="1"/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horizontal="center" wrapText="1"/>
    </xf>
    <xf numFmtId="0" fontId="18" fillId="0" borderId="0" xfId="0" applyFont="1" applyFill="1" applyBorder="1" applyAlignment="1">
      <alignment horizontal="center"/>
    </xf>
    <xf numFmtId="0" fontId="18" fillId="0" borderId="0" xfId="0" applyFont="1" applyFill="1" applyBorder="1" applyAlignment="1">
      <alignment vertical="center" wrapText="1"/>
    </xf>
    <xf numFmtId="0" fontId="27" fillId="2" borderId="3" xfId="0" applyFont="1" applyFill="1" applyBorder="1" applyAlignment="1">
      <alignment horizontal="center" wrapText="1"/>
    </xf>
    <xf numFmtId="166" fontId="27" fillId="2" borderId="3" xfId="0" applyNumberFormat="1" applyFont="1" applyFill="1" applyBorder="1" applyAlignment="1">
      <alignment horizontal="center" wrapText="1"/>
    </xf>
    <xf numFmtId="14" fontId="27" fillId="2" borderId="3" xfId="0" applyNumberFormat="1" applyFont="1" applyFill="1" applyBorder="1" applyAlignment="1">
      <alignment horizontal="center" wrapText="1"/>
    </xf>
    <xf numFmtId="0" fontId="2" fillId="0" borderId="0" xfId="0" applyFont="1" applyFill="1" applyBorder="1" applyAlignment="1">
      <alignment wrapText="1"/>
    </xf>
    <xf numFmtId="0" fontId="2" fillId="0" borderId="0" xfId="0" applyFont="1" applyAlignment="1">
      <alignment wrapText="1"/>
    </xf>
    <xf numFmtId="0" fontId="2" fillId="0" borderId="0" xfId="0" applyFont="1" applyBorder="1" applyAlignment="1">
      <alignment wrapText="1"/>
    </xf>
    <xf numFmtId="0" fontId="2" fillId="0" borderId="0" xfId="0" applyFont="1" applyAlignment="1">
      <alignment horizontal="center" wrapText="1"/>
    </xf>
    <xf numFmtId="0" fontId="2" fillId="0" borderId="0" xfId="0" applyFont="1" applyFill="1" applyBorder="1" applyAlignment="1"/>
    <xf numFmtId="0" fontId="21" fillId="0" borderId="0" xfId="0" applyFont="1" applyBorder="1"/>
    <xf numFmtId="0" fontId="21" fillId="0" borderId="2" xfId="0" applyFont="1" applyBorder="1"/>
    <xf numFmtId="0" fontId="30" fillId="0" borderId="0" xfId="2" applyFont="1" applyBorder="1"/>
    <xf numFmtId="0" fontId="18" fillId="2" borderId="0" xfId="2" applyFont="1" applyFill="1" applyBorder="1" applyAlignment="1">
      <alignment horizontal="center"/>
    </xf>
    <xf numFmtId="4" fontId="32" fillId="0" borderId="0" xfId="0" applyNumberFormat="1" applyFont="1" applyBorder="1"/>
    <xf numFmtId="4" fontId="31" fillId="0" borderId="0" xfId="0" applyNumberFormat="1" applyFont="1" applyBorder="1"/>
    <xf numFmtId="0" fontId="31" fillId="0" borderId="0" xfId="0" quotePrefix="1" applyFont="1"/>
    <xf numFmtId="0" fontId="31" fillId="0" borderId="0" xfId="0" applyFont="1"/>
    <xf numFmtId="14" fontId="31" fillId="0" borderId="0" xfId="0" applyNumberFormat="1" applyFont="1" applyAlignment="1">
      <alignment horizontal="center"/>
    </xf>
    <xf numFmtId="0" fontId="10" fillId="0" borderId="0" xfId="0" applyFont="1"/>
    <xf numFmtId="0" fontId="0" fillId="0" borderId="0" xfId="0" applyFont="1"/>
    <xf numFmtId="0" fontId="32" fillId="0" borderId="0" xfId="0" applyFont="1"/>
    <xf numFmtId="4" fontId="31" fillId="0" borderId="0" xfId="0" applyNumberFormat="1" applyFont="1"/>
    <xf numFmtId="0" fontId="32" fillId="0" borderId="0" xfId="0" applyFont="1" applyAlignment="1">
      <alignment horizontal="center"/>
    </xf>
    <xf numFmtId="0" fontId="32" fillId="0" borderId="0" xfId="0" quotePrefix="1" applyFont="1"/>
    <xf numFmtId="0" fontId="32" fillId="0" borderId="0" xfId="0" quotePrefix="1" applyFont="1" applyAlignment="1">
      <alignment horizontal="center"/>
    </xf>
    <xf numFmtId="4" fontId="32" fillId="0" borderId="0" xfId="0" applyNumberFormat="1" applyFont="1"/>
    <xf numFmtId="14" fontId="32" fillId="0" borderId="0" xfId="0" applyNumberFormat="1" applyFont="1" applyAlignment="1">
      <alignment horizontal="center"/>
    </xf>
    <xf numFmtId="0" fontId="31" fillId="0" borderId="0" xfId="0" applyFont="1" applyAlignment="1">
      <alignment horizontal="center"/>
    </xf>
    <xf numFmtId="0" fontId="25" fillId="2" borderId="4" xfId="0" applyFont="1" applyFill="1" applyBorder="1" applyAlignment="1">
      <alignment horizontal="center" wrapText="1"/>
    </xf>
    <xf numFmtId="0" fontId="0" fillId="0" borderId="0" xfId="0" applyAlignment="1"/>
    <xf numFmtId="0" fontId="18" fillId="2" borderId="4" xfId="0" applyFont="1" applyFill="1" applyBorder="1" applyAlignment="1">
      <alignment horizontal="center" wrapText="1"/>
    </xf>
    <xf numFmtId="0" fontId="37" fillId="2" borderId="4" xfId="0" applyFont="1" applyFill="1" applyBorder="1" applyAlignment="1">
      <alignment horizontal="center" wrapText="1"/>
    </xf>
    <xf numFmtId="3" fontId="26" fillId="0" borderId="0" xfId="0" applyNumberFormat="1" applyFont="1" applyFill="1" applyBorder="1" applyAlignment="1">
      <alignment horizontal="center"/>
    </xf>
    <xf numFmtId="165" fontId="26" fillId="0" borderId="0" xfId="1" applyFont="1" applyFill="1" applyBorder="1"/>
    <xf numFmtId="0" fontId="33" fillId="0" borderId="0" xfId="0" quotePrefix="1" applyFont="1" applyBorder="1"/>
    <xf numFmtId="0" fontId="39" fillId="2" borderId="4" xfId="0" applyFont="1" applyFill="1" applyBorder="1" applyAlignment="1">
      <alignment horizontal="center" wrapText="1"/>
    </xf>
    <xf numFmtId="0" fontId="36" fillId="0" borderId="2" xfId="0" applyFont="1" applyBorder="1"/>
    <xf numFmtId="0" fontId="19" fillId="0" borderId="2" xfId="0" applyFont="1" applyBorder="1"/>
    <xf numFmtId="0" fontId="36" fillId="0" borderId="2" xfId="0" applyFont="1" applyFill="1" applyBorder="1"/>
    <xf numFmtId="0" fontId="20" fillId="0" borderId="2" xfId="0" applyFont="1" applyBorder="1"/>
    <xf numFmtId="0" fontId="33" fillId="0" borderId="2" xfId="0" quotePrefix="1" applyFont="1" applyBorder="1"/>
    <xf numFmtId="0" fontId="33" fillId="0" borderId="2" xfId="0" applyFont="1" applyBorder="1"/>
    <xf numFmtId="165" fontId="33" fillId="0" borderId="2" xfId="1" applyFont="1" applyBorder="1"/>
    <xf numFmtId="14" fontId="33" fillId="0" borderId="2" xfId="0" applyNumberFormat="1" applyFont="1" applyBorder="1"/>
    <xf numFmtId="0" fontId="20" fillId="0" borderId="2" xfId="0" quotePrefix="1" applyFont="1" applyBorder="1"/>
    <xf numFmtId="40" fontId="20" fillId="0" borderId="2" xfId="0" applyNumberFormat="1" applyFont="1" applyBorder="1"/>
    <xf numFmtId="14" fontId="20" fillId="0" borderId="2" xfId="0" applyNumberFormat="1" applyFont="1" applyBorder="1" applyAlignment="1">
      <alignment horizontal="center" vertical="center"/>
    </xf>
    <xf numFmtId="0" fontId="0" fillId="0" borderId="2" xfId="0" applyBorder="1"/>
    <xf numFmtId="14" fontId="33" fillId="0" borderId="2" xfId="0" applyNumberFormat="1" applyFont="1" applyBorder="1" applyAlignment="1">
      <alignment horizontal="center"/>
    </xf>
    <xf numFmtId="0" fontId="21" fillId="0" borderId="2" xfId="0" quotePrefix="1" applyFont="1" applyFill="1" applyBorder="1"/>
    <xf numFmtId="0" fontId="22" fillId="0" borderId="2" xfId="0" applyFont="1" applyFill="1" applyBorder="1"/>
    <xf numFmtId="0" fontId="22" fillId="0" borderId="2" xfId="0" applyFont="1" applyFill="1" applyBorder="1" applyAlignment="1">
      <alignment horizontal="center"/>
    </xf>
    <xf numFmtId="1" fontId="18" fillId="0" borderId="0" xfId="0" applyNumberFormat="1" applyFont="1" applyFill="1" applyBorder="1" applyAlignment="1">
      <alignment horizontal="center"/>
    </xf>
    <xf numFmtId="0" fontId="34" fillId="0" borderId="0" xfId="0" quotePrefix="1" applyFont="1" applyBorder="1"/>
    <xf numFmtId="14" fontId="34" fillId="0" borderId="0" xfId="0" applyNumberFormat="1" applyFont="1" applyBorder="1" applyAlignment="1">
      <alignment horizontal="center"/>
    </xf>
    <xf numFmtId="4" fontId="40" fillId="0" borderId="5" xfId="0" applyNumberFormat="1" applyFont="1" applyBorder="1"/>
    <xf numFmtId="3" fontId="34" fillId="0" borderId="0" xfId="0" applyNumberFormat="1" applyFont="1" applyBorder="1"/>
    <xf numFmtId="0" fontId="18" fillId="2" borderId="0" xfId="2" applyFont="1" applyFill="1" applyBorder="1" applyAlignment="1">
      <alignment vertical="center"/>
    </xf>
    <xf numFmtId="0" fontId="26" fillId="0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left"/>
    </xf>
    <xf numFmtId="0" fontId="20" fillId="0" borderId="0" xfId="0" applyFont="1" applyFill="1" applyBorder="1" applyAlignment="1"/>
    <xf numFmtId="0" fontId="26" fillId="0" borderId="0" xfId="0" applyFont="1" applyFill="1" applyBorder="1" applyAlignment="1"/>
    <xf numFmtId="0" fontId="24" fillId="0" borderId="0" xfId="0" applyFont="1" applyFill="1" applyBorder="1" applyAlignment="1"/>
    <xf numFmtId="0" fontId="13" fillId="0" borderId="0" xfId="0" quotePrefix="1" applyFont="1" applyFill="1" applyBorder="1"/>
    <xf numFmtId="3" fontId="22" fillId="0" borderId="2" xfId="0" applyNumberFormat="1" applyFont="1" applyFill="1" applyBorder="1"/>
    <xf numFmtId="0" fontId="21" fillId="0" borderId="2" xfId="0" applyFont="1" applyBorder="1" applyAlignment="1">
      <alignment horizontal="center"/>
    </xf>
    <xf numFmtId="0" fontId="19" fillId="0" borderId="0" xfId="0" applyFont="1" applyFill="1" applyBorder="1" applyAlignment="1">
      <alignment horizontal="center"/>
    </xf>
    <xf numFmtId="1" fontId="19" fillId="0" borderId="0" xfId="0" applyNumberFormat="1" applyFont="1" applyFill="1" applyBorder="1" applyAlignment="1">
      <alignment horizontal="center"/>
    </xf>
    <xf numFmtId="0" fontId="40" fillId="0" borderId="2" xfId="0" quotePrefix="1" applyFont="1" applyBorder="1"/>
    <xf numFmtId="3" fontId="40" fillId="0" borderId="2" xfId="0" applyNumberFormat="1" applyFont="1" applyBorder="1"/>
    <xf numFmtId="4" fontId="42" fillId="0" borderId="2" xfId="0" applyNumberFormat="1" applyFont="1" applyBorder="1"/>
    <xf numFmtId="14" fontId="40" fillId="0" borderId="2" xfId="0" applyNumberFormat="1" applyFont="1" applyBorder="1" applyAlignment="1">
      <alignment horizontal="center"/>
    </xf>
    <xf numFmtId="40" fontId="34" fillId="0" borderId="0" xfId="0" applyNumberFormat="1" applyFont="1" applyBorder="1"/>
    <xf numFmtId="4" fontId="40" fillId="0" borderId="2" xfId="0" applyNumberFormat="1" applyFont="1" applyBorder="1"/>
    <xf numFmtId="0" fontId="34" fillId="0" borderId="0" xfId="0" quotePrefix="1" applyFont="1"/>
    <xf numFmtId="3" fontId="34" fillId="0" borderId="0" xfId="0" applyNumberFormat="1" applyFont="1"/>
    <xf numFmtId="40" fontId="34" fillId="0" borderId="0" xfId="0" applyNumberFormat="1" applyFont="1"/>
    <xf numFmtId="14" fontId="34" fillId="0" borderId="0" xfId="0" applyNumberFormat="1" applyFont="1" applyAlignment="1">
      <alignment horizontal="center"/>
    </xf>
    <xf numFmtId="3" fontId="43" fillId="0" borderId="0" xfId="0" applyNumberFormat="1" applyFont="1" applyBorder="1"/>
    <xf numFmtId="0" fontId="43" fillId="0" borderId="0" xfId="0" quotePrefix="1" applyFont="1" applyBorder="1" applyAlignment="1">
      <alignment horizontal="center"/>
    </xf>
    <xf numFmtId="4" fontId="40" fillId="0" borderId="7" xfId="0" applyNumberFormat="1" applyFont="1" applyBorder="1"/>
    <xf numFmtId="4" fontId="34" fillId="0" borderId="6" xfId="0" applyNumberFormat="1" applyFont="1" applyBorder="1"/>
    <xf numFmtId="0" fontId="34" fillId="0" borderId="6" xfId="0" quotePrefix="1" applyFont="1" applyBorder="1"/>
    <xf numFmtId="3" fontId="34" fillId="0" borderId="6" xfId="0" applyNumberFormat="1" applyFont="1" applyBorder="1"/>
    <xf numFmtId="14" fontId="34" fillId="0" borderId="6" xfId="0" applyNumberFormat="1" applyFont="1" applyBorder="1" applyAlignment="1">
      <alignment horizontal="center"/>
    </xf>
    <xf numFmtId="40" fontId="20" fillId="0" borderId="7" xfId="0" applyNumberFormat="1" applyFont="1" applyBorder="1"/>
    <xf numFmtId="4" fontId="40" fillId="0" borderId="6" xfId="0" applyNumberFormat="1" applyFont="1" applyBorder="1"/>
    <xf numFmtId="40" fontId="34" fillId="0" borderId="6" xfId="0" applyNumberFormat="1" applyFont="1" applyBorder="1"/>
    <xf numFmtId="0" fontId="5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4" fillId="0" borderId="6" xfId="0" applyFont="1" applyBorder="1"/>
    <xf numFmtId="0" fontId="0" fillId="0" borderId="0" xfId="0"/>
    <xf numFmtId="3" fontId="43" fillId="0" borderId="6" xfId="0" applyNumberFormat="1" applyFont="1" applyBorder="1"/>
    <xf numFmtId="3" fontId="40" fillId="0" borderId="6" xfId="0" applyNumberFormat="1" applyFont="1" applyBorder="1"/>
    <xf numFmtId="0" fontId="43" fillId="0" borderId="6" xfId="0" quotePrefix="1" applyFont="1" applyBorder="1" applyAlignment="1">
      <alignment horizontal="center"/>
    </xf>
    <xf numFmtId="0" fontId="44" fillId="0" borderId="6" xfId="0" quotePrefix="1" applyFont="1" applyBorder="1"/>
    <xf numFmtId="14" fontId="44" fillId="0" borderId="6" xfId="0" applyNumberFormat="1" applyFont="1" applyBorder="1" applyAlignment="1">
      <alignment horizontal="center"/>
    </xf>
    <xf numFmtId="4" fontId="44" fillId="0" borderId="6" xfId="0" applyNumberFormat="1" applyFont="1" applyBorder="1"/>
    <xf numFmtId="40" fontId="44" fillId="0" borderId="6" xfId="0" applyNumberFormat="1" applyFont="1" applyFill="1" applyBorder="1"/>
    <xf numFmtId="3" fontId="45" fillId="0" borderId="6" xfId="0" applyNumberFormat="1" applyFont="1" applyBorder="1"/>
    <xf numFmtId="40" fontId="34" fillId="0" borderId="6" xfId="0" applyNumberFormat="1" applyFont="1" applyFill="1" applyBorder="1"/>
    <xf numFmtId="4" fontId="34" fillId="0" borderId="0" xfId="0" applyNumberFormat="1" applyFont="1" applyBorder="1"/>
    <xf numFmtId="0" fontId="40" fillId="0" borderId="6" xfId="0" applyFont="1" applyFill="1" applyBorder="1"/>
    <xf numFmtId="3" fontId="43" fillId="0" borderId="6" xfId="0" applyNumberFormat="1" applyFont="1" applyFill="1" applyBorder="1"/>
    <xf numFmtId="0" fontId="0" fillId="0" borderId="6" xfId="0" quotePrefix="1" applyBorder="1"/>
    <xf numFmtId="0" fontId="0" fillId="0" borderId="6" xfId="0" applyBorder="1"/>
    <xf numFmtId="40" fontId="0" fillId="0" borderId="6" xfId="0" applyNumberFormat="1" applyBorder="1"/>
    <xf numFmtId="14" fontId="0" fillId="0" borderId="6" xfId="0" applyNumberFormat="1" applyBorder="1" applyAlignment="1">
      <alignment horizontal="center"/>
    </xf>
    <xf numFmtId="0" fontId="43" fillId="0" borderId="6" xfId="0" applyFont="1" applyBorder="1"/>
    <xf numFmtId="0" fontId="34" fillId="0" borderId="7" xfId="0" quotePrefix="1" applyFont="1" applyBorder="1"/>
    <xf numFmtId="3" fontId="34" fillId="0" borderId="7" xfId="0" applyNumberFormat="1" applyFont="1" applyBorder="1"/>
    <xf numFmtId="40" fontId="34" fillId="0" borderId="7" xfId="0" applyNumberFormat="1" applyFont="1" applyBorder="1"/>
    <xf numFmtId="14" fontId="34" fillId="0" borderId="7" xfId="0" applyNumberFormat="1" applyFont="1" applyBorder="1" applyAlignment="1">
      <alignment horizontal="center"/>
    </xf>
    <xf numFmtId="3" fontId="46" fillId="0" borderId="6" xfId="0" applyNumberFormat="1" applyFont="1" applyBorder="1"/>
    <xf numFmtId="0" fontId="46" fillId="0" borderId="6" xfId="0" quotePrefix="1" applyFont="1" applyBorder="1" applyAlignment="1">
      <alignment horizontal="center"/>
    </xf>
    <xf numFmtId="0" fontId="33" fillId="0" borderId="6" xfId="0" quotePrefix="1" applyFont="1" applyBorder="1"/>
    <xf numFmtId="165" fontId="33" fillId="0" borderId="6" xfId="1" applyFont="1" applyBorder="1"/>
    <xf numFmtId="14" fontId="33" fillId="0" borderId="6" xfId="0" applyNumberFormat="1" applyFont="1" applyBorder="1"/>
    <xf numFmtId="3" fontId="47" fillId="0" borderId="6" xfId="0" applyNumberFormat="1" applyFont="1" applyBorder="1"/>
    <xf numFmtId="0" fontId="46" fillId="0" borderId="6" xfId="0" applyFont="1" applyBorder="1"/>
    <xf numFmtId="4" fontId="44" fillId="0" borderId="2" xfId="0" applyNumberFormat="1" applyFont="1" applyBorder="1"/>
    <xf numFmtId="0" fontId="21" fillId="0" borderId="6" xfId="0" applyFont="1" applyBorder="1"/>
    <xf numFmtId="0" fontId="48" fillId="0" borderId="6" xfId="0" quotePrefix="1" applyFont="1" applyBorder="1"/>
    <xf numFmtId="3" fontId="48" fillId="0" borderId="6" xfId="0" applyNumberFormat="1" applyFont="1" applyBorder="1"/>
    <xf numFmtId="40" fontId="48" fillId="0" borderId="6" xfId="0" applyNumberFormat="1" applyFont="1" applyBorder="1"/>
    <xf numFmtId="14" fontId="48" fillId="0" borderId="6" xfId="0" applyNumberFormat="1" applyFont="1" applyBorder="1" applyAlignment="1">
      <alignment horizontal="center"/>
    </xf>
    <xf numFmtId="0" fontId="21" fillId="0" borderId="7" xfId="0" applyFont="1" applyBorder="1"/>
    <xf numFmtId="4" fontId="34" fillId="0" borderId="7" xfId="0" applyNumberFormat="1" applyFont="1" applyBorder="1"/>
    <xf numFmtId="0" fontId="45" fillId="0" borderId="6" xfId="0" quotePrefix="1" applyFont="1" applyBorder="1" applyAlignment="1">
      <alignment horizontal="center"/>
    </xf>
    <xf numFmtId="0" fontId="0" fillId="0" borderId="0" xfId="0"/>
    <xf numFmtId="0" fontId="49" fillId="0" borderId="6" xfId="0" quotePrefix="1" applyFont="1" applyBorder="1"/>
    <xf numFmtId="3" fontId="49" fillId="0" borderId="6" xfId="0" applyNumberFormat="1" applyFont="1" applyBorder="1"/>
    <xf numFmtId="40" fontId="49" fillId="0" borderId="6" xfId="0" applyNumberFormat="1" applyFont="1" applyBorder="1"/>
    <xf numFmtId="4" fontId="41" fillId="0" borderId="6" xfId="0" applyNumberFormat="1" applyFont="1" applyBorder="1"/>
    <xf numFmtId="14" fontId="49" fillId="0" borderId="6" xfId="0" applyNumberFormat="1" applyFont="1" applyBorder="1" applyAlignment="1">
      <alignment horizontal="center"/>
    </xf>
    <xf numFmtId="3" fontId="50" fillId="0" borderId="6" xfId="0" applyNumberFormat="1" applyFont="1" applyBorder="1"/>
    <xf numFmtId="0" fontId="50" fillId="0" borderId="6" xfId="0" quotePrefix="1" applyFont="1" applyBorder="1" applyAlignment="1">
      <alignment horizontal="center"/>
    </xf>
    <xf numFmtId="4" fontId="41" fillId="0" borderId="7" xfId="0" applyNumberFormat="1" applyFont="1" applyBorder="1"/>
    <xf numFmtId="3" fontId="51" fillId="0" borderId="6" xfId="0" applyNumberFormat="1" applyFont="1" applyFill="1" applyBorder="1"/>
    <xf numFmtId="3" fontId="51" fillId="0" borderId="6" xfId="0" applyNumberFormat="1" applyFont="1" applyBorder="1"/>
    <xf numFmtId="0" fontId="51" fillId="0" borderId="6" xfId="0" quotePrefix="1" applyFont="1" applyBorder="1" applyAlignment="1">
      <alignment horizontal="center"/>
    </xf>
    <xf numFmtId="0" fontId="22" fillId="0" borderId="0" xfId="0" applyFont="1"/>
    <xf numFmtId="0" fontId="39" fillId="0" borderId="0" xfId="0" applyFont="1"/>
    <xf numFmtId="0" fontId="21" fillId="0" borderId="0" xfId="0" applyFont="1"/>
    <xf numFmtId="0" fontId="49" fillId="0" borderId="0" xfId="0" applyFont="1"/>
    <xf numFmtId="0" fontId="39" fillId="0" borderId="8" xfId="0" applyFont="1" applyBorder="1"/>
    <xf numFmtId="0" fontId="51" fillId="0" borderId="8" xfId="0" applyFont="1" applyBorder="1"/>
    <xf numFmtId="0" fontId="49" fillId="0" borderId="8" xfId="0" applyFont="1" applyBorder="1"/>
    <xf numFmtId="0" fontId="39" fillId="0" borderId="9" xfId="0" applyFont="1" applyBorder="1"/>
    <xf numFmtId="0" fontId="51" fillId="0" borderId="10" xfId="0" applyFont="1" applyBorder="1"/>
    <xf numFmtId="0" fontId="39" fillId="0" borderId="1" xfId="0" applyFont="1" applyBorder="1"/>
    <xf numFmtId="0" fontId="6" fillId="0" borderId="0" xfId="0" applyFont="1" applyFill="1" applyBorder="1" applyAlignment="1"/>
    <xf numFmtId="0" fontId="25" fillId="0" borderId="0" xfId="0" applyFont="1"/>
    <xf numFmtId="0" fontId="25" fillId="0" borderId="1" xfId="0" applyFont="1" applyBorder="1"/>
    <xf numFmtId="0" fontId="52" fillId="0" borderId="0" xfId="0" applyFont="1"/>
    <xf numFmtId="0" fontId="39" fillId="4" borderId="0" xfId="0" applyFont="1" applyFill="1"/>
    <xf numFmtId="0" fontId="39" fillId="0" borderId="0" xfId="0" applyFont="1" applyBorder="1"/>
    <xf numFmtId="0" fontId="25" fillId="0" borderId="0" xfId="0" applyFont="1" applyBorder="1"/>
    <xf numFmtId="3" fontId="25" fillId="0" borderId="6" xfId="0" applyNumberFormat="1" applyFont="1" applyFill="1" applyBorder="1" applyAlignment="1">
      <alignment horizontal="center"/>
    </xf>
    <xf numFmtId="0" fontId="41" fillId="0" borderId="6" xfId="0" applyFont="1" applyFill="1" applyBorder="1" applyAlignment="1">
      <alignment horizontal="left"/>
    </xf>
    <xf numFmtId="3" fontId="41" fillId="0" borderId="6" xfId="0" applyNumberFormat="1" applyFont="1" applyFill="1" applyBorder="1" applyAlignment="1">
      <alignment horizontal="center"/>
    </xf>
    <xf numFmtId="0" fontId="41" fillId="0" borderId="6" xfId="0" applyFont="1" applyFill="1" applyBorder="1"/>
    <xf numFmtId="3" fontId="41" fillId="0" borderId="7" xfId="0" applyNumberFormat="1" applyFont="1" applyFill="1" applyBorder="1" applyAlignment="1">
      <alignment horizontal="center"/>
    </xf>
    <xf numFmtId="0" fontId="55" fillId="0" borderId="0" xfId="0" applyFont="1" applyFill="1" applyBorder="1"/>
    <xf numFmtId="0" fontId="54" fillId="0" borderId="0" xfId="0" applyFont="1" applyFill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26" fillId="0" borderId="0" xfId="0" applyFont="1" applyFill="1" applyBorder="1"/>
    <xf numFmtId="0" fontId="26" fillId="0" borderId="0" xfId="0" applyFont="1" applyFill="1" applyBorder="1" applyAlignment="1" applyProtection="1">
      <alignment horizontal="left"/>
      <protection locked="0"/>
    </xf>
    <xf numFmtId="3" fontId="26" fillId="0" borderId="0" xfId="0" applyNumberFormat="1" applyFont="1" applyFill="1" applyBorder="1" applyAlignment="1">
      <alignment horizontal="center"/>
    </xf>
    <xf numFmtId="165" fontId="26" fillId="0" borderId="0" xfId="1" applyFont="1" applyFill="1" applyBorder="1" applyAlignment="1">
      <alignment horizontal="center"/>
    </xf>
    <xf numFmtId="165" fontId="26" fillId="0" borderId="0" xfId="1" applyFont="1" applyFill="1" applyBorder="1"/>
    <xf numFmtId="0" fontId="26" fillId="0" borderId="0" xfId="0" applyFont="1" applyFill="1" applyBorder="1" applyAlignment="1">
      <alignment horizontal="left"/>
    </xf>
    <xf numFmtId="0" fontId="26" fillId="0" borderId="0" xfId="0" quotePrefix="1" applyFont="1" applyFill="1" applyBorder="1"/>
    <xf numFmtId="0" fontId="18" fillId="0" borderId="0" xfId="0" applyFont="1" applyBorder="1" applyAlignment="1">
      <alignment horizontal="center"/>
    </xf>
    <xf numFmtId="167" fontId="18" fillId="0" borderId="0" xfId="1" applyNumberFormat="1" applyFont="1" applyBorder="1"/>
    <xf numFmtId="3" fontId="18" fillId="0" borderId="0" xfId="0" applyNumberFormat="1" applyFont="1" applyFill="1" applyBorder="1" applyAlignment="1">
      <alignment horizontal="center"/>
    </xf>
    <xf numFmtId="0" fontId="55" fillId="0" borderId="0" xfId="0" applyFont="1" applyFill="1" applyBorder="1" applyAlignment="1">
      <alignment horizontal="left"/>
    </xf>
    <xf numFmtId="0" fontId="55" fillId="0" borderId="0" xfId="0" applyFont="1" applyFill="1" applyBorder="1" applyAlignment="1"/>
    <xf numFmtId="0" fontId="55" fillId="0" borderId="0" xfId="0" applyFont="1" applyFill="1"/>
    <xf numFmtId="3" fontId="55" fillId="0" borderId="0" xfId="0" applyNumberFormat="1" applyFont="1" applyFill="1" applyBorder="1" applyAlignment="1">
      <alignment horizontal="center"/>
    </xf>
    <xf numFmtId="3" fontId="55" fillId="0" borderId="1" xfId="0" applyNumberFormat="1" applyFont="1" applyFill="1" applyBorder="1" applyAlignment="1">
      <alignment horizontal="center"/>
    </xf>
    <xf numFmtId="3" fontId="55" fillId="0" borderId="0" xfId="0" applyNumberFormat="1" applyFont="1" applyFill="1" applyAlignment="1">
      <alignment horizontal="center"/>
    </xf>
    <xf numFmtId="165" fontId="55" fillId="0" borderId="0" xfId="1" applyFont="1" applyFill="1" applyBorder="1" applyAlignment="1">
      <alignment horizontal="center"/>
    </xf>
    <xf numFmtId="165" fontId="55" fillId="0" borderId="0" xfId="1" applyFont="1" applyBorder="1"/>
    <xf numFmtId="0" fontId="56" fillId="0" borderId="0" xfId="0" applyFont="1"/>
    <xf numFmtId="0" fontId="18" fillId="0" borderId="0" xfId="0" applyFont="1" applyFill="1" applyBorder="1" applyAlignment="1">
      <alignment horizontal="right" vertical="top"/>
    </xf>
    <xf numFmtId="3" fontId="55" fillId="0" borderId="0" xfId="0" applyNumberFormat="1" applyFont="1" applyFill="1" applyBorder="1" applyAlignment="1">
      <alignment horizontal="center"/>
    </xf>
    <xf numFmtId="3" fontId="26" fillId="0" borderId="0" xfId="0" applyNumberFormat="1" applyFont="1" applyFill="1" applyBorder="1" applyAlignment="1">
      <alignment vertical="top" wrapText="1"/>
    </xf>
    <xf numFmtId="168" fontId="26" fillId="0" borderId="0" xfId="0" applyNumberFormat="1" applyFont="1" applyBorder="1" applyAlignment="1">
      <alignment horizontal="center"/>
    </xf>
    <xf numFmtId="169" fontId="55" fillId="0" borderId="0" xfId="0" applyNumberFormat="1" applyFont="1" applyFill="1" applyBorder="1" applyAlignment="1">
      <alignment horizontal="center"/>
    </xf>
    <xf numFmtId="169" fontId="55" fillId="0" borderId="0" xfId="0" applyNumberFormat="1" applyFont="1" applyFill="1" applyAlignment="1">
      <alignment horizontal="center"/>
    </xf>
    <xf numFmtId="3" fontId="26" fillId="0" borderId="0" xfId="0" applyNumberFormat="1" applyFont="1" applyFill="1" applyBorder="1" applyAlignment="1">
      <alignment horizontal="left" vertical="top" wrapText="1"/>
    </xf>
    <xf numFmtId="165" fontId="26" fillId="0" borderId="0" xfId="1" applyFont="1" applyFill="1" applyBorder="1" applyAlignment="1"/>
    <xf numFmtId="0" fontId="26" fillId="0" borderId="0" xfId="0" quotePrefix="1" applyFont="1" applyFill="1" applyBorder="1" applyAlignment="1"/>
    <xf numFmtId="0" fontId="26" fillId="0" borderId="0" xfId="0" applyFont="1" applyFill="1" applyBorder="1" applyAlignment="1">
      <alignment vertical="center"/>
    </xf>
    <xf numFmtId="0" fontId="4" fillId="0" borderId="0" xfId="0" applyFont="1" applyFill="1" applyBorder="1" applyAlignment="1"/>
    <xf numFmtId="0" fontId="6" fillId="0" borderId="0" xfId="0" quotePrefix="1" applyFont="1" applyFill="1" applyBorder="1" applyAlignment="1">
      <alignment horizontal="center"/>
    </xf>
    <xf numFmtId="1" fontId="6" fillId="0" borderId="0" xfId="0" quotePrefix="1" applyNumberFormat="1" applyFont="1" applyFill="1" applyBorder="1" applyAlignment="1">
      <alignment horizontal="center"/>
    </xf>
    <xf numFmtId="167" fontId="24" fillId="0" borderId="0" xfId="1" applyNumberFormat="1" applyFont="1" applyFill="1" applyBorder="1" applyAlignment="1"/>
    <xf numFmtId="0" fontId="41" fillId="0" borderId="0" xfId="0" applyFont="1" applyFill="1" applyBorder="1" applyAlignment="1"/>
    <xf numFmtId="167" fontId="26" fillId="0" borderId="0" xfId="1" applyNumberFormat="1" applyFont="1" applyFill="1" applyBorder="1" applyAlignment="1"/>
    <xf numFmtId="0" fontId="26" fillId="0" borderId="0" xfId="0" applyFont="1" applyFill="1" applyBorder="1" applyAlignment="1">
      <alignment horizontal="right" vertical="top"/>
    </xf>
    <xf numFmtId="0" fontId="26" fillId="0" borderId="0" xfId="0" applyFont="1" applyFill="1" applyBorder="1" applyAlignment="1">
      <alignment vertical="top"/>
    </xf>
    <xf numFmtId="0" fontId="26" fillId="0" borderId="0" xfId="0" applyFont="1" applyFill="1" applyBorder="1" applyAlignment="1">
      <alignment horizontal="left" vertical="top"/>
    </xf>
    <xf numFmtId="0" fontId="24" fillId="0" borderId="0" xfId="0" applyFont="1" applyFill="1" applyBorder="1" applyAlignment="1">
      <alignment horizontal="left" vertical="top"/>
    </xf>
    <xf numFmtId="0" fontId="4" fillId="0" borderId="0" xfId="0" applyFont="1" applyFill="1" applyBorder="1" applyAlignment="1">
      <alignment horizontal="center"/>
    </xf>
    <xf numFmtId="3" fontId="41" fillId="0" borderId="0" xfId="0" applyNumberFormat="1" applyFont="1" applyFill="1" applyBorder="1"/>
    <xf numFmtId="0" fontId="4" fillId="0" borderId="0" xfId="0" applyFont="1" applyFill="1" applyBorder="1"/>
    <xf numFmtId="0" fontId="51" fillId="0" borderId="0" xfId="0" applyFont="1" applyFill="1" applyBorder="1" applyAlignment="1"/>
    <xf numFmtId="0" fontId="49" fillId="0" borderId="0" xfId="0" applyFont="1" applyFill="1" applyBorder="1"/>
    <xf numFmtId="0" fontId="39" fillId="0" borderId="0" xfId="0" applyFont="1" applyFill="1" applyBorder="1"/>
    <xf numFmtId="0" fontId="51" fillId="0" borderId="0" xfId="0" applyFont="1" applyFill="1" applyBorder="1"/>
    <xf numFmtId="0" fontId="2" fillId="0" borderId="0" xfId="0" applyFont="1" applyFill="1" applyBorder="1" applyAlignment="1">
      <alignment horizontal="center" wrapText="1"/>
    </xf>
    <xf numFmtId="0" fontId="25" fillId="2" borderId="4" xfId="0" applyFont="1" applyFill="1" applyBorder="1" applyAlignment="1">
      <alignment horizontal="center" vertical="center" wrapText="1"/>
    </xf>
    <xf numFmtId="0" fontId="25" fillId="2" borderId="4" xfId="0" applyNumberFormat="1" applyFont="1" applyFill="1" applyBorder="1" applyAlignment="1">
      <alignment horizontal="center" vertical="center" wrapText="1"/>
    </xf>
    <xf numFmtId="3" fontId="18" fillId="0" borderId="6" xfId="0" applyNumberFormat="1" applyFont="1" applyFill="1" applyBorder="1" applyAlignment="1">
      <alignment horizontal="center"/>
    </xf>
    <xf numFmtId="0" fontId="26" fillId="0" borderId="6" xfId="0" applyFont="1" applyFill="1" applyBorder="1" applyAlignment="1">
      <alignment horizontal="left"/>
    </xf>
    <xf numFmtId="0" fontId="26" fillId="0" borderId="6" xfId="0" applyFont="1" applyFill="1" applyBorder="1"/>
    <xf numFmtId="0" fontId="18" fillId="0" borderId="6" xfId="0" applyNumberFormat="1" applyFont="1" applyFill="1" applyBorder="1" applyAlignment="1">
      <alignment horizontal="center"/>
    </xf>
    <xf numFmtId="3" fontId="18" fillId="0" borderId="7" xfId="0" applyNumberFormat="1" applyFont="1" applyFill="1" applyBorder="1" applyAlignment="1">
      <alignment horizontal="center"/>
    </xf>
    <xf numFmtId="0" fontId="26" fillId="0" borderId="7" xfId="0" applyFont="1" applyFill="1" applyBorder="1" applyAlignment="1">
      <alignment horizontal="left"/>
    </xf>
    <xf numFmtId="3" fontId="0" fillId="0" borderId="0" xfId="0" applyNumberFormat="1" applyBorder="1"/>
    <xf numFmtId="164" fontId="34" fillId="0" borderId="0" xfId="0" applyNumberFormat="1" applyFont="1" applyBorder="1"/>
    <xf numFmtId="0" fontId="57" fillId="0" borderId="2" xfId="0" quotePrefix="1" applyFont="1" applyBorder="1" applyAlignment="1"/>
    <xf numFmtId="0" fontId="57" fillId="0" borderId="2" xfId="0" applyFont="1" applyBorder="1" applyAlignment="1"/>
    <xf numFmtId="0" fontId="57" fillId="0" borderId="6" xfId="0" applyFont="1" applyFill="1" applyBorder="1"/>
    <xf numFmtId="0" fontId="57" fillId="0" borderId="6" xfId="0" quotePrefix="1" applyFont="1" applyFill="1" applyBorder="1"/>
    <xf numFmtId="0" fontId="58" fillId="0" borderId="6" xfId="0" applyFont="1" applyFill="1" applyBorder="1"/>
    <xf numFmtId="0" fontId="51" fillId="0" borderId="6" xfId="0" quotePrefix="1" applyFont="1" applyFill="1" applyBorder="1"/>
    <xf numFmtId="0" fontId="51" fillId="0" borderId="6" xfId="0" applyFont="1" applyFill="1" applyBorder="1"/>
    <xf numFmtId="0" fontId="31" fillId="0" borderId="2" xfId="0" quotePrefix="1" applyFont="1" applyBorder="1" applyAlignment="1"/>
    <xf numFmtId="0" fontId="31" fillId="0" borderId="2" xfId="0" applyFont="1" applyBorder="1" applyAlignment="1"/>
    <xf numFmtId="0" fontId="35" fillId="2" borderId="4" xfId="0" applyFont="1" applyFill="1" applyBorder="1" applyAlignment="1">
      <alignment horizontal="center" vertical="center" wrapText="1"/>
    </xf>
    <xf numFmtId="0" fontId="35" fillId="2" borderId="4" xfId="0" applyNumberFormat="1" applyFont="1" applyFill="1" applyBorder="1" applyAlignment="1">
      <alignment horizontal="center" vertical="center" wrapText="1"/>
    </xf>
    <xf numFmtId="3" fontId="35" fillId="5" borderId="0" xfId="0" applyNumberFormat="1" applyFont="1" applyFill="1" applyBorder="1" applyAlignment="1">
      <alignment horizontal="center"/>
    </xf>
    <xf numFmtId="0" fontId="60" fillId="5" borderId="0" xfId="0" applyFont="1" applyFill="1" applyBorder="1" applyAlignment="1">
      <alignment horizontal="left"/>
    </xf>
    <xf numFmtId="3" fontId="35" fillId="0" borderId="0" xfId="0" applyNumberFormat="1" applyFont="1" applyBorder="1" applyAlignment="1">
      <alignment horizontal="center"/>
    </xf>
    <xf numFmtId="0" fontId="60" fillId="0" borderId="0" xfId="0" applyFont="1" applyBorder="1" applyAlignment="1">
      <alignment horizontal="left"/>
    </xf>
    <xf numFmtId="0" fontId="60" fillId="0" borderId="0" xfId="0" applyFont="1" applyBorder="1"/>
    <xf numFmtId="0" fontId="60" fillId="5" borderId="0" xfId="0" applyFont="1" applyFill="1" applyBorder="1"/>
    <xf numFmtId="0" fontId="35" fillId="0" borderId="0" xfId="0" applyNumberFormat="1" applyFont="1" applyBorder="1" applyAlignment="1">
      <alignment horizontal="center"/>
    </xf>
    <xf numFmtId="3" fontId="35" fillId="0" borderId="6" xfId="0" applyNumberFormat="1" applyFont="1" applyFill="1" applyBorder="1" applyAlignment="1">
      <alignment horizontal="center"/>
    </xf>
    <xf numFmtId="0" fontId="60" fillId="0" borderId="6" xfId="0" applyFont="1" applyFill="1" applyBorder="1" applyAlignment="1">
      <alignment horizontal="left"/>
    </xf>
    <xf numFmtId="0" fontId="20" fillId="0" borderId="0" xfId="0" applyFont="1" applyBorder="1" applyAlignment="1">
      <alignment horizontal="left" indent="5"/>
    </xf>
    <xf numFmtId="0" fontId="25" fillId="6" borderId="4" xfId="0" applyFont="1" applyFill="1" applyBorder="1" applyAlignment="1">
      <alignment horizontal="center" vertical="center" wrapText="1"/>
    </xf>
    <xf numFmtId="0" fontId="62" fillId="2" borderId="3" xfId="0" applyFont="1" applyFill="1" applyBorder="1" applyAlignment="1">
      <alignment horizontal="center" wrapText="1"/>
    </xf>
    <xf numFmtId="166" fontId="62" fillId="2" borderId="3" xfId="0" applyNumberFormat="1" applyFont="1" applyFill="1" applyBorder="1" applyAlignment="1">
      <alignment horizontal="center" wrapText="1"/>
    </xf>
    <xf numFmtId="14" fontId="62" fillId="2" borderId="3" xfId="0" applyNumberFormat="1" applyFont="1" applyFill="1" applyBorder="1" applyAlignment="1">
      <alignment horizontal="center" wrapText="1"/>
    </xf>
    <xf numFmtId="169" fontId="41" fillId="0" borderId="0" xfId="0" applyNumberFormat="1" applyFont="1" applyFill="1" applyBorder="1" applyAlignment="1">
      <alignment horizontal="center"/>
    </xf>
    <xf numFmtId="3" fontId="41" fillId="0" borderId="0" xfId="0" applyNumberFormat="1" applyFont="1" applyFill="1" applyBorder="1" applyAlignment="1">
      <alignment horizontal="center"/>
    </xf>
    <xf numFmtId="3" fontId="25" fillId="0" borderId="0" xfId="0" applyNumberFormat="1" applyFont="1" applyFill="1" applyBorder="1" applyAlignment="1">
      <alignment horizontal="center"/>
    </xf>
    <xf numFmtId="0" fontId="41" fillId="0" borderId="0" xfId="0" applyFont="1" applyFill="1" applyBorder="1" applyAlignment="1" applyProtection="1">
      <alignment horizontal="left"/>
      <protection locked="0"/>
    </xf>
    <xf numFmtId="165" fontId="41" fillId="0" borderId="0" xfId="1" applyFont="1" applyFill="1" applyBorder="1" applyAlignment="1">
      <alignment horizontal="center"/>
    </xf>
    <xf numFmtId="165" fontId="41" fillId="0" borderId="0" xfId="1" applyFont="1" applyFill="1" applyBorder="1"/>
    <xf numFmtId="0" fontId="4" fillId="0" borderId="0" xfId="0" applyFont="1" applyFill="1" applyAlignment="1">
      <alignment horizontal="center"/>
    </xf>
    <xf numFmtId="0" fontId="41" fillId="0" borderId="0" xfId="0" applyFont="1" applyFill="1" applyBorder="1"/>
    <xf numFmtId="0" fontId="41" fillId="0" borderId="0" xfId="0" quotePrefix="1" applyFont="1" applyFill="1" applyBorder="1"/>
    <xf numFmtId="169" fontId="41" fillId="0" borderId="0" xfId="0" applyNumberFormat="1" applyFont="1" applyFill="1" applyAlignment="1">
      <alignment horizontal="center"/>
    </xf>
    <xf numFmtId="0" fontId="41" fillId="0" borderId="0" xfId="0" applyFont="1" applyFill="1" applyBorder="1" applyAlignment="1">
      <alignment horizontal="left"/>
    </xf>
    <xf numFmtId="3" fontId="49" fillId="0" borderId="0" xfId="0" applyNumberFormat="1" applyFont="1" applyFill="1" applyBorder="1" applyAlignment="1">
      <alignment horizontal="center"/>
    </xf>
    <xf numFmtId="0" fontId="41" fillId="0" borderId="0" xfId="0" applyFont="1" applyFill="1" applyBorder="1" applyAlignment="1">
      <alignment horizontal="center"/>
    </xf>
    <xf numFmtId="0" fontId="25" fillId="0" borderId="0" xfId="0" applyFont="1" applyBorder="1" applyAlignment="1">
      <alignment horizontal="center"/>
    </xf>
    <xf numFmtId="0" fontId="41" fillId="0" borderId="0" xfId="0" applyFont="1" applyBorder="1" applyAlignment="1">
      <alignment horizontal="center"/>
    </xf>
    <xf numFmtId="167" fontId="51" fillId="0" borderId="0" xfId="1" applyNumberFormat="1" applyFont="1" applyBorder="1"/>
    <xf numFmtId="168" fontId="41" fillId="0" borderId="0" xfId="0" applyNumberFormat="1" applyFont="1" applyBorder="1" applyAlignment="1">
      <alignment horizontal="center"/>
    </xf>
    <xf numFmtId="3" fontId="49" fillId="0" borderId="6" xfId="0" applyNumberFormat="1" applyFont="1" applyFill="1" applyBorder="1" applyAlignment="1">
      <alignment horizontal="center"/>
    </xf>
    <xf numFmtId="0" fontId="63" fillId="0" borderId="0" xfId="0" applyFont="1" applyFill="1" applyAlignment="1">
      <alignment horizontal="center"/>
    </xf>
    <xf numFmtId="0" fontId="64" fillId="0" borderId="0" xfId="0" applyFont="1" applyFill="1" applyAlignment="1">
      <alignment horizontal="center"/>
    </xf>
    <xf numFmtId="0" fontId="18" fillId="0" borderId="0" xfId="0" applyFont="1" applyBorder="1" applyAlignment="1">
      <alignment horizontal="center" vertical="center"/>
    </xf>
    <xf numFmtId="0" fontId="28" fillId="0" borderId="0" xfId="0" applyFont="1" applyBorder="1" applyAlignment="1">
      <alignment horizontal="center" vertical="center" wrapText="1"/>
    </xf>
    <xf numFmtId="0" fontId="28" fillId="0" borderId="0" xfId="0" applyFont="1" applyFill="1" applyAlignment="1">
      <alignment horizontal="center" vertical="center" wrapText="1"/>
    </xf>
    <xf numFmtId="0" fontId="28" fillId="0" borderId="0" xfId="0" applyFont="1" applyFill="1" applyBorder="1" applyAlignment="1">
      <alignment horizontal="center" vertical="center" wrapText="1"/>
    </xf>
    <xf numFmtId="3" fontId="26" fillId="0" borderId="0" xfId="0" applyNumberFormat="1" applyFont="1" applyFill="1" applyBorder="1" applyAlignment="1">
      <alignment horizontal="left" vertical="top" wrapText="1"/>
    </xf>
    <xf numFmtId="0" fontId="29" fillId="0" borderId="0" xfId="0" applyFont="1" applyBorder="1" applyAlignment="1">
      <alignment horizontal="center"/>
    </xf>
    <xf numFmtId="0" fontId="29" fillId="0" borderId="0" xfId="0" applyFont="1" applyBorder="1" applyAlignment="1">
      <alignment horizontal="center" vertical="center" wrapText="1"/>
    </xf>
    <xf numFmtId="0" fontId="38" fillId="0" borderId="0" xfId="2" applyFont="1" applyAlignment="1">
      <alignment horizontal="center" vertical="center" wrapText="1"/>
    </xf>
    <xf numFmtId="0" fontId="30" fillId="0" borderId="1" xfId="2" applyFont="1" applyBorder="1" applyAlignment="1">
      <alignment horizontal="center"/>
    </xf>
    <xf numFmtId="0" fontId="28" fillId="0" borderId="0" xfId="0" applyFont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0" xfId="0" applyFont="1" applyAlignment="1">
      <alignment horizontal="center" vertical="center"/>
    </xf>
    <xf numFmtId="0" fontId="28" fillId="0" borderId="0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25" fillId="0" borderId="0" xfId="2" applyFont="1" applyBorder="1" applyAlignment="1">
      <alignment horizontal="center"/>
    </xf>
    <xf numFmtId="0" fontId="35" fillId="0" borderId="0" xfId="0" applyFont="1" applyBorder="1" applyAlignment="1">
      <alignment horizontal="center" vertical="center" wrapText="1"/>
    </xf>
    <xf numFmtId="15" fontId="35" fillId="0" borderId="0" xfId="0" applyNumberFormat="1" applyFont="1" applyBorder="1" applyAlignment="1">
      <alignment horizontal="center" vertical="center" wrapText="1"/>
    </xf>
    <xf numFmtId="0" fontId="60" fillId="0" borderId="0" xfId="0" applyFont="1" applyBorder="1" applyAlignment="1">
      <alignment horizontal="center"/>
    </xf>
    <xf numFmtId="0" fontId="61" fillId="0" borderId="0" xfId="0" applyFont="1" applyAlignment="1">
      <alignment horizontal="center"/>
    </xf>
    <xf numFmtId="0" fontId="51" fillId="0" borderId="0" xfId="0" applyFont="1" applyAlignment="1">
      <alignment horizontal="center"/>
    </xf>
    <xf numFmtId="0" fontId="53" fillId="0" borderId="0" xfId="0" applyFont="1" applyAlignment="1">
      <alignment vertical="center"/>
    </xf>
    <xf numFmtId="0" fontId="59" fillId="0" borderId="0" xfId="0" applyFont="1" applyAlignment="1">
      <alignment horizontal="center"/>
    </xf>
    <xf numFmtId="0" fontId="53" fillId="0" borderId="0" xfId="0" applyFont="1" applyAlignment="1">
      <alignment horizontal="center"/>
    </xf>
    <xf numFmtId="3" fontId="26" fillId="0" borderId="0" xfId="0" applyNumberFormat="1" applyFont="1" applyFill="1" applyBorder="1" applyAlignment="1">
      <alignment vertical="top"/>
    </xf>
    <xf numFmtId="3" fontId="65" fillId="0" borderId="0" xfId="0" applyNumberFormat="1" applyFont="1" applyFill="1" applyBorder="1" applyAlignment="1">
      <alignment horizontal="center"/>
    </xf>
    <xf numFmtId="0" fontId="66" fillId="0" borderId="0" xfId="0" applyFont="1" applyFill="1" applyBorder="1" applyAlignment="1" applyProtection="1">
      <alignment horizontal="left"/>
      <protection locked="0"/>
    </xf>
    <xf numFmtId="3" fontId="66" fillId="0" borderId="0" xfId="0" applyNumberFormat="1" applyFont="1" applyFill="1" applyBorder="1" applyAlignment="1">
      <alignment horizontal="center"/>
    </xf>
    <xf numFmtId="0" fontId="66" fillId="0" borderId="0" xfId="0" applyFont="1" applyFill="1" applyBorder="1"/>
    <xf numFmtId="0" fontId="67" fillId="0" borderId="0" xfId="0" applyFont="1" applyFill="1" applyBorder="1" applyAlignment="1">
      <alignment horizontal="center" vertical="top" wrapText="1"/>
    </xf>
    <xf numFmtId="0" fontId="67" fillId="0" borderId="0" xfId="0" applyFont="1" applyFill="1" applyBorder="1" applyAlignment="1">
      <alignment vertical="top" wrapText="1"/>
    </xf>
    <xf numFmtId="0" fontId="33" fillId="0" borderId="0" xfId="0" applyFont="1" applyAlignment="1">
      <alignment horizontal="left" vertical="top" wrapText="1"/>
    </xf>
    <xf numFmtId="0" fontId="67" fillId="0" borderId="11" xfId="0" applyFont="1" applyBorder="1" applyAlignment="1">
      <alignment horizontal="center"/>
    </xf>
    <xf numFmtId="0" fontId="67" fillId="0" borderId="0" xfId="0" applyFont="1" applyAlignment="1"/>
    <xf numFmtId="0" fontId="68" fillId="0" borderId="0" xfId="0" applyFont="1" applyAlignment="1">
      <alignment horizontal="center"/>
    </xf>
    <xf numFmtId="0" fontId="68" fillId="0" borderId="0" xfId="0" applyFont="1" applyAlignment="1"/>
    <xf numFmtId="0" fontId="33" fillId="0" borderId="0" xfId="0" applyFont="1"/>
    <xf numFmtId="0" fontId="33" fillId="0" borderId="0" xfId="0" applyNumberFormat="1" applyFont="1"/>
    <xf numFmtId="0" fontId="25" fillId="0" borderId="0" xfId="0" applyFont="1" applyFill="1" applyBorder="1" applyAlignment="1">
      <alignment horizontal="center"/>
    </xf>
    <xf numFmtId="44" fontId="33" fillId="0" borderId="0" xfId="3" applyFont="1" applyAlignment="1">
      <alignment vertical="top"/>
    </xf>
    <xf numFmtId="44" fontId="33" fillId="0" borderId="0" xfId="3" applyFont="1"/>
    <xf numFmtId="0" fontId="67" fillId="0" borderId="11" xfId="0" applyFont="1" applyBorder="1" applyAlignment="1"/>
    <xf numFmtId="0" fontId="33" fillId="0" borderId="0" xfId="0" applyFont="1" applyAlignment="1">
      <alignment vertical="top"/>
    </xf>
    <xf numFmtId="0" fontId="2" fillId="0" borderId="0" xfId="0" applyNumberFormat="1" applyFont="1"/>
    <xf numFmtId="0" fontId="33" fillId="0" borderId="0" xfId="0" applyFont="1" applyAlignment="1">
      <alignment horizontal="left" vertical="top"/>
    </xf>
    <xf numFmtId="44" fontId="33" fillId="0" borderId="0" xfId="3" applyFont="1" applyAlignment="1">
      <alignment horizontal="left" vertical="top"/>
    </xf>
    <xf numFmtId="44" fontId="2" fillId="0" borderId="0" xfId="3" applyFont="1" applyBorder="1"/>
    <xf numFmtId="0" fontId="67" fillId="0" borderId="0" xfId="0" applyFont="1" applyFill="1" applyBorder="1" applyAlignment="1">
      <alignment horizontal="center" vertical="top"/>
    </xf>
  </cellXfs>
  <cellStyles count="4">
    <cellStyle name="Millares" xfId="1" builtinId="3"/>
    <cellStyle name="Moneda" xfId="3" builtinId="4"/>
    <cellStyle name="Normal" xfId="0" builtinId="0"/>
    <cellStyle name="Normal 2" xfId="2"/>
  </cellStyles>
  <dxfs count="2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Monotype Corsiva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165" formatCode="_(* #,##0.00_);_(* \(#,##0.0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165" formatCode="_(* #,##0.00_);_(* \(#,##0.0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3" formatCode="#,##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bottom style="medium">
          <color theme="1"/>
        </bottom>
      </border>
    </dxf>
    <dxf>
      <font>
        <b/>
        <i/>
        <strike val="0"/>
        <condense val="0"/>
        <extend val="0"/>
        <outline val="0"/>
        <shadow val="0"/>
        <u val="none"/>
        <vertAlign val="baseline"/>
        <sz val="16"/>
        <color auto="1"/>
        <name val="Cambria"/>
        <scheme val="major"/>
      </font>
      <fill>
        <patternFill patternType="solid">
          <fgColor indexed="64"/>
          <bgColor theme="8" tint="0.79998168889431442"/>
        </patternFill>
      </fill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7.xml"/><Relationship Id="rId13" Type="http://schemas.openxmlformats.org/officeDocument/2006/relationships/worksheet" Target="worksheets/sheet1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6.xml"/><Relationship Id="rId12" Type="http://schemas.openxmlformats.org/officeDocument/2006/relationships/worksheet" Target="worksheets/sheet1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worksheet" Target="worksheets/sheet1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10" Type="http://schemas.openxmlformats.org/officeDocument/2006/relationships/worksheet" Target="worksheets/sheet9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8.xml"/><Relationship Id="rId14" Type="http://schemas.openxmlformats.org/officeDocument/2006/relationships/worksheet" Target="worksheets/sheet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655470193065632E-2"/>
          <c:y val="1.8383243931249127E-2"/>
          <c:w val="0.77842978079733838"/>
          <c:h val="0.449651614930497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'Exist. Act.-1'!$F$4:$F$5</c:f>
              <c:strCache>
                <c:ptCount val="1"/>
                <c:pt idx="0">
                  <c:v>al 30 Septiembre 2023</c:v>
                </c:pt>
              </c:strCache>
            </c:strRef>
          </c:tx>
          <c:invertIfNegative val="0"/>
          <c:cat>
            <c:strRef>
              <c:f>'Exist. Act.-1'!$E$6:$E$645</c:f>
              <c:strCache>
                <c:ptCount val="636"/>
                <c:pt idx="0">
                  <c:v>Descripción</c:v>
                </c:pt>
                <c:pt idx="1">
                  <c:v>Escobilla L/V 19"</c:v>
                </c:pt>
                <c:pt idx="2">
                  <c:v>Adaptador PVC Hembra de 3/4</c:v>
                </c:pt>
                <c:pt idx="3">
                  <c:v>Llave de Paso PVC Bola 3/4¨</c:v>
                </c:pt>
                <c:pt idx="4">
                  <c:v>Llave de pvc de 1/2¨</c:v>
                </c:pt>
                <c:pt idx="5">
                  <c:v>Reducción Bushine de 3/8 x 1/4''</c:v>
                </c:pt>
                <c:pt idx="6">
                  <c:v>Varilla p/ Boya Flota</c:v>
                </c:pt>
                <c:pt idx="7">
                  <c:v>Swich Machete</c:v>
                </c:pt>
                <c:pt idx="8">
                  <c:v>Tape Electrico 3 Mts  33 t</c:v>
                </c:pt>
                <c:pt idx="9">
                  <c:v>Pintura Acrílica Superior Rojo Galón</c:v>
                </c:pt>
                <c:pt idx="10">
                  <c:v>Porta Rolo 9 pulgadas</c:v>
                </c:pt>
                <c:pt idx="11">
                  <c:v>Maseta 2 lbs</c:v>
                </c:pt>
                <c:pt idx="12">
                  <c:v>Codo PVC 2" Drenaje</c:v>
                </c:pt>
                <c:pt idx="13">
                  <c:v>Candado Hermex  40 mm</c:v>
                </c:pt>
                <c:pt idx="14">
                  <c:v>Candado Hermex  50 mm</c:v>
                </c:pt>
                <c:pt idx="15">
                  <c:v>Lámpara LED 24v</c:v>
                </c:pt>
                <c:pt idx="16">
                  <c:v>LED Panel de Luz 2"x2" 40W (600X600 mm)</c:v>
                </c:pt>
                <c:pt idx="17">
                  <c:v>Codo Plástico Lavamanos Sifón Fregadero </c:v>
                </c:pt>
                <c:pt idx="18">
                  <c:v>Colagante para Bata</c:v>
                </c:pt>
                <c:pt idx="19">
                  <c:v>Durmientes 2 1/2 x10</c:v>
                </c:pt>
                <c:pt idx="20">
                  <c:v>Llave Mezcladoras P/ Lavamanos de 4"</c:v>
                </c:pt>
                <c:pt idx="21">
                  <c:v>Llave Angular para Jardín</c:v>
                </c:pt>
                <c:pt idx="22">
                  <c:v>Lona 6m x 12m Mamey</c:v>
                </c:pt>
                <c:pt idx="23">
                  <c:v>Martillo Grande</c:v>
                </c:pt>
                <c:pt idx="24">
                  <c:v>Masilla Acrílica</c:v>
                </c:pt>
                <c:pt idx="25">
                  <c:v>Masilla para Sheetrock (Hich Pro) 5 Gl</c:v>
                </c:pt>
                <c:pt idx="26">
                  <c:v>Parales 2 1/2x10</c:v>
                </c:pt>
                <c:pt idx="27">
                  <c:v>Porta Papel  Sanitarios</c:v>
                </c:pt>
                <c:pt idx="28">
                  <c:v>Rastrillo Pequeño</c:v>
                </c:pt>
                <c:pt idx="29">
                  <c:v>Serrucho P/ Carpinteria</c:v>
                </c:pt>
                <c:pt idx="30">
                  <c:v>Tapa de Inodoro Blanca </c:v>
                </c:pt>
                <c:pt idx="31">
                  <c:v>Valvula Salida de Inodoro</c:v>
                </c:pt>
                <c:pt idx="32">
                  <c:v>Clavos S/C de 1 1/2 (Libs.) </c:v>
                </c:pt>
                <c:pt idx="33">
                  <c:v>Tornillos de 5/8 x 5 </c:v>
                </c:pt>
                <c:pt idx="34">
                  <c:v>Rolo o Mota para pintar</c:v>
                </c:pt>
                <c:pt idx="35">
                  <c:v>Cinta Para Chirrot</c:v>
                </c:pt>
                <c:pt idx="36">
                  <c:v>Clavo Dulce 2"</c:v>
                </c:pt>
                <c:pt idx="37">
                  <c:v>Cerámica 20 x 40</c:v>
                </c:pt>
                <c:pt idx="38">
                  <c:v>Estopa en Libra </c:v>
                </c:pt>
                <c:pt idx="39">
                  <c:v>Barpino Laca </c:v>
                </c:pt>
                <c:pt idx="40">
                  <c:v>Bujias F 501</c:v>
                </c:pt>
                <c:pt idx="41">
                  <c:v>Cemento PVC (1/4 Galón)</c:v>
                </c:pt>
                <c:pt idx="42">
                  <c:v>Plancha de Densglass 4"x8"-1/2"</c:v>
                </c:pt>
                <c:pt idx="43">
                  <c:v>Plancha de sheetrock 4"x8"-1/2" </c:v>
                </c:pt>
                <c:pt idx="44">
                  <c:v>Tijera P/ Cortar Metal (Mango de Goma Amarillo)</c:v>
                </c:pt>
                <c:pt idx="45">
                  <c:v>Inodoro con Tanque y Tapa Blanco</c:v>
                </c:pt>
                <c:pt idx="46">
                  <c:v>Regletas Electricas </c:v>
                </c:pt>
                <c:pt idx="47">
                  <c:v>Alicate de presion no. 10 hsjpo 110</c:v>
                </c:pt>
                <c:pt idx="48">
                  <c:v>Caja de Breakers de 125Amps.  </c:v>
                </c:pt>
                <c:pt idx="49">
                  <c:v>Breaker 20Amp Sencillo</c:v>
                </c:pt>
                <c:pt idx="50">
                  <c:v>Breaker GE Doble 30 Amp.</c:v>
                </c:pt>
                <c:pt idx="51">
                  <c:v>Caja de Breakers Europeo 6 Circuito </c:v>
                </c:pt>
                <c:pt idx="52">
                  <c:v>Sostenedor P/Suaper </c:v>
                </c:pt>
                <c:pt idx="53">
                  <c:v>Breaker Europeo 20 AMP</c:v>
                </c:pt>
                <c:pt idx="54">
                  <c:v>Bogie Wheel Complete</c:v>
                </c:pt>
                <c:pt idx="55">
                  <c:v>Bearing Ball</c:v>
                </c:pt>
                <c:pt idx="56">
                  <c:v>Gomas de Montacargas Delantera 18 x 7</c:v>
                </c:pt>
                <c:pt idx="57">
                  <c:v>Boya Plast. P/Inodoros </c:v>
                </c:pt>
                <c:pt idx="58">
                  <c:v>Junta de Cera P/Inodoro </c:v>
                </c:pt>
                <c:pt idx="59">
                  <c:v>Tee PVC de  4 x 4</c:v>
                </c:pt>
                <c:pt idx="60">
                  <c:v>Valvula Entrada de Inodoro </c:v>
                </c:pt>
                <c:pt idx="61">
                  <c:v>Pintura Esmalte Industrial Óxido Rojo Galón</c:v>
                </c:pt>
                <c:pt idx="62">
                  <c:v>Kit para Inodoro (Válvulas)</c:v>
                </c:pt>
                <c:pt idx="63">
                  <c:v>Maseta 10 Libra (mandarria)</c:v>
                </c:pt>
                <c:pt idx="64">
                  <c:v>Disco de Pulidora 100</c:v>
                </c:pt>
                <c:pt idx="65">
                  <c:v>Tubería de Cobre para A/C, 3/8 x 0.023 Rollo</c:v>
                </c:pt>
                <c:pt idx="66">
                  <c:v>Tubería EMT 1/2</c:v>
                </c:pt>
                <c:pt idx="67">
                  <c:v>Capacitador de Marcha 15x370</c:v>
                </c:pt>
                <c:pt idx="68">
                  <c:v>Cancamos 1/2 16 </c:v>
                </c:pt>
                <c:pt idx="69">
                  <c:v>Resbaladores plasticos</c:v>
                </c:pt>
                <c:pt idx="70">
                  <c:v>Reduccion de 1 1/2 x 3/4 Bushing HG</c:v>
                </c:pt>
                <c:pt idx="71">
                  <c:v>Varilla para soldar de plata </c:v>
                </c:pt>
                <c:pt idx="72">
                  <c:v>Aditivo P/Batería de 12 Onza </c:v>
                </c:pt>
                <c:pt idx="73">
                  <c:v>Barra roscada 1/2</c:v>
                </c:pt>
                <c:pt idx="74">
                  <c:v>Cerradura Caja de Dinero</c:v>
                </c:pt>
                <c:pt idx="75">
                  <c:v>Balastros (Transformador) de bajo consumo de 4 tubo 32 wat</c:v>
                </c:pt>
                <c:pt idx="76">
                  <c:v>Tubería de Cobre para A/C, 1/4 x 0.021 Rollo</c:v>
                </c:pt>
                <c:pt idx="77">
                  <c:v>Teflón  de 3/4</c:v>
                </c:pt>
                <c:pt idx="78">
                  <c:v>Codo PVC 3x45</c:v>
                </c:pt>
                <c:pt idx="79">
                  <c:v>Timer P/Aire </c:v>
                </c:pt>
                <c:pt idx="80">
                  <c:v>Swich de Presión P/Aire de Alta</c:v>
                </c:pt>
                <c:pt idx="81">
                  <c:v>Swich de Presión P/Aire de Baja</c:v>
                </c:pt>
                <c:pt idx="82">
                  <c:v>Codo PVC 2" x 45</c:v>
                </c:pt>
                <c:pt idx="83">
                  <c:v>Juego de emboquillador</c:v>
                </c:pt>
                <c:pt idx="84">
                  <c:v>Amperímetro 334/374, Marca Fluke</c:v>
                </c:pt>
                <c:pt idx="85">
                  <c:v>Rueda Poliuretano c/aluminio 200/50 Unidad</c:v>
                </c:pt>
                <c:pt idx="86">
                  <c:v>Marco de Segueta Amarillo </c:v>
                </c:pt>
                <c:pt idx="87">
                  <c:v>Juego de Llave Allen 10/1</c:v>
                </c:pt>
                <c:pt idx="88">
                  <c:v>Tiradores de Metal para Gavetas</c:v>
                </c:pt>
                <c:pt idx="89">
                  <c:v>Tirador para Puerta Plateado</c:v>
                </c:pt>
                <c:pt idx="90">
                  <c:v>Lima Grande</c:v>
                </c:pt>
                <c:pt idx="91">
                  <c:v>Control Universal</c:v>
                </c:pt>
                <c:pt idx="92">
                  <c:v>Cinta de Medir de 50mts.Comelon</c:v>
                </c:pt>
                <c:pt idx="93">
                  <c:v>Metal Hit 1/4 x 1 1/2 Anclajes Metálicos (Unid) </c:v>
                </c:pt>
                <c:pt idx="94">
                  <c:v>Coolant P/Radiadores de Vehículos </c:v>
                </c:pt>
                <c:pt idx="95">
                  <c:v>Breaker Grueso THQL 60 AMPS GE</c:v>
                </c:pt>
                <c:pt idx="96">
                  <c:v>Breaker Grueso 50 AMPS Doble</c:v>
                </c:pt>
                <c:pt idx="97">
                  <c:v>Capacitor Marcha 60/370 Volt</c:v>
                </c:pt>
                <c:pt idx="98">
                  <c:v>Abrazadera de Presion de 4</c:v>
                </c:pt>
                <c:pt idx="99">
                  <c:v>Pin de Seguridad en Acero</c:v>
                </c:pt>
                <c:pt idx="100">
                  <c:v>Pulsador P/Timbre Bticino</c:v>
                </c:pt>
                <c:pt idx="101">
                  <c:v>Lija de Agua No. 100</c:v>
                </c:pt>
                <c:pt idx="102">
                  <c:v>Barrena de 1/4 mecanica</c:v>
                </c:pt>
                <c:pt idx="103">
                  <c:v>Brazo Hidraulico 19 cm largo, unidad</c:v>
                </c:pt>
                <c:pt idx="104">
                  <c:v>Barrena T/Hilty 5/8x12</c:v>
                </c:pt>
                <c:pt idx="105">
                  <c:v>Disco de corte 7x1/4</c:v>
                </c:pt>
                <c:pt idx="106">
                  <c:v>Remaches de aluminio 3/16x5/8</c:v>
                </c:pt>
                <c:pt idx="107">
                  <c:v>Cable Coaxial (pies)</c:v>
                </c:pt>
                <c:pt idx="108">
                  <c:v>Cemento Blanco (Funda)</c:v>
                </c:pt>
                <c:pt idx="109">
                  <c:v>Pegamento para Locetas ( Keraflor ) 50 Lbs  50 lbs</c:v>
                </c:pt>
                <c:pt idx="110">
                  <c:v>Lija de Agua 360 </c:v>
                </c:pt>
                <c:pt idx="111">
                  <c:v>Pintura Esmalte Industrial Blanco 00 </c:v>
                </c:pt>
                <c:pt idx="112">
                  <c:v>Filtro de Gasoil FF 3417</c:v>
                </c:pt>
                <c:pt idx="113">
                  <c:v>Filtro de Gasoil FP 586 F</c:v>
                </c:pt>
                <c:pt idx="114">
                  <c:v>Filtro p/ aceite BT259</c:v>
                </c:pt>
                <c:pt idx="115">
                  <c:v>Filtro de Gasoil P 876 F</c:v>
                </c:pt>
                <c:pt idx="116">
                  <c:v>Filtro</c:v>
                </c:pt>
                <c:pt idx="117">
                  <c:v>Silicon Transparente RTV </c:v>
                </c:pt>
                <c:pt idx="118">
                  <c:v>Filtro de aire para planta CA6858/AH1107</c:v>
                </c:pt>
                <c:pt idx="119">
                  <c:v>Vaso p/ filtro de agua  gasoil</c:v>
                </c:pt>
                <c:pt idx="120">
                  <c:v>Felpa para puerta comercial</c:v>
                </c:pt>
                <c:pt idx="121">
                  <c:v>Disco P/Pulir No. 100 10057970</c:v>
                </c:pt>
                <c:pt idx="122">
                  <c:v>Brocha Super 2 pulgadas</c:v>
                </c:pt>
                <c:pt idx="123">
                  <c:v>Brocha Super 3 pulgadas</c:v>
                </c:pt>
                <c:pt idx="124">
                  <c:v>Terminal  para cable de teléfono</c:v>
                </c:pt>
                <c:pt idx="125">
                  <c:v>Barrena p/concreto 1/4</c:v>
                </c:pt>
                <c:pt idx="126">
                  <c:v>Union Universal PVC de 1/2</c:v>
                </c:pt>
                <c:pt idx="127">
                  <c:v>Reduccion PVC presion 1 x 1/2</c:v>
                </c:pt>
                <c:pt idx="128">
                  <c:v>Pintura Semigloss Blanco 00</c:v>
                </c:pt>
                <c:pt idx="129">
                  <c:v>Cheques P/Cisterna Europa V.de 3´´</c:v>
                </c:pt>
                <c:pt idx="130">
                  <c:v>Extensión Eléctrica de 25 Pies</c:v>
                </c:pt>
                <c:pt idx="131">
                  <c:v>Bomba de Vacio</c:v>
                </c:pt>
                <c:pt idx="132">
                  <c:v>Angular para Sheetrock o yeso</c:v>
                </c:pt>
                <c:pt idx="133">
                  <c:v>Tornillos de Estructura 7/16" peq. Libra</c:v>
                </c:pt>
                <c:pt idx="134">
                  <c:v>Clavos de Yeso 1 1/4 con Arandela de 2mm</c:v>
                </c:pt>
                <c:pt idx="135">
                  <c:v>Pistola P/ Masillar</c:v>
                </c:pt>
                <c:pt idx="136">
                  <c:v>Guante de Gomas negro (par)</c:v>
                </c:pt>
                <c:pt idx="137">
                  <c:v>Terminales de Acero P/ las Mangueras</c:v>
                </c:pt>
                <c:pt idx="138">
                  <c:v>Tornillo Diablito 2 x 6 unidad</c:v>
                </c:pt>
                <c:pt idx="139">
                  <c:v>Pivote Estandar descentrado</c:v>
                </c:pt>
                <c:pt idx="140">
                  <c:v>Letrero Farmacia del Pueblo (Pequeño)</c:v>
                </c:pt>
                <c:pt idx="141">
                  <c:v>Letrero Farmacia del Pueblo (Grande)</c:v>
                </c:pt>
                <c:pt idx="142">
                  <c:v>Letrero Ruta de Escape</c:v>
                </c:pt>
                <c:pt idx="143">
                  <c:v>Letrero Señalización Salida Derecha</c:v>
                </c:pt>
                <c:pt idx="144">
                  <c:v>Letrero Señalización Salida Izquierda</c:v>
                </c:pt>
                <c:pt idx="145">
                  <c:v>Letrero Señalización de Baño (15"x5")</c:v>
                </c:pt>
                <c:pt idx="146">
                  <c:v>Letrero Oficina (10"x5")</c:v>
                </c:pt>
                <c:pt idx="147">
                  <c:v>Letrero Señalización de Almacén (10"x5")</c:v>
                </c:pt>
                <c:pt idx="148">
                  <c:v>Letrero Prohibiciones de Seguridad (0.40x0.50) mt</c:v>
                </c:pt>
                <c:pt idx="149">
                  <c:v>Letrero Señalización Salida de Emergencia (15"x15")</c:v>
                </c:pt>
                <c:pt idx="150">
                  <c:v>Letrero Señalización de Extintor</c:v>
                </c:pt>
                <c:pt idx="151">
                  <c:v>Letrero Hale (6"x3")</c:v>
                </c:pt>
                <c:pt idx="152">
                  <c:v>Letrero Empuje (6"x3")</c:v>
                </c:pt>
                <c:pt idx="153">
                  <c:v>Termostatos p/aire acondicionado th-57v</c:v>
                </c:pt>
                <c:pt idx="154">
                  <c:v>Pintura Esmalte Industrial Negro</c:v>
                </c:pt>
                <c:pt idx="155">
                  <c:v>Control de presion de aire p/cisterna</c:v>
                </c:pt>
                <c:pt idx="156">
                  <c:v>Reloj de Presion P/Sisterna  </c:v>
                </c:pt>
                <c:pt idx="157">
                  <c:v>Adaptador PVC Macho de 3/4 </c:v>
                </c:pt>
                <c:pt idx="158">
                  <c:v>Metanol Galon</c:v>
                </c:pt>
                <c:pt idx="159">
                  <c:v>Pila AA</c:v>
                </c:pt>
                <c:pt idx="160">
                  <c:v>Caja de Registro 6x6x4 Reforzada</c:v>
                </c:pt>
                <c:pt idx="161">
                  <c:v>Capac marcha 5 x 370</c:v>
                </c:pt>
                <c:pt idx="162">
                  <c:v>Capacitor de Marcha 35 x 370</c:v>
                </c:pt>
                <c:pt idx="163">
                  <c:v>Capacitor de Marcha 25 x 370</c:v>
                </c:pt>
                <c:pt idx="164">
                  <c:v>Contactor P/Aires  de 50A 3P 24OV</c:v>
                </c:pt>
                <c:pt idx="165">
                  <c:v>Alambre p termostato en pie</c:v>
                </c:pt>
                <c:pt idx="166">
                  <c:v>Terminales Electricos Amarillo</c:v>
                </c:pt>
                <c:pt idx="167">
                  <c:v>Terminal para Cable de Batería</c:v>
                </c:pt>
                <c:pt idx="168">
                  <c:v>Fan Relay 90-380</c:v>
                </c:pt>
                <c:pt idx="169">
                  <c:v>Contactor P/Aires   30A 2P 22OV</c:v>
                </c:pt>
                <c:pt idx="170">
                  <c:v>Lija de agua P180</c:v>
                </c:pt>
                <c:pt idx="171">
                  <c:v>Lijas de Agua No. 220 </c:v>
                </c:pt>
                <c:pt idx="172">
                  <c:v>Tapon PVC de 1/2" </c:v>
                </c:pt>
                <c:pt idx="173">
                  <c:v>Termostatos Honiwel P/Aires 24V </c:v>
                </c:pt>
                <c:pt idx="174">
                  <c:v>Medidor de Cables Electricos</c:v>
                </c:pt>
                <c:pt idx="175">
                  <c:v>Escalera  aluminio de 4 Peldaños</c:v>
                </c:pt>
                <c:pt idx="176">
                  <c:v>Balastro bajo consumo de 2 tubos, 32 watt, 120 v</c:v>
                </c:pt>
                <c:pt idx="177">
                  <c:v>Disco Pulir Metal 7x1/4x7/8 </c:v>
                </c:pt>
                <c:pt idx="178">
                  <c:v>Filtro 083 Soldable</c:v>
                </c:pt>
                <c:pt idx="179">
                  <c:v>Pintura Relleno Gris </c:v>
                </c:pt>
                <c:pt idx="180">
                  <c:v>Juego de Sifon P/Lavamanos </c:v>
                </c:pt>
                <c:pt idx="181">
                  <c:v>Marco de Segueta Morado</c:v>
                </c:pt>
                <c:pt idx="182">
                  <c:v>Electrodo Universal  lbs</c:v>
                </c:pt>
                <c:pt idx="183">
                  <c:v>Soprte Giratorio 200</c:v>
                </c:pt>
                <c:pt idx="184">
                  <c:v>Pintura Rojo Chino Galón</c:v>
                </c:pt>
                <c:pt idx="185">
                  <c:v>Alámbre Eléctrico #12 Blanco</c:v>
                </c:pt>
                <c:pt idx="186">
                  <c:v>Alambre Negro #12</c:v>
                </c:pt>
                <c:pt idx="187">
                  <c:v>Alámbre Eléctrico #12 Rojo</c:v>
                </c:pt>
                <c:pt idx="188">
                  <c:v>Alambre thhn #10 Rojo (pie)</c:v>
                </c:pt>
                <c:pt idx="189">
                  <c:v>Adaptador pvc macho 1/2¨</c:v>
                </c:pt>
                <c:pt idx="190">
                  <c:v>Codo de 1/2 x 90 pvc SCH-40 </c:v>
                </c:pt>
                <c:pt idx="191">
                  <c:v>Codos de 2x90"Pvc Drenaje </c:v>
                </c:pt>
                <c:pt idx="192">
                  <c:v>Perita de Inodoro Unidad</c:v>
                </c:pt>
                <c:pt idx="193">
                  <c:v>Barrena 7/8 </c:v>
                </c:pt>
                <c:pt idx="194">
                  <c:v>Fundente 4 onza tarro</c:v>
                </c:pt>
                <c:pt idx="195">
                  <c:v>Vaso de Filtro </c:v>
                </c:pt>
                <c:pt idx="196">
                  <c:v>Codo PVC 3x90 Drenaje </c:v>
                </c:pt>
                <c:pt idx="197">
                  <c:v>Barniz Trafico Semimate Lata de 4.5 Lit. </c:v>
                </c:pt>
                <c:pt idx="198">
                  <c:v>Prime Clossin de 5 Litros </c:v>
                </c:pt>
                <c:pt idx="199">
                  <c:v>Tornillos 5 /16 x 5/8</c:v>
                </c:pt>
                <c:pt idx="200">
                  <c:v>Cinta de Aluminio P/Aire</c:v>
                </c:pt>
                <c:pt idx="201">
                  <c:v>Capacitor de 7.5 x 370 </c:v>
                </c:pt>
                <c:pt idx="202">
                  <c:v>Tinaco </c:v>
                </c:pt>
                <c:pt idx="203">
                  <c:v>Tinaco 295 Gls (Tinagua) </c:v>
                </c:pt>
                <c:pt idx="204">
                  <c:v>Conector EMT 1´</c:v>
                </c:pt>
                <c:pt idx="205">
                  <c:v>Alambre No. 12 Azul</c:v>
                </c:pt>
                <c:pt idx="206">
                  <c:v>Toma Corriente Doble 220</c:v>
                </c:pt>
                <c:pt idx="207">
                  <c:v>Enchufe  220</c:v>
                </c:pt>
                <c:pt idx="208">
                  <c:v>Tomacorriente Doble Color Naranja</c:v>
                </c:pt>
                <c:pt idx="209">
                  <c:v>Tapa para Tomacorriente Doble Color Naranja</c:v>
                </c:pt>
                <c:pt idx="210">
                  <c:v>Taladro Hilti</c:v>
                </c:pt>
                <c:pt idx="211">
                  <c:v>Taladros Recargables</c:v>
                </c:pt>
                <c:pt idx="212">
                  <c:v>Tornillo Diablito 8 x 2</c:v>
                </c:pt>
                <c:pt idx="213">
                  <c:v>Disco Pulir Metal #80</c:v>
                </c:pt>
                <c:pt idx="214">
                  <c:v>Pintura Acrilica Blanco Hueso en (Galon)</c:v>
                </c:pt>
                <c:pt idx="215">
                  <c:v>Capacitor Run CBB65</c:v>
                </c:pt>
                <c:pt idx="216">
                  <c:v>Escobilla p/jardin metalica reforzada tipo araña (24) dientes</c:v>
                </c:pt>
                <c:pt idx="217">
                  <c:v>Rastrillo Pequeño de Metal</c:v>
                </c:pt>
                <c:pt idx="218">
                  <c:v>Curva EMT de 1/2¨</c:v>
                </c:pt>
                <c:pt idx="219">
                  <c:v>Tope /Puerta</c:v>
                </c:pt>
                <c:pt idx="220">
                  <c:v>Pintura Acrílica Azul Cielo en (Galon)</c:v>
                </c:pt>
                <c:pt idx="221">
                  <c:v>Chumacera</c:v>
                </c:pt>
                <c:pt idx="222">
                  <c:v>Bombillos Tipo Globos de 18W</c:v>
                </c:pt>
                <c:pt idx="223">
                  <c:v>Tornillo carruaje con tuerca 5/16 x 3/4</c:v>
                </c:pt>
                <c:pt idx="224">
                  <c:v>Estaño p/soldar rollo</c:v>
                </c:pt>
                <c:pt idx="225">
                  <c:v>Coopling EMT 2´</c:v>
                </c:pt>
                <c:pt idx="226">
                  <c:v>Conectores EMT de 2</c:v>
                </c:pt>
                <c:pt idx="227">
                  <c:v>Coopling EMT 1´</c:v>
                </c:pt>
                <c:pt idx="228">
                  <c:v>Coupling EMT de 2</c:v>
                </c:pt>
                <c:pt idx="229">
                  <c:v>Copling EMT 1/2¨</c:v>
                </c:pt>
                <c:pt idx="230">
                  <c:v>Adaptador PVC Macho de 1</c:v>
                </c:pt>
                <c:pt idx="231">
                  <c:v>Adaptador PVC Macho 2"</c:v>
                </c:pt>
                <c:pt idx="232">
                  <c:v>Adaptadores Macho PVC de 3´´</c:v>
                </c:pt>
                <c:pt idx="233">
                  <c:v>Adaptador Hembra de 1/2"</c:v>
                </c:pt>
                <c:pt idx="234">
                  <c:v>Adaptador Hembra PVC de 1</c:v>
                </c:pt>
                <c:pt idx="235">
                  <c:v>Arandela PVC 3/4"</c:v>
                </c:pt>
                <c:pt idx="236">
                  <c:v>Cheque Vertical 1/2" Italia</c:v>
                </c:pt>
                <c:pt idx="237">
                  <c:v>Cheque Horizontal 1/2" Bronce</c:v>
                </c:pt>
                <c:pt idx="238">
                  <c:v>Cheque Vertical 3/4" Italia</c:v>
                </c:pt>
                <c:pt idx="239">
                  <c:v>Codos de 1"  PVC </c:v>
                </c:pt>
                <c:pt idx="240">
                  <c:v>Codos de 1 1/2" Drenaje PVC </c:v>
                </c:pt>
                <c:pt idx="241">
                  <c:v>Codo PVC 4x45</c:v>
                </c:pt>
                <c:pt idx="242">
                  <c:v>Cola Boquilla pvc P/Fregadero</c:v>
                </c:pt>
                <c:pt idx="243">
                  <c:v>Boquilla Completa p/ Lavamanos </c:v>
                </c:pt>
                <c:pt idx="244">
                  <c:v>Sifón de 2"  PVC </c:v>
                </c:pt>
                <c:pt idx="245">
                  <c:v>Llave Angular 3/8</c:v>
                </c:pt>
                <c:pt idx="246">
                  <c:v>Llaves de Paso 1/2 Angular x 3/8 </c:v>
                </c:pt>
                <c:pt idx="247">
                  <c:v>Manguera P/Inodoro </c:v>
                </c:pt>
                <c:pt idx="248">
                  <c:v>Reducción PVC de 1 1/2 x  3/4</c:v>
                </c:pt>
                <c:pt idx="249">
                  <c:v>Reducción PVC de 1 1/2 x 1</c:v>
                </c:pt>
                <c:pt idx="250">
                  <c:v>Reducción PVC 3 X 2 dr</c:v>
                </c:pt>
                <c:pt idx="251">
                  <c:v>Reducción PVC de 4'' X 3''</c:v>
                </c:pt>
                <c:pt idx="252">
                  <c:v>Tapon PVC 1 1/2" </c:v>
                </c:pt>
                <c:pt idx="253">
                  <c:v>Tee Metal HG 1/2</c:v>
                </c:pt>
                <c:pt idx="254">
                  <c:v>Tee PVC 1/2¨</c:v>
                </c:pt>
                <c:pt idx="255">
                  <c:v>Tee PVC 3/4"</c:v>
                </c:pt>
                <c:pt idx="256">
                  <c:v>Tee PVC 1"</c:v>
                </c:pt>
                <c:pt idx="257">
                  <c:v>Tee PVC 2"</c:v>
                </c:pt>
                <c:pt idx="258">
                  <c:v>Union Universal PVC de 1/2</c:v>
                </c:pt>
                <c:pt idx="259">
                  <c:v>Union PVC de 1</c:v>
                </c:pt>
                <c:pt idx="260">
                  <c:v>Union Universal PVC de 3/4</c:v>
                </c:pt>
                <c:pt idx="261">
                  <c:v>Union PVC de 2</c:v>
                </c:pt>
                <c:pt idx="262">
                  <c:v>Union PVC de 3</c:v>
                </c:pt>
                <c:pt idx="263">
                  <c:v>Union PVC  4''</c:v>
                </c:pt>
                <c:pt idx="264">
                  <c:v>Yee PVC 4¨</c:v>
                </c:pt>
                <c:pt idx="265">
                  <c:v>Yee PVC drenaje 4x2</c:v>
                </c:pt>
                <c:pt idx="266">
                  <c:v>Tapon de 3/4¨ Ciego </c:v>
                </c:pt>
                <c:pt idx="267">
                  <c:v>Alambre Negro #8</c:v>
                </c:pt>
                <c:pt idx="268">
                  <c:v>Alambre Electrico #10 (2.5mm) Negro</c:v>
                </c:pt>
                <c:pt idx="269">
                  <c:v>Alambre Blanco #10</c:v>
                </c:pt>
                <c:pt idx="270">
                  <c:v>Alambre no. 12 Verde</c:v>
                </c:pt>
                <c:pt idx="271">
                  <c:v>Alambre Duplo #12</c:v>
                </c:pt>
                <c:pt idx="272">
                  <c:v>Breaker  GE 15 Amp.Grueso</c:v>
                </c:pt>
                <c:pt idx="273">
                  <c:v>Breaker 15Amp Sencillo</c:v>
                </c:pt>
                <c:pt idx="274">
                  <c:v>Breaker 30Amp. Fino Doble</c:v>
                </c:pt>
                <c:pt idx="275">
                  <c:v>Breaker  GE 40 Amp. (doble)</c:v>
                </c:pt>
                <c:pt idx="276">
                  <c:v>Caja de Registro de 40 AMP</c:v>
                </c:pt>
                <c:pt idx="277">
                  <c:v>Tarugo de plomo de 1/2</c:v>
                </c:pt>
                <c:pt idx="278">
                  <c:v>Varilla Bronce P/Tierra de 5/8 x 6 </c:v>
                </c:pt>
                <c:pt idx="279">
                  <c:v>Conectores P/Varillas de Tierra </c:v>
                </c:pt>
                <c:pt idx="280">
                  <c:v>Tapa Plastica para Interruptor Sencillo</c:v>
                </c:pt>
                <c:pt idx="281">
                  <c:v>Tapa Plastica para Tomacorriente Doble </c:v>
                </c:pt>
                <c:pt idx="282">
                  <c:v>Aceite P/Motor de N?evera de 1/2 Bot</c:v>
                </c:pt>
                <c:pt idx="283">
                  <c:v>Boquilla Para Aire (Valvula Serv. 1/4)</c:v>
                </c:pt>
                <c:pt idx="284">
                  <c:v>Cajas Plasticas Prot. Control de Aire</c:v>
                </c:pt>
                <c:pt idx="285">
                  <c:v>Capacitor de 35 + 5 x 370 -440</c:v>
                </c:pt>
                <c:pt idx="286">
                  <c:v>Capacitor de 45 + 5 x 370</c:v>
                </c:pt>
                <c:pt idx="287">
                  <c:v>Capacitor de 55 x 440 + 5</c:v>
                </c:pt>
                <c:pt idx="288">
                  <c:v>Capacitor de 50 x 5 + 5 x 370</c:v>
                </c:pt>
                <c:pt idx="289">
                  <c:v>Capacitor de 10 x 370</c:v>
                </c:pt>
                <c:pt idx="290">
                  <c:v>Capacitores 35+5+5x370</c:v>
                </c:pt>
                <c:pt idx="291">
                  <c:v>Capacitor de 40 + 5 x 370</c:v>
                </c:pt>
                <c:pt idx="292">
                  <c:v>Capacitor de 40 x 370 </c:v>
                </c:pt>
                <c:pt idx="293">
                  <c:v>Capacitor 7.5 x 370</c:v>
                </c:pt>
                <c:pt idx="294">
                  <c:v>Capacitores 35+5x370</c:v>
                </c:pt>
                <c:pt idx="295">
                  <c:v>Capacitor de 45 + 5 x 370 - 440</c:v>
                </c:pt>
                <c:pt idx="296">
                  <c:v>Capacitores 55 x 5 + 370 </c:v>
                </c:pt>
                <c:pt idx="297">
                  <c:v>Capacitor de 55 + 10</c:v>
                </c:pt>
                <c:pt idx="298">
                  <c:v>Cinta para Ducto de Aire (Gris)</c:v>
                </c:pt>
                <c:pt idx="299">
                  <c:v>Contactor P/Aire Acondicionado 20amp 24v</c:v>
                </c:pt>
                <c:pt idx="300">
                  <c:v>Filtro P/Aire PA 163 soldable </c:v>
                </c:pt>
                <c:pt idx="301">
                  <c:v>Filtro P/Aire Acond. </c:v>
                </c:pt>
                <c:pt idx="302">
                  <c:v>Tarjeta Universal para Aire Acondicionado</c:v>
                </c:pt>
                <c:pt idx="303">
                  <c:v>Timer P/Aire </c:v>
                </c:pt>
                <c:pt idx="304">
                  <c:v>Methanol de 1/2 Litro Limpiador </c:v>
                </c:pt>
                <c:pt idx="305">
                  <c:v>Curva EMT 1¨</c:v>
                </c:pt>
                <c:pt idx="306">
                  <c:v>Curva EMT 2"</c:v>
                </c:pt>
                <c:pt idx="307">
                  <c:v>Motor P/Condensador Mini Split de 24,000BTU</c:v>
                </c:pt>
                <c:pt idx="308">
                  <c:v>Tubería de Cobre para A/C, 3/4 x 0.029 Rollo</c:v>
                </c:pt>
                <c:pt idx="309">
                  <c:v>Extensión para Telefono 25´</c:v>
                </c:pt>
                <c:pt idx="310">
                  <c:v>Bombillo 40W</c:v>
                </c:pt>
                <c:pt idx="311">
                  <c:v>Bombillos tipo Globo de 15W</c:v>
                </c:pt>
                <c:pt idx="312">
                  <c:v>Teflon 1/2</c:v>
                </c:pt>
                <c:pt idx="313">
                  <c:v>Rueda Tipo Dainer P/Carritos 16.160</c:v>
                </c:pt>
                <c:pt idx="314">
                  <c:v>Pintura Esmalte Verde Oscuro P/Metal (Galon) </c:v>
                </c:pt>
                <c:pt idx="315">
                  <c:v>Tapa Ciega Redonda Metal </c:v>
                </c:pt>
                <c:pt idx="316">
                  <c:v>Caja de registro  Plastica 2x4</c:v>
                </c:pt>
                <c:pt idx="317">
                  <c:v>Manguera Flexible para Lavamanos</c:v>
                </c:pt>
                <c:pt idx="318">
                  <c:v>Caja Portacontador de 200 AMP de metal </c:v>
                </c:pt>
                <c:pt idx="319">
                  <c:v>Correas de Polea </c:v>
                </c:pt>
                <c:pt idx="320">
                  <c:v>Abrazadera EMT de 2"</c:v>
                </c:pt>
                <c:pt idx="321">
                  <c:v>Abrazadera EMT de 1"</c:v>
                </c:pt>
                <c:pt idx="322">
                  <c:v>Coopling HG</c:v>
                </c:pt>
                <c:pt idx="323">
                  <c:v>Letra I EMT</c:v>
                </c:pt>
                <c:pt idx="324">
                  <c:v>Focos Rayovac de 2 pilas</c:v>
                </c:pt>
                <c:pt idx="325">
                  <c:v>Curvas plastica de 1/2</c:v>
                </c:pt>
                <c:pt idx="326">
                  <c:v>Letra LB2 MT</c:v>
                </c:pt>
                <c:pt idx="327">
                  <c:v>Escalera  aluminio de 12 Peldaños</c:v>
                </c:pt>
                <c:pt idx="328">
                  <c:v>Rueda Pulio p/85 x 70</c:v>
                </c:pt>
                <c:pt idx="329">
                  <c:v>Barra Roscada 3/8x6</c:v>
                </c:pt>
                <c:pt idx="330">
                  <c:v>Interruptor Doble</c:v>
                </c:pt>
                <c:pt idx="331">
                  <c:v>Lámpara Tipo Secador</c:v>
                </c:pt>
                <c:pt idx="332">
                  <c:v>Bombillo LED de 30W</c:v>
                </c:pt>
                <c:pt idx="333">
                  <c:v>Abrazadera de Presion de 3"</c:v>
                </c:pt>
                <c:pt idx="334">
                  <c:v>Abrazadera P/Tubería de Motobomba</c:v>
                </c:pt>
                <c:pt idx="335">
                  <c:v>Abrazadera Unicro de 2" (Pares)</c:v>
                </c:pt>
                <c:pt idx="336">
                  <c:v>Adaptador Hembra de 3"</c:v>
                </c:pt>
                <c:pt idx="337">
                  <c:v>Argollas de 1/4x2 (Unid)</c:v>
                </c:pt>
                <c:pt idx="338">
                  <c:v>Balas Fulminantes (Unid)</c:v>
                </c:pt>
                <c:pt idx="339">
                  <c:v>Base P/ Inodoro en pvc</c:v>
                </c:pt>
                <c:pt idx="340">
                  <c:v>Bisagra Corriente de 11/2 (Par)</c:v>
                </c:pt>
                <c:pt idx="341">
                  <c:v>Bisagra Tipo Libro 1 1/2 dorada (par)</c:v>
                </c:pt>
                <c:pt idx="342">
                  <c:v>Bisagras Invisibles Niquel</c:v>
                </c:pt>
                <c:pt idx="343">
                  <c:v>Bisagras Porta Candado Med.</c:v>
                </c:pt>
                <c:pt idx="344">
                  <c:v>Bisagras Tipo Libro de 4 x 4</c:v>
                </c:pt>
                <c:pt idx="345">
                  <c:v>Bombillo Coral de 100W</c:v>
                </c:pt>
                <c:pt idx="346">
                  <c:v>Bombillo Tipo Reflector de 60 W.</c:v>
                </c:pt>
                <c:pt idx="347">
                  <c:v>Capacitor de  10 x 440</c:v>
                </c:pt>
                <c:pt idx="348">
                  <c:v>Capacitor de Marcha 25 x 370</c:v>
                </c:pt>
                <c:pt idx="349">
                  <c:v>Capacitores 5x370</c:v>
                </c:pt>
                <c:pt idx="350">
                  <c:v>Cinta P/Alambre Electrico de  125P</c:v>
                </c:pt>
                <c:pt idx="351">
                  <c:v>Cinta P/Alambre Electrico de 100P</c:v>
                </c:pt>
                <c:pt idx="352">
                  <c:v>Codo Cobre 5/8</c:v>
                </c:pt>
                <c:pt idx="353">
                  <c:v>Conectores de 3/4" </c:v>
                </c:pt>
                <c:pt idx="354">
                  <c:v>Conector EMT 1/2</c:v>
                </c:pt>
                <c:pt idx="355">
                  <c:v>Corta Vidrio</c:v>
                </c:pt>
                <c:pt idx="356">
                  <c:v>Coupling H G de 4</c:v>
                </c:pt>
                <c:pt idx="357">
                  <c:v>Crostil de 24 Pulg.</c:v>
                </c:pt>
                <c:pt idx="358">
                  <c:v>Cubos plasticos Negro</c:v>
                </c:pt>
                <c:pt idx="359">
                  <c:v>Cubre falta Niq P/Lavamano</c:v>
                </c:pt>
                <c:pt idx="360">
                  <c:v>Cubre falta P/Lavamano de 3/8</c:v>
                </c:pt>
                <c:pt idx="361">
                  <c:v>Disco de Corte 350 x 3.5 x 32´´ 3 Stars</c:v>
                </c:pt>
                <c:pt idx="362">
                  <c:v>Disco de Corte P/Sierra de 7x 1/4 unidad </c:v>
                </c:pt>
                <c:pt idx="363">
                  <c:v>Disco Pulir Metal 178x7x22.2</c:v>
                </c:pt>
                <c:pt idx="364">
                  <c:v>Disco Pulir Metal 27-178x8x22.2</c:v>
                </c:pt>
                <c:pt idx="365">
                  <c:v>Antorcha de Soldar (Acetileno)</c:v>
                </c:pt>
                <c:pt idx="366">
                  <c:v>Filtaro P/Aire Acond. 164.8 Gris</c:v>
                </c:pt>
                <c:pt idx="367">
                  <c:v>FILTRO LFP 3000</c:v>
                </c:pt>
                <c:pt idx="368">
                  <c:v>Filtro de Aceite Pequeño LFP 780</c:v>
                </c:pt>
                <c:pt idx="369">
                  <c:v>Filtro de Aire 117552-37B-0</c:v>
                </c:pt>
                <c:pt idx="370">
                  <c:v>Filtro de Gasolina P/las Plantas</c:v>
                </c:pt>
                <c:pt idx="371">
                  <c:v>Foco Amarillo</c:v>
                </c:pt>
                <c:pt idx="372">
                  <c:v>Formón de 3 1/4´´</c:v>
                </c:pt>
                <c:pt idx="373">
                  <c:v>Fusible 200 AMPS a 250  Volts</c:v>
                </c:pt>
                <c:pt idx="374">
                  <c:v>Fusible 600 AMPS a 250  Volts</c:v>
                </c:pt>
                <c:pt idx="375">
                  <c:v>Gafas Protectora P/Soldar Verdes</c:v>
                </c:pt>
                <c:pt idx="376">
                  <c:v>Fusible 350 AMPs, 250 Volt.</c:v>
                </c:pt>
                <c:pt idx="377">
                  <c:v>Guayo P/ Chirrot</c:v>
                </c:pt>
                <c:pt idx="378">
                  <c:v>Kit para Neumáticos</c:v>
                </c:pt>
                <c:pt idx="379">
                  <c:v>Juego de Boquilla P/ Manguera</c:v>
                </c:pt>
                <c:pt idx="380">
                  <c:v>Kit Para hueco de Puerta</c:v>
                </c:pt>
                <c:pt idx="381">
                  <c:v>Kit Para Tubería de Cobre</c:v>
                </c:pt>
                <c:pt idx="382">
                  <c:v>Llanas Bellontas</c:v>
                </c:pt>
                <c:pt idx="383">
                  <c:v>Llave No.17"</c:v>
                </c:pt>
                <c:pt idx="384">
                  <c:v>Llaves Mecánicas 16´´</c:v>
                </c:pt>
                <c:pt idx="385">
                  <c:v>Llaves Mecánicas 22´´</c:v>
                </c:pt>
                <c:pt idx="386">
                  <c:v>Llave Mecanica 13</c:v>
                </c:pt>
                <c:pt idx="387">
                  <c:v>Martillo Mediano</c:v>
                </c:pt>
                <c:pt idx="388">
                  <c:v>Niple Galvanizado 1/4x3</c:v>
                </c:pt>
                <c:pt idx="389">
                  <c:v>Operadores P/ Ventana</c:v>
                </c:pt>
                <c:pt idx="390">
                  <c:v>Pintura Esmalte Ind. 09</c:v>
                </c:pt>
                <c:pt idx="391">
                  <c:v>Pintura Esmalte Gris Claro</c:v>
                </c:pt>
                <c:pt idx="392">
                  <c:v>Pintura Relleno Gris Claro</c:v>
                </c:pt>
                <c:pt idx="393">
                  <c:v>Pala Con su Palo (Und.)</c:v>
                </c:pt>
                <c:pt idx="394">
                  <c:v>Palometas 4 x 7/8 x 2.5</c:v>
                </c:pt>
                <c:pt idx="395">
                  <c:v>Pestillo Dorado</c:v>
                </c:pt>
                <c:pt idx="396">
                  <c:v>Pintura Acrilica Gris 59</c:v>
                </c:pt>
                <c:pt idx="397">
                  <c:v>Pintura Barniz Marino de 16 Galon</c:v>
                </c:pt>
                <c:pt idx="398">
                  <c:v>Pintura Esmalte Amarillo 62 (Galon)</c:v>
                </c:pt>
                <c:pt idx="399">
                  <c:v>Plagax Insecticida 120cc (Dursban Insect.2E de 1/4</c:v>
                </c:pt>
                <c:pt idx="400">
                  <c:v>Plana 9" Tramontina</c:v>
                </c:pt>
                <c:pt idx="401">
                  <c:v>Plana Tramontina 10</c:v>
                </c:pt>
                <c:pt idx="402">
                  <c:v>Planta Honda Pequeña 2.2Kilo</c:v>
                </c:pt>
                <c:pt idx="403">
                  <c:v>Polea P/ Motores de 2 x 1/2"</c:v>
                </c:pt>
                <c:pt idx="404">
                  <c:v>Polea P/ Motores de 5/8</c:v>
                </c:pt>
                <c:pt idx="405">
                  <c:v>Pulidora Grande</c:v>
                </c:pt>
                <c:pt idx="406">
                  <c:v>Raticida P/Ratones </c:v>
                </c:pt>
                <c:pt idx="407">
                  <c:v>Reduccion de 1 1/4x3/4 Bushing HG</c:v>
                </c:pt>
                <c:pt idx="408">
                  <c:v>Reducción HG Gav. De 1 x 3/4</c:v>
                </c:pt>
                <c:pt idx="409">
                  <c:v>Reduccion PVC de 6x4</c:v>
                </c:pt>
                <c:pt idx="410">
                  <c:v>Remachadora Roja de Metal</c:v>
                </c:pt>
                <c:pt idx="411">
                  <c:v>Restrictor </c:v>
                </c:pt>
                <c:pt idx="412">
                  <c:v>Riley Para Bebedero</c:v>
                </c:pt>
                <c:pt idx="413">
                  <c:v>Clavadora Neumatica</c:v>
                </c:pt>
                <c:pt idx="414">
                  <c:v>Spray de Pintura Mamey</c:v>
                </c:pt>
                <c:pt idx="415">
                  <c:v>Tapon de 1¨ Ciego</c:v>
                </c:pt>
                <c:pt idx="416">
                  <c:v>Tapón de 3" Ciega</c:v>
                </c:pt>
                <c:pt idx="417">
                  <c:v>Tee PVC de Presion de 6</c:v>
                </c:pt>
                <c:pt idx="418">
                  <c:v>Tela de fibra de Vidrio (Yarda) </c:v>
                </c:pt>
                <c:pt idx="419">
                  <c:v>Terminal de Bronce y Aluminio</c:v>
                </c:pt>
                <c:pt idx="420">
                  <c:v>Terminales Grde.o Clavijas P/Cable de Tel. </c:v>
                </c:pt>
                <c:pt idx="421">
                  <c:v>Time Delay</c:v>
                </c:pt>
                <c:pt idx="422">
                  <c:v>Tiradores de Gabinete de Metal Unidad</c:v>
                </c:pt>
                <c:pt idx="423">
                  <c:v>Pivot o Tope de Presión para Puertas Unidad</c:v>
                </c:pt>
                <c:pt idx="424">
                  <c:v>Tornillos de 10 x 3/4 Cabeza de Estria</c:v>
                </c:pt>
                <c:pt idx="425">
                  <c:v>Tornillos de 1x10 TF</c:v>
                </c:pt>
                <c:pt idx="426">
                  <c:v>Tubo Aislamiento 1/2x3/8 P/Aire Acond.</c:v>
                </c:pt>
                <c:pt idx="427">
                  <c:v>Tubo de 4x2 Drenaje</c:v>
                </c:pt>
                <c:pt idx="428">
                  <c:v>Tubo en T de 1/2" PVC</c:v>
                </c:pt>
                <c:pt idx="429">
                  <c:v>Tubo PVC Y 3x3</c:v>
                </c:pt>
                <c:pt idx="430">
                  <c:v>Tubo Reducción de 2 x 11/2 unidad</c:v>
                </c:pt>
                <c:pt idx="431">
                  <c:v>Tubo Reducción de 3 x 2 Drenaje</c:v>
                </c:pt>
                <c:pt idx="432">
                  <c:v>Tubo Unión de 3/4"</c:v>
                </c:pt>
                <c:pt idx="433">
                  <c:v>Tubo Y de 3"x2</c:v>
                </c:pt>
                <c:pt idx="434">
                  <c:v>Tuerca Compana de 1/4</c:v>
                </c:pt>
                <c:pt idx="435">
                  <c:v>Tuerca Octagonal (Bronce P/aire)</c:v>
                </c:pt>
                <c:pt idx="436">
                  <c:v>Adaptador PVC Macho de 1"</c:v>
                </c:pt>
                <c:pt idx="437">
                  <c:v>Válvula de Aire Acond.</c:v>
                </c:pt>
                <c:pt idx="438">
                  <c:v>Violin P/ Albañileria</c:v>
                </c:pt>
                <c:pt idx="439">
                  <c:v>Y PVC de 4x3</c:v>
                </c:pt>
                <c:pt idx="440">
                  <c:v>Y PVC de 2"</c:v>
                </c:pt>
                <c:pt idx="441">
                  <c:v>Aditivo para Batería 32 onza </c:v>
                </c:pt>
                <c:pt idx="442">
                  <c:v>Filtro P/Cooland C8 WF113</c:v>
                </c:pt>
                <c:pt idx="443">
                  <c:v>Pintura Esmalte Rojo Chino de 1/4</c:v>
                </c:pt>
                <c:pt idx="444">
                  <c:v>Toallero en acero inoxidable, 10 x 15 cm</c:v>
                </c:pt>
                <c:pt idx="445">
                  <c:v>Breaker de 60 GE </c:v>
                </c:pt>
                <c:pt idx="446">
                  <c:v>Capacitor 50 x 5+ -5x370</c:v>
                </c:pt>
                <c:pt idx="447">
                  <c:v>Alambre Electrico #4 (16mm) Blanco</c:v>
                </c:pt>
                <c:pt idx="448">
                  <c:v>Llave para Bebedero Hembra</c:v>
                </c:pt>
                <c:pt idx="449">
                  <c:v>Junta de Entroque</c:v>
                </c:pt>
                <c:pt idx="450">
                  <c:v>Pintura base semi gloss dry coat blanco antihumedad galon</c:v>
                </c:pt>
                <c:pt idx="451">
                  <c:v>Abrazadera EMT 1/2</c:v>
                </c:pt>
                <c:pt idx="452">
                  <c:v>Soporte giratorio 125 unidad</c:v>
                </c:pt>
                <c:pt idx="453">
                  <c:v>Soporte giratorio 200 unidad</c:v>
                </c:pt>
                <c:pt idx="454">
                  <c:v>Barrena Tipo Hilty de 1/2 x 10</c:v>
                </c:pt>
                <c:pt idx="455">
                  <c:v>Mecha de 1/4 x 6 1/2 de pared unidad</c:v>
                </c:pt>
                <c:pt idx="456">
                  <c:v>Barrena Tipo Hilty 1/4 x 10</c:v>
                </c:pt>
                <c:pt idx="457">
                  <c:v>Tape electrico 3600 rollo</c:v>
                </c:pt>
                <c:pt idx="458">
                  <c:v>Contactor p/aire acondicionado 40A 240V unidad</c:v>
                </c:pt>
                <c:pt idx="459">
                  <c:v>Filtro para aire de 3/8 1648 soldable</c:v>
                </c:pt>
                <c:pt idx="460">
                  <c:v>Transformador GTR 403E</c:v>
                </c:pt>
                <c:pt idx="461">
                  <c:v>Contactor P/Aire Acondicionado 40 a 24v</c:v>
                </c:pt>
                <c:pt idx="462">
                  <c:v>Power Pack para Aire Acondicionado Grande</c:v>
                </c:pt>
                <c:pt idx="463">
                  <c:v>Tarugo de plomo 3/4 unidad</c:v>
                </c:pt>
                <c:pt idx="464">
                  <c:v>Alicate de Cadena</c:v>
                </c:pt>
                <c:pt idx="465">
                  <c:v>Pintura Amarillo Tráfico 101 Galón</c:v>
                </c:pt>
                <c:pt idx="466">
                  <c:v>Taladro Hilti Color Rojo</c:v>
                </c:pt>
                <c:pt idx="467">
                  <c:v>Juego de Pinzas</c:v>
                </c:pt>
                <c:pt idx="468">
                  <c:v>Curva PVC 3"</c:v>
                </c:pt>
                <c:pt idx="469">
                  <c:v>Alambre Rojo #8</c:v>
                </c:pt>
                <c:pt idx="470">
                  <c:v>Arandela Libra</c:v>
                </c:pt>
                <c:pt idx="471">
                  <c:v>Alambre Blanco #8</c:v>
                </c:pt>
                <c:pt idx="472">
                  <c:v>Abrazadera Galvanizada de 1/2</c:v>
                </c:pt>
                <c:pt idx="473">
                  <c:v>Lampara de Exterior  20 W blanca tipo tortuga</c:v>
                </c:pt>
                <c:pt idx="474">
                  <c:v>Tubos Fluorescente de 18 W</c:v>
                </c:pt>
                <c:pt idx="475">
                  <c:v>Tarugo de plomo de 1/2</c:v>
                </c:pt>
                <c:pt idx="476">
                  <c:v>Brazo Hidráulico Pequeño Plateado</c:v>
                </c:pt>
                <c:pt idx="477">
                  <c:v>Bombillos P/Nevera 40 w</c:v>
                </c:pt>
                <c:pt idx="478">
                  <c:v>Engrasadora en Metal</c:v>
                </c:pt>
                <c:pt idx="479">
                  <c:v>Guantes Ind. De Goma Negra </c:v>
                </c:pt>
                <c:pt idx="480">
                  <c:v>Codo de Bronce 1/4</c:v>
                </c:pt>
                <c:pt idx="481">
                  <c:v>Alambre de Goma de 3 hilos  </c:v>
                </c:pt>
                <c:pt idx="482">
                  <c:v>Señaalización de Extintores </c:v>
                </c:pt>
                <c:pt idx="483">
                  <c:v>Letrero Basura al Zafacón</c:v>
                </c:pt>
                <c:pt idx="484">
                  <c:v>Llave Sencilla para Lavamanos</c:v>
                </c:pt>
                <c:pt idx="485">
                  <c:v>Llavín de Puño</c:v>
                </c:pt>
                <c:pt idx="486">
                  <c:v>Llavín Plano</c:v>
                </c:pt>
                <c:pt idx="487">
                  <c:v>Transformador 120/277 v</c:v>
                </c:pt>
                <c:pt idx="488">
                  <c:v>Transformador de 42 W</c:v>
                </c:pt>
                <c:pt idx="489">
                  <c:v>Pintura Esmalte Industrial Blanco</c:v>
                </c:pt>
                <c:pt idx="490">
                  <c:v>Breaker 40Amp Sencillo</c:v>
                </c:pt>
                <c:pt idx="491">
                  <c:v>Breaker de 60 Amp. Doble</c:v>
                </c:pt>
                <c:pt idx="492">
                  <c:v>Caja de Bolas 2R5C3</c:v>
                </c:pt>
                <c:pt idx="493">
                  <c:v>Silicon Negro </c:v>
                </c:pt>
                <c:pt idx="494">
                  <c:v>Canaleta Plástica 2´ x 2 mt</c:v>
                </c:pt>
                <c:pt idx="495">
                  <c:v>Canaleta Plástica 1 x 2 mt</c:v>
                </c:pt>
                <c:pt idx="496">
                  <c:v>Canaleta Plástica 1´ 1/2 x 2 mt</c:v>
                </c:pt>
                <c:pt idx="497">
                  <c:v>Canaleta Plástica 1/2 x 2 mt</c:v>
                </c:pt>
                <c:pt idx="498">
                  <c:v>Tubería de Cobre para A/C, 7/8 x 0.033 Rollo</c:v>
                </c:pt>
                <c:pt idx="499">
                  <c:v>Tubería EMT de 1"</c:v>
                </c:pt>
                <c:pt idx="500">
                  <c:v>Tubos Fluorescente de Luz Negra 4W</c:v>
                </c:pt>
                <c:pt idx="501">
                  <c:v>Tubos Fluorescente de 17 W</c:v>
                </c:pt>
                <c:pt idx="502">
                  <c:v>Tubo Florescente de 28W</c:v>
                </c:pt>
                <c:pt idx="503">
                  <c:v>Brochas de 1 1/2 </c:v>
                </c:pt>
                <c:pt idx="504">
                  <c:v>Punta estria # 2</c:v>
                </c:pt>
                <c:pt idx="505">
                  <c:v>Masking Tape  3/4 verde</c:v>
                </c:pt>
                <c:pt idx="506">
                  <c:v>Interruptores  Sencillos 15A</c:v>
                </c:pt>
                <c:pt idx="507">
                  <c:v>Interruptor Triple</c:v>
                </c:pt>
                <c:pt idx="508">
                  <c:v>Tarugo de 3/8 x 2 Verde</c:v>
                </c:pt>
                <c:pt idx="509">
                  <c:v>Tarugo 7/16x1 Azul (Unidad)</c:v>
                </c:pt>
                <c:pt idx="510">
                  <c:v>Abrazadera de  3 Unicros</c:v>
                </c:pt>
                <c:pt idx="511">
                  <c:v>Lavamanos con Pedestal (American Cerami)</c:v>
                </c:pt>
                <c:pt idx="512">
                  <c:v>Agua Destilada</c:v>
                </c:pt>
                <c:pt idx="513">
                  <c:v>Desgrazante</c:v>
                </c:pt>
                <c:pt idx="514">
                  <c:v>Candado Globe Md</c:v>
                </c:pt>
                <c:pt idx="515">
                  <c:v>Pistola de Pintar</c:v>
                </c:pt>
                <c:pt idx="516">
                  <c:v>Tablero Moldeado P/Thunder Motosoldadora</c:v>
                </c:pt>
                <c:pt idx="517">
                  <c:v>Nivel de Aluminio hsl 18030</c:v>
                </c:pt>
                <c:pt idx="518">
                  <c:v>Reduccion PVC presion 2 x  1 1/2</c:v>
                </c:pt>
                <c:pt idx="519">
                  <c:v>Adaptadores PVC P/ Sifon 11/2</c:v>
                </c:pt>
                <c:pt idx="520">
                  <c:v>Tapa Plástica para Tomacorriente Doble 2x4</c:v>
                </c:pt>
                <c:pt idx="521">
                  <c:v>Disco de Corte P/Cierra de 10´´</c:v>
                </c:pt>
                <c:pt idx="522">
                  <c:v>Gafas Protectora P650A Azul (Ebanisteria)</c:v>
                </c:pt>
                <c:pt idx="523">
                  <c:v>Cilindro Doble con Llave</c:v>
                </c:pt>
                <c:pt idx="524">
                  <c:v>Cinta de Papel 250"</c:v>
                </c:pt>
                <c:pt idx="525">
                  <c:v>Martillo Grande Palo Amarillo</c:v>
                </c:pt>
                <c:pt idx="526">
                  <c:v>Llaves Irimo N0.12</c:v>
                </c:pt>
                <c:pt idx="527">
                  <c:v>Pata de Chivo</c:v>
                </c:pt>
                <c:pt idx="528">
                  <c:v>Enchunfe de Goma</c:v>
                </c:pt>
                <c:pt idx="529">
                  <c:v>Capacitor RR-40g 370 VAC</c:v>
                </c:pt>
                <c:pt idx="530">
                  <c:v>Rolo o Mota para pintar</c:v>
                </c:pt>
                <c:pt idx="531">
                  <c:v>Rollo Tape Bond  Negro (electrico)</c:v>
                </c:pt>
                <c:pt idx="532">
                  <c:v>Pila AAA</c:v>
                </c:pt>
                <c:pt idx="533">
                  <c:v>Tarugo de Plomo</c:v>
                </c:pt>
                <c:pt idx="534">
                  <c:v>Organizador Para Baños</c:v>
                </c:pt>
                <c:pt idx="535">
                  <c:v>Conector de Bronce</c:v>
                </c:pt>
                <c:pt idx="536">
                  <c:v>Coplin PVC presion de 1/2</c:v>
                </c:pt>
                <c:pt idx="537">
                  <c:v>Brazo Hidraulico Mediano</c:v>
                </c:pt>
                <c:pt idx="538">
                  <c:v>Aguarras de 1 Litros</c:v>
                </c:pt>
                <c:pt idx="539">
                  <c:v>Breaker 30Amp Sencillo</c:v>
                </c:pt>
                <c:pt idx="540">
                  <c:v>Porta Brochus</c:v>
                </c:pt>
                <c:pt idx="541">
                  <c:v>Agua de Batería Galón</c:v>
                </c:pt>
                <c:pt idx="542">
                  <c:v>Cordon para Teléfono (Espirales)</c:v>
                </c:pt>
                <c:pt idx="543">
                  <c:v>Llave para bebedero </c:v>
                </c:pt>
                <c:pt idx="544">
                  <c:v>Cincel Redondo</c:v>
                </c:pt>
                <c:pt idx="545">
                  <c:v>Reguladores de Voltage Urano 5,000</c:v>
                </c:pt>
                <c:pt idx="546">
                  <c:v>Letrero Señalización de Caja</c:v>
                </c:pt>
                <c:pt idx="547">
                  <c:v>Letrero Consulta</c:v>
                </c:pt>
                <c:pt idx="548">
                  <c:v>Caja de Registro 2x4 Metálica</c:v>
                </c:pt>
                <c:pt idx="549">
                  <c:v>Adaptador Hembra PVC 1</c:v>
                </c:pt>
                <c:pt idx="550">
                  <c:v>Adaptador Macho 1/2" EMT</c:v>
                </c:pt>
                <c:pt idx="551">
                  <c:v>Alambre Dulce Picado Libra</c:v>
                </c:pt>
                <c:pt idx="552">
                  <c:v>Bombillo Floreciente 42w</c:v>
                </c:pt>
                <c:pt idx="553">
                  <c:v>Buzón en Vinil</c:v>
                </c:pt>
                <c:pt idx="554">
                  <c:v>Canaleta Plástica de 2 1/2</c:v>
                </c:pt>
                <c:pt idx="555">
                  <c:v>Conector Recto EMT 3/4</c:v>
                </c:pt>
                <c:pt idx="556">
                  <c:v>Coopling EMT 3/4</c:v>
                </c:pt>
                <c:pt idx="557">
                  <c:v>Lámpara de Exterior Negra</c:v>
                </c:pt>
                <c:pt idx="558">
                  <c:v>Llave mecanica 11</c:v>
                </c:pt>
                <c:pt idx="559">
                  <c:v>Pintura para Pavimento Pastel</c:v>
                </c:pt>
                <c:pt idx="560">
                  <c:v>Abrazadera EMT  3/4</c:v>
                </c:pt>
                <c:pt idx="561">
                  <c:v>Alambre Negro 16mm</c:v>
                </c:pt>
                <c:pt idx="562">
                  <c:v>Canaleta Plástica 3/8</c:v>
                </c:pt>
                <c:pt idx="563">
                  <c:v>Clavo de Acero   lbs</c:v>
                </c:pt>
                <c:pt idx="564">
                  <c:v>Codo HG 1/2</c:v>
                </c:pt>
                <c:pt idx="565">
                  <c:v>Jabonera</c:v>
                </c:pt>
                <c:pt idx="566">
                  <c:v>Pintura Barniz  alta Proteccion  CAOBA ( Barpidecor)  GL</c:v>
                </c:pt>
                <c:pt idx="567">
                  <c:v>Porta Cepillo</c:v>
                </c:pt>
                <c:pt idx="568">
                  <c:v>Set organizador de Baño </c:v>
                </c:pt>
                <c:pt idx="569">
                  <c:v>Socalo Porcelana</c:v>
                </c:pt>
                <c:pt idx="570">
                  <c:v>Tarugo de Plomo de 3/8 </c:v>
                </c:pt>
                <c:pt idx="571">
                  <c:v>Tubo Florescente de 32W</c:v>
                </c:pt>
                <c:pt idx="572">
                  <c:v>Union HG 1/2</c:v>
                </c:pt>
                <c:pt idx="573">
                  <c:v>Pestillo de Hierro Soldable</c:v>
                </c:pt>
                <c:pt idx="574">
                  <c:v>Letrero Extintor Pequeño</c:v>
                </c:pt>
                <c:pt idx="575">
                  <c:v>Esquinero Metálico 1 1/4x 1 1/4</c:v>
                </c:pt>
                <c:pt idx="576">
                  <c:v>Tornillo para Plancha de Chirrot</c:v>
                </c:pt>
                <c:pt idx="577">
                  <c:v>Candado 60mm</c:v>
                </c:pt>
                <c:pt idx="578">
                  <c:v>Tiradores de Puerta Dorado</c:v>
                </c:pt>
                <c:pt idx="579">
                  <c:v>Juego de Destornillador</c:v>
                </c:pt>
                <c:pt idx="580">
                  <c:v>Pinza de Corte #7</c:v>
                </c:pt>
                <c:pt idx="581">
                  <c:v>Alicate Electrico </c:v>
                </c:pt>
                <c:pt idx="582">
                  <c:v>Cincel de Punta para Taladro 250mm</c:v>
                </c:pt>
                <c:pt idx="583">
                  <c:v>Cincel de Plano para Taladro 250mm</c:v>
                </c:pt>
                <c:pt idx="584">
                  <c:v>Clavo c/Cabeza 2´ 1/2 Libra</c:v>
                </c:pt>
                <c:pt idx="585">
                  <c:v>Separadores para Loceta Paq. 3mm</c:v>
                </c:pt>
                <c:pt idx="586">
                  <c:v>Manguera P/Lavamanos 20"</c:v>
                </c:pt>
                <c:pt idx="587">
                  <c:v>Manguera Flexible 24"</c:v>
                </c:pt>
                <c:pt idx="588">
                  <c:v>Canaleta para Piso</c:v>
                </c:pt>
                <c:pt idx="589">
                  <c:v>Manguera para Mezcladora 3/4x24</c:v>
                </c:pt>
                <c:pt idx="590">
                  <c:v>Manguera para Mezcladora 3/8 x 1/2 x 24</c:v>
                </c:pt>
                <c:pt idx="591">
                  <c:v>Arandela PVC 4 x 4 </c:v>
                </c:pt>
                <c:pt idx="592">
                  <c:v>Junta de Cera para Inodoro 3x4</c:v>
                </c:pt>
                <c:pt idx="593">
                  <c:v>Caja de Breaker 40amp.</c:v>
                </c:pt>
                <c:pt idx="594">
                  <c:v>Tape Aislante de Electricidad 19mm, 3/4</c:v>
                </c:pt>
                <c:pt idx="595">
                  <c:v>Llavín Plano</c:v>
                </c:pt>
                <c:pt idx="596">
                  <c:v>Pintura Contactor Aclimate Arena 23</c:v>
                </c:pt>
                <c:pt idx="597">
                  <c:v>Hidrolavadora Pequña</c:v>
                </c:pt>
                <c:pt idx="598">
                  <c:v>Taladro Rotomartillo (Percusión)</c:v>
                </c:pt>
                <c:pt idx="599">
                  <c:v>Reducción 1" x 3/4</c:v>
                </c:pt>
                <c:pt idx="600">
                  <c:v>Adaptador PVC de presión (Macho)</c:v>
                </c:pt>
                <c:pt idx="601">
                  <c:v>Extensión Corrugada para Fregadero (Desague)</c:v>
                </c:pt>
                <c:pt idx="602">
                  <c:v>Boya Plástica para Tinaco (Flota)</c:v>
                </c:pt>
                <c:pt idx="603">
                  <c:v>Tubo PVC 1/2 Electrico SDR-26</c:v>
                </c:pt>
                <c:pt idx="604">
                  <c:v>Cerradura de Puño</c:v>
                </c:pt>
                <c:pt idx="605">
                  <c:v>Codo PVC 3"x45 DR</c:v>
                </c:pt>
                <c:pt idx="606">
                  <c:v>Tubería BX 1/2 (Pie)</c:v>
                </c:pt>
                <c:pt idx="607">
                  <c:v>Conector UF Electrico 3/8</c:v>
                </c:pt>
                <c:pt idx="608">
                  <c:v>Llave a Chorro 1/2 de Metal</c:v>
                </c:pt>
                <c:pt idx="609">
                  <c:v>Kit de Válvula Carga y Descarga para Inodoro</c:v>
                </c:pt>
                <c:pt idx="610">
                  <c:v>Válvula de Entrada para Inodoro</c:v>
                </c:pt>
                <c:pt idx="611">
                  <c:v>Válvula de Salida Inodoro</c:v>
                </c:pt>
                <c:pt idx="612">
                  <c:v>Bisagra Soldable</c:v>
                </c:pt>
                <c:pt idx="613">
                  <c:v>Niple Niquelado 3/8x2" 1/2</c:v>
                </c:pt>
                <c:pt idx="614">
                  <c:v>Cinta de Fibra 2"x300</c:v>
                </c:pt>
                <c:pt idx="615">
                  <c:v>Llave para Lavamanos Sencilla</c:v>
                </c:pt>
                <c:pt idx="616">
                  <c:v>Te Y PVC 4"x4" Drenaje</c:v>
                </c:pt>
                <c:pt idx="617">
                  <c:v>Tarugo Azul 7/16x1"1/4</c:v>
                </c:pt>
                <c:pt idx="618">
                  <c:v>Rejilla Cromada para Piso 2" (Drenaje)</c:v>
                </c:pt>
                <c:pt idx="619">
                  <c:v>Válviula Fluxómetro Orianl</c:v>
                </c:pt>
                <c:pt idx="620">
                  <c:v>Llave de Puerta Comercial</c:v>
                </c:pt>
                <c:pt idx="621">
                  <c:v>Codo Drenaje 4"x90</c:v>
                </c:pt>
                <c:pt idx="622">
                  <c:v>Codo Drenaje 4"x45</c:v>
                </c:pt>
                <c:pt idx="623">
                  <c:v>Panel LEED 18w Redondo</c:v>
                </c:pt>
                <c:pt idx="624">
                  <c:v>Derretido para Cerámica (Piso) Funda</c:v>
                </c:pt>
                <c:pt idx="625">
                  <c:v>Total General</c:v>
                </c:pt>
                <c:pt idx="633">
                  <c:v>LICDA. GEORGINA VICTORIANO MORENO</c:v>
                </c:pt>
                <c:pt idx="634">
                  <c:v>DIRECTORA ADMINISTRATIVO Y FINANCIERO</c:v>
                </c:pt>
                <c:pt idx="635">
                  <c:v>AUTORIZADO POR</c:v>
                </c:pt>
              </c:strCache>
            </c:strRef>
          </c:cat>
          <c:val>
            <c:numRef>
              <c:f>'Exist. Act.-1'!$F$6:$F$645</c:f>
            </c:numRef>
          </c:val>
        </c:ser>
        <c:ser>
          <c:idx val="1"/>
          <c:order val="1"/>
          <c:tx>
            <c:strRef>
              <c:f>'Exist. Act.-1'!$G$4:$G$5</c:f>
              <c:strCache>
                <c:ptCount val="1"/>
                <c:pt idx="0">
                  <c:v>al 30 Septiembre 2023</c:v>
                </c:pt>
              </c:strCache>
            </c:strRef>
          </c:tx>
          <c:invertIfNegative val="0"/>
          <c:cat>
            <c:strRef>
              <c:f>'Exist. Act.-1'!$E$6:$E$645</c:f>
              <c:strCache>
                <c:ptCount val="636"/>
                <c:pt idx="0">
                  <c:v>Descripción</c:v>
                </c:pt>
                <c:pt idx="1">
                  <c:v>Escobilla L/V 19"</c:v>
                </c:pt>
                <c:pt idx="2">
                  <c:v>Adaptador PVC Hembra de 3/4</c:v>
                </c:pt>
                <c:pt idx="3">
                  <c:v>Llave de Paso PVC Bola 3/4¨</c:v>
                </c:pt>
                <c:pt idx="4">
                  <c:v>Llave de pvc de 1/2¨</c:v>
                </c:pt>
                <c:pt idx="5">
                  <c:v>Reducción Bushine de 3/8 x 1/4''</c:v>
                </c:pt>
                <c:pt idx="6">
                  <c:v>Varilla p/ Boya Flota</c:v>
                </c:pt>
                <c:pt idx="7">
                  <c:v>Swich Machete</c:v>
                </c:pt>
                <c:pt idx="8">
                  <c:v>Tape Electrico 3 Mts  33 t</c:v>
                </c:pt>
                <c:pt idx="9">
                  <c:v>Pintura Acrílica Superior Rojo Galón</c:v>
                </c:pt>
                <c:pt idx="10">
                  <c:v>Porta Rolo 9 pulgadas</c:v>
                </c:pt>
                <c:pt idx="11">
                  <c:v>Maseta 2 lbs</c:v>
                </c:pt>
                <c:pt idx="12">
                  <c:v>Codo PVC 2" Drenaje</c:v>
                </c:pt>
                <c:pt idx="13">
                  <c:v>Candado Hermex  40 mm</c:v>
                </c:pt>
                <c:pt idx="14">
                  <c:v>Candado Hermex  50 mm</c:v>
                </c:pt>
                <c:pt idx="15">
                  <c:v>Lámpara LED 24v</c:v>
                </c:pt>
                <c:pt idx="16">
                  <c:v>LED Panel de Luz 2"x2" 40W (600X600 mm)</c:v>
                </c:pt>
                <c:pt idx="17">
                  <c:v>Codo Plástico Lavamanos Sifón Fregadero </c:v>
                </c:pt>
                <c:pt idx="18">
                  <c:v>Colagante para Bata</c:v>
                </c:pt>
                <c:pt idx="19">
                  <c:v>Durmientes 2 1/2 x10</c:v>
                </c:pt>
                <c:pt idx="20">
                  <c:v>Llave Mezcladoras P/ Lavamanos de 4"</c:v>
                </c:pt>
                <c:pt idx="21">
                  <c:v>Llave Angular para Jardín</c:v>
                </c:pt>
                <c:pt idx="22">
                  <c:v>Lona 6m x 12m Mamey</c:v>
                </c:pt>
                <c:pt idx="23">
                  <c:v>Martillo Grande</c:v>
                </c:pt>
                <c:pt idx="24">
                  <c:v>Masilla Acrílica</c:v>
                </c:pt>
                <c:pt idx="25">
                  <c:v>Masilla para Sheetrock (Hich Pro) 5 Gl</c:v>
                </c:pt>
                <c:pt idx="26">
                  <c:v>Parales 2 1/2x10</c:v>
                </c:pt>
                <c:pt idx="27">
                  <c:v>Porta Papel  Sanitarios</c:v>
                </c:pt>
                <c:pt idx="28">
                  <c:v>Rastrillo Pequeño</c:v>
                </c:pt>
                <c:pt idx="29">
                  <c:v>Serrucho P/ Carpinteria</c:v>
                </c:pt>
                <c:pt idx="30">
                  <c:v>Tapa de Inodoro Blanca </c:v>
                </c:pt>
                <c:pt idx="31">
                  <c:v>Valvula Salida de Inodoro</c:v>
                </c:pt>
                <c:pt idx="32">
                  <c:v>Clavos S/C de 1 1/2 (Libs.) </c:v>
                </c:pt>
                <c:pt idx="33">
                  <c:v>Tornillos de 5/8 x 5 </c:v>
                </c:pt>
                <c:pt idx="34">
                  <c:v>Rolo o Mota para pintar</c:v>
                </c:pt>
                <c:pt idx="35">
                  <c:v>Cinta Para Chirrot</c:v>
                </c:pt>
                <c:pt idx="36">
                  <c:v>Clavo Dulce 2"</c:v>
                </c:pt>
                <c:pt idx="37">
                  <c:v>Cerámica 20 x 40</c:v>
                </c:pt>
                <c:pt idx="38">
                  <c:v>Estopa en Libra </c:v>
                </c:pt>
                <c:pt idx="39">
                  <c:v>Barpino Laca </c:v>
                </c:pt>
                <c:pt idx="40">
                  <c:v>Bujias F 501</c:v>
                </c:pt>
                <c:pt idx="41">
                  <c:v>Cemento PVC (1/4 Galón)</c:v>
                </c:pt>
                <c:pt idx="42">
                  <c:v>Plancha de Densglass 4"x8"-1/2"</c:v>
                </c:pt>
                <c:pt idx="43">
                  <c:v>Plancha de sheetrock 4"x8"-1/2" </c:v>
                </c:pt>
                <c:pt idx="44">
                  <c:v>Tijera P/ Cortar Metal (Mango de Goma Amarillo)</c:v>
                </c:pt>
                <c:pt idx="45">
                  <c:v>Inodoro con Tanque y Tapa Blanco</c:v>
                </c:pt>
                <c:pt idx="46">
                  <c:v>Regletas Electricas </c:v>
                </c:pt>
                <c:pt idx="47">
                  <c:v>Alicate de presion no. 10 hsjpo 110</c:v>
                </c:pt>
                <c:pt idx="48">
                  <c:v>Caja de Breakers de 125Amps.  </c:v>
                </c:pt>
                <c:pt idx="49">
                  <c:v>Breaker 20Amp Sencillo</c:v>
                </c:pt>
                <c:pt idx="50">
                  <c:v>Breaker GE Doble 30 Amp.</c:v>
                </c:pt>
                <c:pt idx="51">
                  <c:v>Caja de Breakers Europeo 6 Circuito </c:v>
                </c:pt>
                <c:pt idx="52">
                  <c:v>Sostenedor P/Suaper </c:v>
                </c:pt>
                <c:pt idx="53">
                  <c:v>Breaker Europeo 20 AMP</c:v>
                </c:pt>
                <c:pt idx="54">
                  <c:v>Bogie Wheel Complete</c:v>
                </c:pt>
                <c:pt idx="55">
                  <c:v>Bearing Ball</c:v>
                </c:pt>
                <c:pt idx="56">
                  <c:v>Gomas de Montacargas Delantera 18 x 7</c:v>
                </c:pt>
                <c:pt idx="57">
                  <c:v>Boya Plast. P/Inodoros </c:v>
                </c:pt>
                <c:pt idx="58">
                  <c:v>Junta de Cera P/Inodoro </c:v>
                </c:pt>
                <c:pt idx="59">
                  <c:v>Tee PVC de  4 x 4</c:v>
                </c:pt>
                <c:pt idx="60">
                  <c:v>Valvula Entrada de Inodoro </c:v>
                </c:pt>
                <c:pt idx="61">
                  <c:v>Pintura Esmalte Industrial Óxido Rojo Galón</c:v>
                </c:pt>
                <c:pt idx="62">
                  <c:v>Kit para Inodoro (Válvulas)</c:v>
                </c:pt>
                <c:pt idx="63">
                  <c:v>Maseta 10 Libra (mandarria)</c:v>
                </c:pt>
                <c:pt idx="64">
                  <c:v>Disco de Pulidora 100</c:v>
                </c:pt>
                <c:pt idx="65">
                  <c:v>Tubería de Cobre para A/C, 3/8 x 0.023 Rollo</c:v>
                </c:pt>
                <c:pt idx="66">
                  <c:v>Tubería EMT 1/2</c:v>
                </c:pt>
                <c:pt idx="67">
                  <c:v>Capacitador de Marcha 15x370</c:v>
                </c:pt>
                <c:pt idx="68">
                  <c:v>Cancamos 1/2 16 </c:v>
                </c:pt>
                <c:pt idx="69">
                  <c:v>Resbaladores plasticos</c:v>
                </c:pt>
                <c:pt idx="70">
                  <c:v>Reduccion de 1 1/2 x 3/4 Bushing HG</c:v>
                </c:pt>
                <c:pt idx="71">
                  <c:v>Varilla para soldar de plata </c:v>
                </c:pt>
                <c:pt idx="72">
                  <c:v>Aditivo P/Batería de 12 Onza </c:v>
                </c:pt>
                <c:pt idx="73">
                  <c:v>Barra roscada 1/2</c:v>
                </c:pt>
                <c:pt idx="74">
                  <c:v>Cerradura Caja de Dinero</c:v>
                </c:pt>
                <c:pt idx="75">
                  <c:v>Balastros (Transformador) de bajo consumo de 4 tubo 32 wat</c:v>
                </c:pt>
                <c:pt idx="76">
                  <c:v>Tubería de Cobre para A/C, 1/4 x 0.021 Rollo</c:v>
                </c:pt>
                <c:pt idx="77">
                  <c:v>Teflón  de 3/4</c:v>
                </c:pt>
                <c:pt idx="78">
                  <c:v>Codo PVC 3x45</c:v>
                </c:pt>
                <c:pt idx="79">
                  <c:v>Timer P/Aire </c:v>
                </c:pt>
                <c:pt idx="80">
                  <c:v>Swich de Presión P/Aire de Alta</c:v>
                </c:pt>
                <c:pt idx="81">
                  <c:v>Swich de Presión P/Aire de Baja</c:v>
                </c:pt>
                <c:pt idx="82">
                  <c:v>Codo PVC 2" x 45</c:v>
                </c:pt>
                <c:pt idx="83">
                  <c:v>Juego de emboquillador</c:v>
                </c:pt>
                <c:pt idx="84">
                  <c:v>Amperímetro 334/374, Marca Fluke</c:v>
                </c:pt>
                <c:pt idx="85">
                  <c:v>Rueda Poliuretano c/aluminio 200/50 Unidad</c:v>
                </c:pt>
                <c:pt idx="86">
                  <c:v>Marco de Segueta Amarillo </c:v>
                </c:pt>
                <c:pt idx="87">
                  <c:v>Juego de Llave Allen 10/1</c:v>
                </c:pt>
                <c:pt idx="88">
                  <c:v>Tiradores de Metal para Gavetas</c:v>
                </c:pt>
                <c:pt idx="89">
                  <c:v>Tirador para Puerta Plateado</c:v>
                </c:pt>
                <c:pt idx="90">
                  <c:v>Lima Grande</c:v>
                </c:pt>
                <c:pt idx="91">
                  <c:v>Control Universal</c:v>
                </c:pt>
                <c:pt idx="92">
                  <c:v>Cinta de Medir de 50mts.Comelon</c:v>
                </c:pt>
                <c:pt idx="93">
                  <c:v>Metal Hit 1/4 x 1 1/2 Anclajes Metálicos (Unid) </c:v>
                </c:pt>
                <c:pt idx="94">
                  <c:v>Coolant P/Radiadores de Vehículos </c:v>
                </c:pt>
                <c:pt idx="95">
                  <c:v>Breaker Grueso THQL 60 AMPS GE</c:v>
                </c:pt>
                <c:pt idx="96">
                  <c:v>Breaker Grueso 50 AMPS Doble</c:v>
                </c:pt>
                <c:pt idx="97">
                  <c:v>Capacitor Marcha 60/370 Volt</c:v>
                </c:pt>
                <c:pt idx="98">
                  <c:v>Abrazadera de Presion de 4</c:v>
                </c:pt>
                <c:pt idx="99">
                  <c:v>Pin de Seguridad en Acero</c:v>
                </c:pt>
                <c:pt idx="100">
                  <c:v>Pulsador P/Timbre Bticino</c:v>
                </c:pt>
                <c:pt idx="101">
                  <c:v>Lija de Agua No. 100</c:v>
                </c:pt>
                <c:pt idx="102">
                  <c:v>Barrena de 1/4 mecanica</c:v>
                </c:pt>
                <c:pt idx="103">
                  <c:v>Brazo Hidraulico 19 cm largo, unidad</c:v>
                </c:pt>
                <c:pt idx="104">
                  <c:v>Barrena T/Hilty 5/8x12</c:v>
                </c:pt>
                <c:pt idx="105">
                  <c:v>Disco de corte 7x1/4</c:v>
                </c:pt>
                <c:pt idx="106">
                  <c:v>Remaches de aluminio 3/16x5/8</c:v>
                </c:pt>
                <c:pt idx="107">
                  <c:v>Cable Coaxial (pies)</c:v>
                </c:pt>
                <c:pt idx="108">
                  <c:v>Cemento Blanco (Funda)</c:v>
                </c:pt>
                <c:pt idx="109">
                  <c:v>Pegamento para Locetas ( Keraflor ) 50 Lbs  50 lbs</c:v>
                </c:pt>
                <c:pt idx="110">
                  <c:v>Lija de Agua 360 </c:v>
                </c:pt>
                <c:pt idx="111">
                  <c:v>Pintura Esmalte Industrial Blanco 00 </c:v>
                </c:pt>
                <c:pt idx="112">
                  <c:v>Filtro de Gasoil FF 3417</c:v>
                </c:pt>
                <c:pt idx="113">
                  <c:v>Filtro de Gasoil FP 586 F</c:v>
                </c:pt>
                <c:pt idx="114">
                  <c:v>Filtro p/ aceite BT259</c:v>
                </c:pt>
                <c:pt idx="115">
                  <c:v>Filtro de Gasoil P 876 F</c:v>
                </c:pt>
                <c:pt idx="116">
                  <c:v>Filtro</c:v>
                </c:pt>
                <c:pt idx="117">
                  <c:v>Silicon Transparente RTV </c:v>
                </c:pt>
                <c:pt idx="118">
                  <c:v>Filtro de aire para planta CA6858/AH1107</c:v>
                </c:pt>
                <c:pt idx="119">
                  <c:v>Vaso p/ filtro de agua  gasoil</c:v>
                </c:pt>
                <c:pt idx="120">
                  <c:v>Felpa para puerta comercial</c:v>
                </c:pt>
                <c:pt idx="121">
                  <c:v>Disco P/Pulir No. 100 10057970</c:v>
                </c:pt>
                <c:pt idx="122">
                  <c:v>Brocha Super 2 pulgadas</c:v>
                </c:pt>
                <c:pt idx="123">
                  <c:v>Brocha Super 3 pulgadas</c:v>
                </c:pt>
                <c:pt idx="124">
                  <c:v>Terminal  para cable de teléfono</c:v>
                </c:pt>
                <c:pt idx="125">
                  <c:v>Barrena p/concreto 1/4</c:v>
                </c:pt>
                <c:pt idx="126">
                  <c:v>Union Universal PVC de 1/2</c:v>
                </c:pt>
                <c:pt idx="127">
                  <c:v>Reduccion PVC presion 1 x 1/2</c:v>
                </c:pt>
                <c:pt idx="128">
                  <c:v>Pintura Semigloss Blanco 00</c:v>
                </c:pt>
                <c:pt idx="129">
                  <c:v>Cheques P/Cisterna Europa V.de 3´´</c:v>
                </c:pt>
                <c:pt idx="130">
                  <c:v>Extensión Eléctrica de 25 Pies</c:v>
                </c:pt>
                <c:pt idx="131">
                  <c:v>Bomba de Vacio</c:v>
                </c:pt>
                <c:pt idx="132">
                  <c:v>Angular para Sheetrock o yeso</c:v>
                </c:pt>
                <c:pt idx="133">
                  <c:v>Tornillos de Estructura 7/16" peq. Libra</c:v>
                </c:pt>
                <c:pt idx="134">
                  <c:v>Clavos de Yeso 1 1/4 con Arandela de 2mm</c:v>
                </c:pt>
                <c:pt idx="135">
                  <c:v>Pistola P/ Masillar</c:v>
                </c:pt>
                <c:pt idx="136">
                  <c:v>Guante de Gomas negro (par)</c:v>
                </c:pt>
                <c:pt idx="137">
                  <c:v>Terminales de Acero P/ las Mangueras</c:v>
                </c:pt>
                <c:pt idx="138">
                  <c:v>Tornillo Diablito 2 x 6 unidad</c:v>
                </c:pt>
                <c:pt idx="139">
                  <c:v>Pivote Estandar descentrado</c:v>
                </c:pt>
                <c:pt idx="140">
                  <c:v>Letrero Farmacia del Pueblo (Pequeño)</c:v>
                </c:pt>
                <c:pt idx="141">
                  <c:v>Letrero Farmacia del Pueblo (Grande)</c:v>
                </c:pt>
                <c:pt idx="142">
                  <c:v>Letrero Ruta de Escape</c:v>
                </c:pt>
                <c:pt idx="143">
                  <c:v>Letrero Señalización Salida Derecha</c:v>
                </c:pt>
                <c:pt idx="144">
                  <c:v>Letrero Señalización Salida Izquierda</c:v>
                </c:pt>
                <c:pt idx="145">
                  <c:v>Letrero Señalización de Baño (15"x5")</c:v>
                </c:pt>
                <c:pt idx="146">
                  <c:v>Letrero Oficina (10"x5")</c:v>
                </c:pt>
                <c:pt idx="147">
                  <c:v>Letrero Señalización de Almacén (10"x5")</c:v>
                </c:pt>
                <c:pt idx="148">
                  <c:v>Letrero Prohibiciones de Seguridad (0.40x0.50) mt</c:v>
                </c:pt>
                <c:pt idx="149">
                  <c:v>Letrero Señalización Salida de Emergencia (15"x15")</c:v>
                </c:pt>
                <c:pt idx="150">
                  <c:v>Letrero Señalización de Extintor</c:v>
                </c:pt>
                <c:pt idx="151">
                  <c:v>Letrero Hale (6"x3")</c:v>
                </c:pt>
                <c:pt idx="152">
                  <c:v>Letrero Empuje (6"x3")</c:v>
                </c:pt>
                <c:pt idx="153">
                  <c:v>Termostatos p/aire acondicionado th-57v</c:v>
                </c:pt>
                <c:pt idx="154">
                  <c:v>Pintura Esmalte Industrial Negro</c:v>
                </c:pt>
                <c:pt idx="155">
                  <c:v>Control de presion de aire p/cisterna</c:v>
                </c:pt>
                <c:pt idx="156">
                  <c:v>Reloj de Presion P/Sisterna  </c:v>
                </c:pt>
                <c:pt idx="157">
                  <c:v>Adaptador PVC Macho de 3/4 </c:v>
                </c:pt>
                <c:pt idx="158">
                  <c:v>Metanol Galon</c:v>
                </c:pt>
                <c:pt idx="159">
                  <c:v>Pila AA</c:v>
                </c:pt>
                <c:pt idx="160">
                  <c:v>Caja de Registro 6x6x4 Reforzada</c:v>
                </c:pt>
                <c:pt idx="161">
                  <c:v>Capac marcha 5 x 370</c:v>
                </c:pt>
                <c:pt idx="162">
                  <c:v>Capacitor de Marcha 35 x 370</c:v>
                </c:pt>
                <c:pt idx="163">
                  <c:v>Capacitor de Marcha 25 x 370</c:v>
                </c:pt>
                <c:pt idx="164">
                  <c:v>Contactor P/Aires  de 50A 3P 24OV</c:v>
                </c:pt>
                <c:pt idx="165">
                  <c:v>Alambre p termostato en pie</c:v>
                </c:pt>
                <c:pt idx="166">
                  <c:v>Terminales Electricos Amarillo</c:v>
                </c:pt>
                <c:pt idx="167">
                  <c:v>Terminal para Cable de Batería</c:v>
                </c:pt>
                <c:pt idx="168">
                  <c:v>Fan Relay 90-380</c:v>
                </c:pt>
                <c:pt idx="169">
                  <c:v>Contactor P/Aires   30A 2P 22OV</c:v>
                </c:pt>
                <c:pt idx="170">
                  <c:v>Lija de agua P180</c:v>
                </c:pt>
                <c:pt idx="171">
                  <c:v>Lijas de Agua No. 220 </c:v>
                </c:pt>
                <c:pt idx="172">
                  <c:v>Tapon PVC de 1/2" </c:v>
                </c:pt>
                <c:pt idx="173">
                  <c:v>Termostatos Honiwel P/Aires 24V </c:v>
                </c:pt>
                <c:pt idx="174">
                  <c:v>Medidor de Cables Electricos</c:v>
                </c:pt>
                <c:pt idx="175">
                  <c:v>Escalera  aluminio de 4 Peldaños</c:v>
                </c:pt>
                <c:pt idx="176">
                  <c:v>Balastro bajo consumo de 2 tubos, 32 watt, 120 v</c:v>
                </c:pt>
                <c:pt idx="177">
                  <c:v>Disco Pulir Metal 7x1/4x7/8 </c:v>
                </c:pt>
                <c:pt idx="178">
                  <c:v>Filtro 083 Soldable</c:v>
                </c:pt>
                <c:pt idx="179">
                  <c:v>Pintura Relleno Gris </c:v>
                </c:pt>
                <c:pt idx="180">
                  <c:v>Juego de Sifon P/Lavamanos </c:v>
                </c:pt>
                <c:pt idx="181">
                  <c:v>Marco de Segueta Morado</c:v>
                </c:pt>
                <c:pt idx="182">
                  <c:v>Electrodo Universal  lbs</c:v>
                </c:pt>
                <c:pt idx="183">
                  <c:v>Soprte Giratorio 200</c:v>
                </c:pt>
                <c:pt idx="184">
                  <c:v>Pintura Rojo Chino Galón</c:v>
                </c:pt>
                <c:pt idx="185">
                  <c:v>Alámbre Eléctrico #12 Blanco</c:v>
                </c:pt>
                <c:pt idx="186">
                  <c:v>Alambre Negro #12</c:v>
                </c:pt>
                <c:pt idx="187">
                  <c:v>Alámbre Eléctrico #12 Rojo</c:v>
                </c:pt>
                <c:pt idx="188">
                  <c:v>Alambre thhn #10 Rojo (pie)</c:v>
                </c:pt>
                <c:pt idx="189">
                  <c:v>Adaptador pvc macho 1/2¨</c:v>
                </c:pt>
                <c:pt idx="190">
                  <c:v>Codo de 1/2 x 90 pvc SCH-40 </c:v>
                </c:pt>
                <c:pt idx="191">
                  <c:v>Codos de 2x90"Pvc Drenaje </c:v>
                </c:pt>
                <c:pt idx="192">
                  <c:v>Perita de Inodoro Unidad</c:v>
                </c:pt>
                <c:pt idx="193">
                  <c:v>Barrena 7/8 </c:v>
                </c:pt>
                <c:pt idx="194">
                  <c:v>Fundente 4 onza tarro</c:v>
                </c:pt>
                <c:pt idx="195">
                  <c:v>Vaso de Filtro </c:v>
                </c:pt>
                <c:pt idx="196">
                  <c:v>Codo PVC 3x90 Drenaje </c:v>
                </c:pt>
                <c:pt idx="197">
                  <c:v>Barniz Trafico Semimate Lata de 4.5 Lit. </c:v>
                </c:pt>
                <c:pt idx="198">
                  <c:v>Prime Clossin de 5 Litros </c:v>
                </c:pt>
                <c:pt idx="199">
                  <c:v>Tornillos 5 /16 x 5/8</c:v>
                </c:pt>
                <c:pt idx="200">
                  <c:v>Cinta de Aluminio P/Aire</c:v>
                </c:pt>
                <c:pt idx="201">
                  <c:v>Capacitor de 7.5 x 370 </c:v>
                </c:pt>
                <c:pt idx="202">
                  <c:v>Tinaco </c:v>
                </c:pt>
                <c:pt idx="203">
                  <c:v>Tinaco 295 Gls (Tinagua) </c:v>
                </c:pt>
                <c:pt idx="204">
                  <c:v>Conector EMT 1´</c:v>
                </c:pt>
                <c:pt idx="205">
                  <c:v>Alambre No. 12 Azul</c:v>
                </c:pt>
                <c:pt idx="206">
                  <c:v>Toma Corriente Doble 220</c:v>
                </c:pt>
                <c:pt idx="207">
                  <c:v>Enchufe  220</c:v>
                </c:pt>
                <c:pt idx="208">
                  <c:v>Tomacorriente Doble Color Naranja</c:v>
                </c:pt>
                <c:pt idx="209">
                  <c:v>Tapa para Tomacorriente Doble Color Naranja</c:v>
                </c:pt>
                <c:pt idx="210">
                  <c:v>Taladro Hilti</c:v>
                </c:pt>
                <c:pt idx="211">
                  <c:v>Taladros Recargables</c:v>
                </c:pt>
                <c:pt idx="212">
                  <c:v>Tornillo Diablito 8 x 2</c:v>
                </c:pt>
                <c:pt idx="213">
                  <c:v>Disco Pulir Metal #80</c:v>
                </c:pt>
                <c:pt idx="214">
                  <c:v>Pintura Acrilica Blanco Hueso en (Galon)</c:v>
                </c:pt>
                <c:pt idx="215">
                  <c:v>Capacitor Run CBB65</c:v>
                </c:pt>
                <c:pt idx="216">
                  <c:v>Escobilla p/jardin metalica reforzada tipo araña (24) dientes</c:v>
                </c:pt>
                <c:pt idx="217">
                  <c:v>Rastrillo Pequeño de Metal</c:v>
                </c:pt>
                <c:pt idx="218">
                  <c:v>Curva EMT de 1/2¨</c:v>
                </c:pt>
                <c:pt idx="219">
                  <c:v>Tope /Puerta</c:v>
                </c:pt>
                <c:pt idx="220">
                  <c:v>Pintura Acrílica Azul Cielo en (Galon)</c:v>
                </c:pt>
                <c:pt idx="221">
                  <c:v>Chumacera</c:v>
                </c:pt>
                <c:pt idx="222">
                  <c:v>Bombillos Tipo Globos de 18W</c:v>
                </c:pt>
                <c:pt idx="223">
                  <c:v>Tornillo carruaje con tuerca 5/16 x 3/4</c:v>
                </c:pt>
                <c:pt idx="224">
                  <c:v>Estaño p/soldar rollo</c:v>
                </c:pt>
                <c:pt idx="225">
                  <c:v>Coopling EMT 2´</c:v>
                </c:pt>
                <c:pt idx="226">
                  <c:v>Conectores EMT de 2</c:v>
                </c:pt>
                <c:pt idx="227">
                  <c:v>Coopling EMT 1´</c:v>
                </c:pt>
                <c:pt idx="228">
                  <c:v>Coupling EMT de 2</c:v>
                </c:pt>
                <c:pt idx="229">
                  <c:v>Copling EMT 1/2¨</c:v>
                </c:pt>
                <c:pt idx="230">
                  <c:v>Adaptador PVC Macho de 1</c:v>
                </c:pt>
                <c:pt idx="231">
                  <c:v>Adaptador PVC Macho 2"</c:v>
                </c:pt>
                <c:pt idx="232">
                  <c:v>Adaptadores Macho PVC de 3´´</c:v>
                </c:pt>
                <c:pt idx="233">
                  <c:v>Adaptador Hembra de 1/2"</c:v>
                </c:pt>
                <c:pt idx="234">
                  <c:v>Adaptador Hembra PVC de 1</c:v>
                </c:pt>
                <c:pt idx="235">
                  <c:v>Arandela PVC 3/4"</c:v>
                </c:pt>
                <c:pt idx="236">
                  <c:v>Cheque Vertical 1/2" Italia</c:v>
                </c:pt>
                <c:pt idx="237">
                  <c:v>Cheque Horizontal 1/2" Bronce</c:v>
                </c:pt>
                <c:pt idx="238">
                  <c:v>Cheque Vertical 3/4" Italia</c:v>
                </c:pt>
                <c:pt idx="239">
                  <c:v>Codos de 1"  PVC </c:v>
                </c:pt>
                <c:pt idx="240">
                  <c:v>Codos de 1 1/2" Drenaje PVC </c:v>
                </c:pt>
                <c:pt idx="241">
                  <c:v>Codo PVC 4x45</c:v>
                </c:pt>
                <c:pt idx="242">
                  <c:v>Cola Boquilla pvc P/Fregadero</c:v>
                </c:pt>
                <c:pt idx="243">
                  <c:v>Boquilla Completa p/ Lavamanos </c:v>
                </c:pt>
                <c:pt idx="244">
                  <c:v>Sifón de 2"  PVC </c:v>
                </c:pt>
                <c:pt idx="245">
                  <c:v>Llave Angular 3/8</c:v>
                </c:pt>
                <c:pt idx="246">
                  <c:v>Llaves de Paso 1/2 Angular x 3/8 </c:v>
                </c:pt>
                <c:pt idx="247">
                  <c:v>Manguera P/Inodoro </c:v>
                </c:pt>
                <c:pt idx="248">
                  <c:v>Reducción PVC de 1 1/2 x  3/4</c:v>
                </c:pt>
                <c:pt idx="249">
                  <c:v>Reducción PVC de 1 1/2 x 1</c:v>
                </c:pt>
                <c:pt idx="250">
                  <c:v>Reducción PVC 3 X 2 dr</c:v>
                </c:pt>
                <c:pt idx="251">
                  <c:v>Reducción PVC de 4'' X 3''</c:v>
                </c:pt>
                <c:pt idx="252">
                  <c:v>Tapon PVC 1 1/2" </c:v>
                </c:pt>
                <c:pt idx="253">
                  <c:v>Tee Metal HG 1/2</c:v>
                </c:pt>
                <c:pt idx="254">
                  <c:v>Tee PVC 1/2¨</c:v>
                </c:pt>
                <c:pt idx="255">
                  <c:v>Tee PVC 3/4"</c:v>
                </c:pt>
                <c:pt idx="256">
                  <c:v>Tee PVC 1"</c:v>
                </c:pt>
                <c:pt idx="257">
                  <c:v>Tee PVC 2"</c:v>
                </c:pt>
                <c:pt idx="258">
                  <c:v>Union Universal PVC de 1/2</c:v>
                </c:pt>
                <c:pt idx="259">
                  <c:v>Union PVC de 1</c:v>
                </c:pt>
                <c:pt idx="260">
                  <c:v>Union Universal PVC de 3/4</c:v>
                </c:pt>
                <c:pt idx="261">
                  <c:v>Union PVC de 2</c:v>
                </c:pt>
                <c:pt idx="262">
                  <c:v>Union PVC de 3</c:v>
                </c:pt>
                <c:pt idx="263">
                  <c:v>Union PVC  4''</c:v>
                </c:pt>
                <c:pt idx="264">
                  <c:v>Yee PVC 4¨</c:v>
                </c:pt>
                <c:pt idx="265">
                  <c:v>Yee PVC drenaje 4x2</c:v>
                </c:pt>
                <c:pt idx="266">
                  <c:v>Tapon de 3/4¨ Ciego </c:v>
                </c:pt>
                <c:pt idx="267">
                  <c:v>Alambre Negro #8</c:v>
                </c:pt>
                <c:pt idx="268">
                  <c:v>Alambre Electrico #10 (2.5mm) Negro</c:v>
                </c:pt>
                <c:pt idx="269">
                  <c:v>Alambre Blanco #10</c:v>
                </c:pt>
                <c:pt idx="270">
                  <c:v>Alambre no. 12 Verde</c:v>
                </c:pt>
                <c:pt idx="271">
                  <c:v>Alambre Duplo #12</c:v>
                </c:pt>
                <c:pt idx="272">
                  <c:v>Breaker  GE 15 Amp.Grueso</c:v>
                </c:pt>
                <c:pt idx="273">
                  <c:v>Breaker 15Amp Sencillo</c:v>
                </c:pt>
                <c:pt idx="274">
                  <c:v>Breaker 30Amp. Fino Doble</c:v>
                </c:pt>
                <c:pt idx="275">
                  <c:v>Breaker  GE 40 Amp. (doble)</c:v>
                </c:pt>
                <c:pt idx="276">
                  <c:v>Caja de Registro de 40 AMP</c:v>
                </c:pt>
                <c:pt idx="277">
                  <c:v>Tarugo de plomo de 1/2</c:v>
                </c:pt>
                <c:pt idx="278">
                  <c:v>Varilla Bronce P/Tierra de 5/8 x 6 </c:v>
                </c:pt>
                <c:pt idx="279">
                  <c:v>Conectores P/Varillas de Tierra </c:v>
                </c:pt>
                <c:pt idx="280">
                  <c:v>Tapa Plastica para Interruptor Sencillo</c:v>
                </c:pt>
                <c:pt idx="281">
                  <c:v>Tapa Plastica para Tomacorriente Doble </c:v>
                </c:pt>
                <c:pt idx="282">
                  <c:v>Aceite P/Motor de N?evera de 1/2 Bot</c:v>
                </c:pt>
                <c:pt idx="283">
                  <c:v>Boquilla Para Aire (Valvula Serv. 1/4)</c:v>
                </c:pt>
                <c:pt idx="284">
                  <c:v>Cajas Plasticas Prot. Control de Aire</c:v>
                </c:pt>
                <c:pt idx="285">
                  <c:v>Capacitor de 35 + 5 x 370 -440</c:v>
                </c:pt>
                <c:pt idx="286">
                  <c:v>Capacitor de 45 + 5 x 370</c:v>
                </c:pt>
                <c:pt idx="287">
                  <c:v>Capacitor de 55 x 440 + 5</c:v>
                </c:pt>
                <c:pt idx="288">
                  <c:v>Capacitor de 50 x 5 + 5 x 370</c:v>
                </c:pt>
                <c:pt idx="289">
                  <c:v>Capacitor de 10 x 370</c:v>
                </c:pt>
                <c:pt idx="290">
                  <c:v>Capacitores 35+5+5x370</c:v>
                </c:pt>
                <c:pt idx="291">
                  <c:v>Capacitor de 40 + 5 x 370</c:v>
                </c:pt>
                <c:pt idx="292">
                  <c:v>Capacitor de 40 x 370 </c:v>
                </c:pt>
                <c:pt idx="293">
                  <c:v>Capacitor 7.5 x 370</c:v>
                </c:pt>
                <c:pt idx="294">
                  <c:v>Capacitores 35+5x370</c:v>
                </c:pt>
                <c:pt idx="295">
                  <c:v>Capacitor de 45 + 5 x 370 - 440</c:v>
                </c:pt>
                <c:pt idx="296">
                  <c:v>Capacitores 55 x 5 + 370 </c:v>
                </c:pt>
                <c:pt idx="297">
                  <c:v>Capacitor de 55 + 10</c:v>
                </c:pt>
                <c:pt idx="298">
                  <c:v>Cinta para Ducto de Aire (Gris)</c:v>
                </c:pt>
                <c:pt idx="299">
                  <c:v>Contactor P/Aire Acondicionado 20amp 24v</c:v>
                </c:pt>
                <c:pt idx="300">
                  <c:v>Filtro P/Aire PA 163 soldable </c:v>
                </c:pt>
                <c:pt idx="301">
                  <c:v>Filtro P/Aire Acond. </c:v>
                </c:pt>
                <c:pt idx="302">
                  <c:v>Tarjeta Universal para Aire Acondicionado</c:v>
                </c:pt>
                <c:pt idx="303">
                  <c:v>Timer P/Aire </c:v>
                </c:pt>
                <c:pt idx="304">
                  <c:v>Methanol de 1/2 Litro Limpiador </c:v>
                </c:pt>
                <c:pt idx="305">
                  <c:v>Curva EMT 1¨</c:v>
                </c:pt>
                <c:pt idx="306">
                  <c:v>Curva EMT 2"</c:v>
                </c:pt>
                <c:pt idx="307">
                  <c:v>Motor P/Condensador Mini Split de 24,000BTU</c:v>
                </c:pt>
                <c:pt idx="308">
                  <c:v>Tubería de Cobre para A/C, 3/4 x 0.029 Rollo</c:v>
                </c:pt>
                <c:pt idx="309">
                  <c:v>Extensión para Telefono 25´</c:v>
                </c:pt>
                <c:pt idx="310">
                  <c:v>Bombillo 40W</c:v>
                </c:pt>
                <c:pt idx="311">
                  <c:v>Bombillos tipo Globo de 15W</c:v>
                </c:pt>
                <c:pt idx="312">
                  <c:v>Teflon 1/2</c:v>
                </c:pt>
                <c:pt idx="313">
                  <c:v>Rueda Tipo Dainer P/Carritos 16.160</c:v>
                </c:pt>
                <c:pt idx="314">
                  <c:v>Pintura Esmalte Verde Oscuro P/Metal (Galon) </c:v>
                </c:pt>
                <c:pt idx="315">
                  <c:v>Tapa Ciega Redonda Metal </c:v>
                </c:pt>
                <c:pt idx="316">
                  <c:v>Caja de registro  Plastica 2x4</c:v>
                </c:pt>
                <c:pt idx="317">
                  <c:v>Manguera Flexible para Lavamanos</c:v>
                </c:pt>
                <c:pt idx="318">
                  <c:v>Caja Portacontador de 200 AMP de metal </c:v>
                </c:pt>
                <c:pt idx="319">
                  <c:v>Correas de Polea </c:v>
                </c:pt>
                <c:pt idx="320">
                  <c:v>Abrazadera EMT de 2"</c:v>
                </c:pt>
                <c:pt idx="321">
                  <c:v>Abrazadera EMT de 1"</c:v>
                </c:pt>
                <c:pt idx="322">
                  <c:v>Coopling HG</c:v>
                </c:pt>
                <c:pt idx="323">
                  <c:v>Letra I EMT</c:v>
                </c:pt>
                <c:pt idx="324">
                  <c:v>Focos Rayovac de 2 pilas</c:v>
                </c:pt>
                <c:pt idx="325">
                  <c:v>Curvas plastica de 1/2</c:v>
                </c:pt>
                <c:pt idx="326">
                  <c:v>Letra LB2 MT</c:v>
                </c:pt>
                <c:pt idx="327">
                  <c:v>Escalera  aluminio de 12 Peldaños</c:v>
                </c:pt>
                <c:pt idx="328">
                  <c:v>Rueda Pulio p/85 x 70</c:v>
                </c:pt>
                <c:pt idx="329">
                  <c:v>Barra Roscada 3/8x6</c:v>
                </c:pt>
                <c:pt idx="330">
                  <c:v>Interruptor Doble</c:v>
                </c:pt>
                <c:pt idx="331">
                  <c:v>Lámpara Tipo Secador</c:v>
                </c:pt>
                <c:pt idx="332">
                  <c:v>Bombillo LED de 30W</c:v>
                </c:pt>
                <c:pt idx="333">
                  <c:v>Abrazadera de Presion de 3"</c:v>
                </c:pt>
                <c:pt idx="334">
                  <c:v>Abrazadera P/Tubería de Motobomba</c:v>
                </c:pt>
                <c:pt idx="335">
                  <c:v>Abrazadera Unicro de 2" (Pares)</c:v>
                </c:pt>
                <c:pt idx="336">
                  <c:v>Adaptador Hembra de 3"</c:v>
                </c:pt>
                <c:pt idx="337">
                  <c:v>Argollas de 1/4x2 (Unid)</c:v>
                </c:pt>
                <c:pt idx="338">
                  <c:v>Balas Fulminantes (Unid)</c:v>
                </c:pt>
                <c:pt idx="339">
                  <c:v>Base P/ Inodoro en pvc</c:v>
                </c:pt>
                <c:pt idx="340">
                  <c:v>Bisagra Corriente de 11/2 (Par)</c:v>
                </c:pt>
                <c:pt idx="341">
                  <c:v>Bisagra Tipo Libro 1 1/2 dorada (par)</c:v>
                </c:pt>
                <c:pt idx="342">
                  <c:v>Bisagras Invisibles Niquel</c:v>
                </c:pt>
                <c:pt idx="343">
                  <c:v>Bisagras Porta Candado Med.</c:v>
                </c:pt>
                <c:pt idx="344">
                  <c:v>Bisagras Tipo Libro de 4 x 4</c:v>
                </c:pt>
                <c:pt idx="345">
                  <c:v>Bombillo Coral de 100W</c:v>
                </c:pt>
                <c:pt idx="346">
                  <c:v>Bombillo Tipo Reflector de 60 W.</c:v>
                </c:pt>
                <c:pt idx="347">
                  <c:v>Capacitor de  10 x 440</c:v>
                </c:pt>
                <c:pt idx="348">
                  <c:v>Capacitor de Marcha 25 x 370</c:v>
                </c:pt>
                <c:pt idx="349">
                  <c:v>Capacitores 5x370</c:v>
                </c:pt>
                <c:pt idx="350">
                  <c:v>Cinta P/Alambre Electrico de  125P</c:v>
                </c:pt>
                <c:pt idx="351">
                  <c:v>Cinta P/Alambre Electrico de 100P</c:v>
                </c:pt>
                <c:pt idx="352">
                  <c:v>Codo Cobre 5/8</c:v>
                </c:pt>
                <c:pt idx="353">
                  <c:v>Conectores de 3/4" </c:v>
                </c:pt>
                <c:pt idx="354">
                  <c:v>Conector EMT 1/2</c:v>
                </c:pt>
                <c:pt idx="355">
                  <c:v>Corta Vidrio</c:v>
                </c:pt>
                <c:pt idx="356">
                  <c:v>Coupling H G de 4</c:v>
                </c:pt>
                <c:pt idx="357">
                  <c:v>Crostil de 24 Pulg.</c:v>
                </c:pt>
                <c:pt idx="358">
                  <c:v>Cubos plasticos Negro</c:v>
                </c:pt>
                <c:pt idx="359">
                  <c:v>Cubre falta Niq P/Lavamano</c:v>
                </c:pt>
                <c:pt idx="360">
                  <c:v>Cubre falta P/Lavamano de 3/8</c:v>
                </c:pt>
                <c:pt idx="361">
                  <c:v>Disco de Corte 350 x 3.5 x 32´´ 3 Stars</c:v>
                </c:pt>
                <c:pt idx="362">
                  <c:v>Disco de Corte P/Sierra de 7x 1/4 unidad </c:v>
                </c:pt>
                <c:pt idx="363">
                  <c:v>Disco Pulir Metal 178x7x22.2</c:v>
                </c:pt>
                <c:pt idx="364">
                  <c:v>Disco Pulir Metal 27-178x8x22.2</c:v>
                </c:pt>
                <c:pt idx="365">
                  <c:v>Antorcha de Soldar (Acetileno)</c:v>
                </c:pt>
                <c:pt idx="366">
                  <c:v>Filtaro P/Aire Acond. 164.8 Gris</c:v>
                </c:pt>
                <c:pt idx="367">
                  <c:v>FILTRO LFP 3000</c:v>
                </c:pt>
                <c:pt idx="368">
                  <c:v>Filtro de Aceite Pequeño LFP 780</c:v>
                </c:pt>
                <c:pt idx="369">
                  <c:v>Filtro de Aire 117552-37B-0</c:v>
                </c:pt>
                <c:pt idx="370">
                  <c:v>Filtro de Gasolina P/las Plantas</c:v>
                </c:pt>
                <c:pt idx="371">
                  <c:v>Foco Amarillo</c:v>
                </c:pt>
                <c:pt idx="372">
                  <c:v>Formón de 3 1/4´´</c:v>
                </c:pt>
                <c:pt idx="373">
                  <c:v>Fusible 200 AMPS a 250  Volts</c:v>
                </c:pt>
                <c:pt idx="374">
                  <c:v>Fusible 600 AMPS a 250  Volts</c:v>
                </c:pt>
                <c:pt idx="375">
                  <c:v>Gafas Protectora P/Soldar Verdes</c:v>
                </c:pt>
                <c:pt idx="376">
                  <c:v>Fusible 350 AMPs, 250 Volt.</c:v>
                </c:pt>
                <c:pt idx="377">
                  <c:v>Guayo P/ Chirrot</c:v>
                </c:pt>
                <c:pt idx="378">
                  <c:v>Kit para Neumáticos</c:v>
                </c:pt>
                <c:pt idx="379">
                  <c:v>Juego de Boquilla P/ Manguera</c:v>
                </c:pt>
                <c:pt idx="380">
                  <c:v>Kit Para hueco de Puerta</c:v>
                </c:pt>
                <c:pt idx="381">
                  <c:v>Kit Para Tubería de Cobre</c:v>
                </c:pt>
                <c:pt idx="382">
                  <c:v>Llanas Bellontas</c:v>
                </c:pt>
                <c:pt idx="383">
                  <c:v>Llave No.17"</c:v>
                </c:pt>
                <c:pt idx="384">
                  <c:v>Llaves Mecánicas 16´´</c:v>
                </c:pt>
                <c:pt idx="385">
                  <c:v>Llaves Mecánicas 22´´</c:v>
                </c:pt>
                <c:pt idx="386">
                  <c:v>Llave Mecanica 13</c:v>
                </c:pt>
                <c:pt idx="387">
                  <c:v>Martillo Mediano</c:v>
                </c:pt>
                <c:pt idx="388">
                  <c:v>Niple Galvanizado 1/4x3</c:v>
                </c:pt>
                <c:pt idx="389">
                  <c:v>Operadores P/ Ventana</c:v>
                </c:pt>
                <c:pt idx="390">
                  <c:v>Pintura Esmalte Ind. 09</c:v>
                </c:pt>
                <c:pt idx="391">
                  <c:v>Pintura Esmalte Gris Claro</c:v>
                </c:pt>
                <c:pt idx="392">
                  <c:v>Pintura Relleno Gris Claro</c:v>
                </c:pt>
                <c:pt idx="393">
                  <c:v>Pala Con su Palo (Und.)</c:v>
                </c:pt>
                <c:pt idx="394">
                  <c:v>Palometas 4 x 7/8 x 2.5</c:v>
                </c:pt>
                <c:pt idx="395">
                  <c:v>Pestillo Dorado</c:v>
                </c:pt>
                <c:pt idx="396">
                  <c:v>Pintura Acrilica Gris 59</c:v>
                </c:pt>
                <c:pt idx="397">
                  <c:v>Pintura Barniz Marino de 16 Galon</c:v>
                </c:pt>
                <c:pt idx="398">
                  <c:v>Pintura Esmalte Amarillo 62 (Galon)</c:v>
                </c:pt>
                <c:pt idx="399">
                  <c:v>Plagax Insecticida 120cc (Dursban Insect.2E de 1/4</c:v>
                </c:pt>
                <c:pt idx="400">
                  <c:v>Plana 9" Tramontina</c:v>
                </c:pt>
                <c:pt idx="401">
                  <c:v>Plana Tramontina 10</c:v>
                </c:pt>
                <c:pt idx="402">
                  <c:v>Planta Honda Pequeña 2.2Kilo</c:v>
                </c:pt>
                <c:pt idx="403">
                  <c:v>Polea P/ Motores de 2 x 1/2"</c:v>
                </c:pt>
                <c:pt idx="404">
                  <c:v>Polea P/ Motores de 5/8</c:v>
                </c:pt>
                <c:pt idx="405">
                  <c:v>Pulidora Grande</c:v>
                </c:pt>
                <c:pt idx="406">
                  <c:v>Raticida P/Ratones </c:v>
                </c:pt>
                <c:pt idx="407">
                  <c:v>Reduccion de 1 1/4x3/4 Bushing HG</c:v>
                </c:pt>
                <c:pt idx="408">
                  <c:v>Reducción HG Gav. De 1 x 3/4</c:v>
                </c:pt>
                <c:pt idx="409">
                  <c:v>Reduccion PVC de 6x4</c:v>
                </c:pt>
                <c:pt idx="410">
                  <c:v>Remachadora Roja de Metal</c:v>
                </c:pt>
                <c:pt idx="411">
                  <c:v>Restrictor </c:v>
                </c:pt>
                <c:pt idx="412">
                  <c:v>Riley Para Bebedero</c:v>
                </c:pt>
                <c:pt idx="413">
                  <c:v>Clavadora Neumatica</c:v>
                </c:pt>
                <c:pt idx="414">
                  <c:v>Spray de Pintura Mamey</c:v>
                </c:pt>
                <c:pt idx="415">
                  <c:v>Tapon de 1¨ Ciego</c:v>
                </c:pt>
                <c:pt idx="416">
                  <c:v>Tapón de 3" Ciega</c:v>
                </c:pt>
                <c:pt idx="417">
                  <c:v>Tee PVC de Presion de 6</c:v>
                </c:pt>
                <c:pt idx="418">
                  <c:v>Tela de fibra de Vidrio (Yarda) </c:v>
                </c:pt>
                <c:pt idx="419">
                  <c:v>Terminal de Bronce y Aluminio</c:v>
                </c:pt>
                <c:pt idx="420">
                  <c:v>Terminales Grde.o Clavijas P/Cable de Tel. </c:v>
                </c:pt>
                <c:pt idx="421">
                  <c:v>Time Delay</c:v>
                </c:pt>
                <c:pt idx="422">
                  <c:v>Tiradores de Gabinete de Metal Unidad</c:v>
                </c:pt>
                <c:pt idx="423">
                  <c:v>Pivot o Tope de Presión para Puertas Unidad</c:v>
                </c:pt>
                <c:pt idx="424">
                  <c:v>Tornillos de 10 x 3/4 Cabeza de Estria</c:v>
                </c:pt>
                <c:pt idx="425">
                  <c:v>Tornillos de 1x10 TF</c:v>
                </c:pt>
                <c:pt idx="426">
                  <c:v>Tubo Aislamiento 1/2x3/8 P/Aire Acond.</c:v>
                </c:pt>
                <c:pt idx="427">
                  <c:v>Tubo de 4x2 Drenaje</c:v>
                </c:pt>
                <c:pt idx="428">
                  <c:v>Tubo en T de 1/2" PVC</c:v>
                </c:pt>
                <c:pt idx="429">
                  <c:v>Tubo PVC Y 3x3</c:v>
                </c:pt>
                <c:pt idx="430">
                  <c:v>Tubo Reducción de 2 x 11/2 unidad</c:v>
                </c:pt>
                <c:pt idx="431">
                  <c:v>Tubo Reducción de 3 x 2 Drenaje</c:v>
                </c:pt>
                <c:pt idx="432">
                  <c:v>Tubo Unión de 3/4"</c:v>
                </c:pt>
                <c:pt idx="433">
                  <c:v>Tubo Y de 3"x2</c:v>
                </c:pt>
                <c:pt idx="434">
                  <c:v>Tuerca Compana de 1/4</c:v>
                </c:pt>
                <c:pt idx="435">
                  <c:v>Tuerca Octagonal (Bronce P/aire)</c:v>
                </c:pt>
                <c:pt idx="436">
                  <c:v>Adaptador PVC Macho de 1"</c:v>
                </c:pt>
                <c:pt idx="437">
                  <c:v>Válvula de Aire Acond.</c:v>
                </c:pt>
                <c:pt idx="438">
                  <c:v>Violin P/ Albañileria</c:v>
                </c:pt>
                <c:pt idx="439">
                  <c:v>Y PVC de 4x3</c:v>
                </c:pt>
                <c:pt idx="440">
                  <c:v>Y PVC de 2"</c:v>
                </c:pt>
                <c:pt idx="441">
                  <c:v>Aditivo para Batería 32 onza </c:v>
                </c:pt>
                <c:pt idx="442">
                  <c:v>Filtro P/Cooland C8 WF113</c:v>
                </c:pt>
                <c:pt idx="443">
                  <c:v>Pintura Esmalte Rojo Chino de 1/4</c:v>
                </c:pt>
                <c:pt idx="444">
                  <c:v>Toallero en acero inoxidable, 10 x 15 cm</c:v>
                </c:pt>
                <c:pt idx="445">
                  <c:v>Breaker de 60 GE </c:v>
                </c:pt>
                <c:pt idx="446">
                  <c:v>Capacitor 50 x 5+ -5x370</c:v>
                </c:pt>
                <c:pt idx="447">
                  <c:v>Alambre Electrico #4 (16mm) Blanco</c:v>
                </c:pt>
                <c:pt idx="448">
                  <c:v>Llave para Bebedero Hembra</c:v>
                </c:pt>
                <c:pt idx="449">
                  <c:v>Junta de Entroque</c:v>
                </c:pt>
                <c:pt idx="450">
                  <c:v>Pintura base semi gloss dry coat blanco antihumedad galon</c:v>
                </c:pt>
                <c:pt idx="451">
                  <c:v>Abrazadera EMT 1/2</c:v>
                </c:pt>
                <c:pt idx="452">
                  <c:v>Soporte giratorio 125 unidad</c:v>
                </c:pt>
                <c:pt idx="453">
                  <c:v>Soporte giratorio 200 unidad</c:v>
                </c:pt>
                <c:pt idx="454">
                  <c:v>Barrena Tipo Hilty de 1/2 x 10</c:v>
                </c:pt>
                <c:pt idx="455">
                  <c:v>Mecha de 1/4 x 6 1/2 de pared unidad</c:v>
                </c:pt>
                <c:pt idx="456">
                  <c:v>Barrena Tipo Hilty 1/4 x 10</c:v>
                </c:pt>
                <c:pt idx="457">
                  <c:v>Tape electrico 3600 rollo</c:v>
                </c:pt>
                <c:pt idx="458">
                  <c:v>Contactor p/aire acondicionado 40A 240V unidad</c:v>
                </c:pt>
                <c:pt idx="459">
                  <c:v>Filtro para aire de 3/8 1648 soldable</c:v>
                </c:pt>
                <c:pt idx="460">
                  <c:v>Transformador GTR 403E</c:v>
                </c:pt>
                <c:pt idx="461">
                  <c:v>Contactor P/Aire Acondicionado 40 a 24v</c:v>
                </c:pt>
                <c:pt idx="462">
                  <c:v>Power Pack para Aire Acondicionado Grande</c:v>
                </c:pt>
                <c:pt idx="463">
                  <c:v>Tarugo de plomo 3/4 unidad</c:v>
                </c:pt>
                <c:pt idx="464">
                  <c:v>Alicate de Cadena</c:v>
                </c:pt>
                <c:pt idx="465">
                  <c:v>Pintura Amarillo Tráfico 101 Galón</c:v>
                </c:pt>
                <c:pt idx="466">
                  <c:v>Taladro Hilti Color Rojo</c:v>
                </c:pt>
                <c:pt idx="467">
                  <c:v>Juego de Pinzas</c:v>
                </c:pt>
                <c:pt idx="468">
                  <c:v>Curva PVC 3"</c:v>
                </c:pt>
                <c:pt idx="469">
                  <c:v>Alambre Rojo #8</c:v>
                </c:pt>
                <c:pt idx="470">
                  <c:v>Arandela Libra</c:v>
                </c:pt>
                <c:pt idx="471">
                  <c:v>Alambre Blanco #8</c:v>
                </c:pt>
                <c:pt idx="472">
                  <c:v>Abrazadera Galvanizada de 1/2</c:v>
                </c:pt>
                <c:pt idx="473">
                  <c:v>Lampara de Exterior  20 W blanca tipo tortuga</c:v>
                </c:pt>
                <c:pt idx="474">
                  <c:v>Tubos Fluorescente de 18 W</c:v>
                </c:pt>
                <c:pt idx="475">
                  <c:v>Tarugo de plomo de 1/2</c:v>
                </c:pt>
                <c:pt idx="476">
                  <c:v>Brazo Hidráulico Pequeño Plateado</c:v>
                </c:pt>
                <c:pt idx="477">
                  <c:v>Bombillos P/Nevera 40 w</c:v>
                </c:pt>
                <c:pt idx="478">
                  <c:v>Engrasadora en Metal</c:v>
                </c:pt>
                <c:pt idx="479">
                  <c:v>Guantes Ind. De Goma Negra </c:v>
                </c:pt>
                <c:pt idx="480">
                  <c:v>Codo de Bronce 1/4</c:v>
                </c:pt>
                <c:pt idx="481">
                  <c:v>Alambre de Goma de 3 hilos  </c:v>
                </c:pt>
                <c:pt idx="482">
                  <c:v>Señaalización de Extintores </c:v>
                </c:pt>
                <c:pt idx="483">
                  <c:v>Letrero Basura al Zafacón</c:v>
                </c:pt>
                <c:pt idx="484">
                  <c:v>Llave Sencilla para Lavamanos</c:v>
                </c:pt>
                <c:pt idx="485">
                  <c:v>Llavín de Puño</c:v>
                </c:pt>
                <c:pt idx="486">
                  <c:v>Llavín Plano</c:v>
                </c:pt>
                <c:pt idx="487">
                  <c:v>Transformador 120/277 v</c:v>
                </c:pt>
                <c:pt idx="488">
                  <c:v>Transformador de 42 W</c:v>
                </c:pt>
                <c:pt idx="489">
                  <c:v>Pintura Esmalte Industrial Blanco</c:v>
                </c:pt>
                <c:pt idx="490">
                  <c:v>Breaker 40Amp Sencillo</c:v>
                </c:pt>
                <c:pt idx="491">
                  <c:v>Breaker de 60 Amp. Doble</c:v>
                </c:pt>
                <c:pt idx="492">
                  <c:v>Caja de Bolas 2R5C3</c:v>
                </c:pt>
                <c:pt idx="493">
                  <c:v>Silicon Negro </c:v>
                </c:pt>
                <c:pt idx="494">
                  <c:v>Canaleta Plástica 2´ x 2 mt</c:v>
                </c:pt>
                <c:pt idx="495">
                  <c:v>Canaleta Plástica 1 x 2 mt</c:v>
                </c:pt>
                <c:pt idx="496">
                  <c:v>Canaleta Plástica 1´ 1/2 x 2 mt</c:v>
                </c:pt>
                <c:pt idx="497">
                  <c:v>Canaleta Plástica 1/2 x 2 mt</c:v>
                </c:pt>
                <c:pt idx="498">
                  <c:v>Tubería de Cobre para A/C, 7/8 x 0.033 Rollo</c:v>
                </c:pt>
                <c:pt idx="499">
                  <c:v>Tubería EMT de 1"</c:v>
                </c:pt>
                <c:pt idx="500">
                  <c:v>Tubos Fluorescente de Luz Negra 4W</c:v>
                </c:pt>
                <c:pt idx="501">
                  <c:v>Tubos Fluorescente de 17 W</c:v>
                </c:pt>
                <c:pt idx="502">
                  <c:v>Tubo Florescente de 28W</c:v>
                </c:pt>
                <c:pt idx="503">
                  <c:v>Brochas de 1 1/2 </c:v>
                </c:pt>
                <c:pt idx="504">
                  <c:v>Punta estria # 2</c:v>
                </c:pt>
                <c:pt idx="505">
                  <c:v>Masking Tape  3/4 verde</c:v>
                </c:pt>
                <c:pt idx="506">
                  <c:v>Interruptores  Sencillos 15A</c:v>
                </c:pt>
                <c:pt idx="507">
                  <c:v>Interruptor Triple</c:v>
                </c:pt>
                <c:pt idx="508">
                  <c:v>Tarugo de 3/8 x 2 Verde</c:v>
                </c:pt>
                <c:pt idx="509">
                  <c:v>Tarugo 7/16x1 Azul (Unidad)</c:v>
                </c:pt>
                <c:pt idx="510">
                  <c:v>Abrazadera de  3 Unicros</c:v>
                </c:pt>
                <c:pt idx="511">
                  <c:v>Lavamanos con Pedestal (American Cerami)</c:v>
                </c:pt>
                <c:pt idx="512">
                  <c:v>Agua Destilada</c:v>
                </c:pt>
                <c:pt idx="513">
                  <c:v>Desgrazante</c:v>
                </c:pt>
                <c:pt idx="514">
                  <c:v>Candado Globe Md</c:v>
                </c:pt>
                <c:pt idx="515">
                  <c:v>Pistola de Pintar</c:v>
                </c:pt>
                <c:pt idx="516">
                  <c:v>Tablero Moldeado P/Thunder Motosoldadora</c:v>
                </c:pt>
                <c:pt idx="517">
                  <c:v>Nivel de Aluminio hsl 18030</c:v>
                </c:pt>
                <c:pt idx="518">
                  <c:v>Reduccion PVC presion 2 x  1 1/2</c:v>
                </c:pt>
                <c:pt idx="519">
                  <c:v>Adaptadores PVC P/ Sifon 11/2</c:v>
                </c:pt>
                <c:pt idx="520">
                  <c:v>Tapa Plástica para Tomacorriente Doble 2x4</c:v>
                </c:pt>
                <c:pt idx="521">
                  <c:v>Disco de Corte P/Cierra de 10´´</c:v>
                </c:pt>
                <c:pt idx="522">
                  <c:v>Gafas Protectora P650A Azul (Ebanisteria)</c:v>
                </c:pt>
                <c:pt idx="523">
                  <c:v>Cilindro Doble con Llave</c:v>
                </c:pt>
                <c:pt idx="524">
                  <c:v>Cinta de Papel 250"</c:v>
                </c:pt>
                <c:pt idx="525">
                  <c:v>Martillo Grande Palo Amarillo</c:v>
                </c:pt>
                <c:pt idx="526">
                  <c:v>Llaves Irimo N0.12</c:v>
                </c:pt>
                <c:pt idx="527">
                  <c:v>Pata de Chivo</c:v>
                </c:pt>
                <c:pt idx="528">
                  <c:v>Enchunfe de Goma</c:v>
                </c:pt>
                <c:pt idx="529">
                  <c:v>Capacitor RR-40g 370 VAC</c:v>
                </c:pt>
                <c:pt idx="530">
                  <c:v>Rolo o Mota para pintar</c:v>
                </c:pt>
                <c:pt idx="531">
                  <c:v>Rollo Tape Bond  Negro (electrico)</c:v>
                </c:pt>
                <c:pt idx="532">
                  <c:v>Pila AAA</c:v>
                </c:pt>
                <c:pt idx="533">
                  <c:v>Tarugo de Plomo</c:v>
                </c:pt>
                <c:pt idx="534">
                  <c:v>Organizador Para Baños</c:v>
                </c:pt>
                <c:pt idx="535">
                  <c:v>Conector de Bronce</c:v>
                </c:pt>
                <c:pt idx="536">
                  <c:v>Coplin PVC presion de 1/2</c:v>
                </c:pt>
                <c:pt idx="537">
                  <c:v>Brazo Hidraulico Mediano</c:v>
                </c:pt>
                <c:pt idx="538">
                  <c:v>Aguarras de 1 Litros</c:v>
                </c:pt>
                <c:pt idx="539">
                  <c:v>Breaker 30Amp Sencillo</c:v>
                </c:pt>
                <c:pt idx="540">
                  <c:v>Porta Brochus</c:v>
                </c:pt>
                <c:pt idx="541">
                  <c:v>Agua de Batería Galón</c:v>
                </c:pt>
                <c:pt idx="542">
                  <c:v>Cordon para Teléfono (Espirales)</c:v>
                </c:pt>
                <c:pt idx="543">
                  <c:v>Llave para bebedero </c:v>
                </c:pt>
                <c:pt idx="544">
                  <c:v>Cincel Redondo</c:v>
                </c:pt>
                <c:pt idx="545">
                  <c:v>Reguladores de Voltage Urano 5,000</c:v>
                </c:pt>
                <c:pt idx="546">
                  <c:v>Letrero Señalización de Caja</c:v>
                </c:pt>
                <c:pt idx="547">
                  <c:v>Letrero Consulta</c:v>
                </c:pt>
                <c:pt idx="548">
                  <c:v>Caja de Registro 2x4 Metálica</c:v>
                </c:pt>
                <c:pt idx="549">
                  <c:v>Adaptador Hembra PVC 1</c:v>
                </c:pt>
                <c:pt idx="550">
                  <c:v>Adaptador Macho 1/2" EMT</c:v>
                </c:pt>
                <c:pt idx="551">
                  <c:v>Alambre Dulce Picado Libra</c:v>
                </c:pt>
                <c:pt idx="552">
                  <c:v>Bombillo Floreciente 42w</c:v>
                </c:pt>
                <c:pt idx="553">
                  <c:v>Buzón en Vinil</c:v>
                </c:pt>
                <c:pt idx="554">
                  <c:v>Canaleta Plástica de 2 1/2</c:v>
                </c:pt>
                <c:pt idx="555">
                  <c:v>Conector Recto EMT 3/4</c:v>
                </c:pt>
                <c:pt idx="556">
                  <c:v>Coopling EMT 3/4</c:v>
                </c:pt>
                <c:pt idx="557">
                  <c:v>Lámpara de Exterior Negra</c:v>
                </c:pt>
                <c:pt idx="558">
                  <c:v>Llave mecanica 11</c:v>
                </c:pt>
                <c:pt idx="559">
                  <c:v>Pintura para Pavimento Pastel</c:v>
                </c:pt>
                <c:pt idx="560">
                  <c:v>Abrazadera EMT  3/4</c:v>
                </c:pt>
                <c:pt idx="561">
                  <c:v>Alambre Negro 16mm</c:v>
                </c:pt>
                <c:pt idx="562">
                  <c:v>Canaleta Plástica 3/8</c:v>
                </c:pt>
                <c:pt idx="563">
                  <c:v>Clavo de Acero   lbs</c:v>
                </c:pt>
                <c:pt idx="564">
                  <c:v>Codo HG 1/2</c:v>
                </c:pt>
                <c:pt idx="565">
                  <c:v>Jabonera</c:v>
                </c:pt>
                <c:pt idx="566">
                  <c:v>Pintura Barniz  alta Proteccion  CAOBA ( Barpidecor)  GL</c:v>
                </c:pt>
                <c:pt idx="567">
                  <c:v>Porta Cepillo</c:v>
                </c:pt>
                <c:pt idx="568">
                  <c:v>Set organizador de Baño </c:v>
                </c:pt>
                <c:pt idx="569">
                  <c:v>Socalo Porcelana</c:v>
                </c:pt>
                <c:pt idx="570">
                  <c:v>Tarugo de Plomo de 3/8 </c:v>
                </c:pt>
                <c:pt idx="571">
                  <c:v>Tubo Florescente de 32W</c:v>
                </c:pt>
                <c:pt idx="572">
                  <c:v>Union HG 1/2</c:v>
                </c:pt>
                <c:pt idx="573">
                  <c:v>Pestillo de Hierro Soldable</c:v>
                </c:pt>
                <c:pt idx="574">
                  <c:v>Letrero Extintor Pequeño</c:v>
                </c:pt>
                <c:pt idx="575">
                  <c:v>Esquinero Metálico 1 1/4x 1 1/4</c:v>
                </c:pt>
                <c:pt idx="576">
                  <c:v>Tornillo para Plancha de Chirrot</c:v>
                </c:pt>
                <c:pt idx="577">
                  <c:v>Candado 60mm</c:v>
                </c:pt>
                <c:pt idx="578">
                  <c:v>Tiradores de Puerta Dorado</c:v>
                </c:pt>
                <c:pt idx="579">
                  <c:v>Juego de Destornillador</c:v>
                </c:pt>
                <c:pt idx="580">
                  <c:v>Pinza de Corte #7</c:v>
                </c:pt>
                <c:pt idx="581">
                  <c:v>Alicate Electrico </c:v>
                </c:pt>
                <c:pt idx="582">
                  <c:v>Cincel de Punta para Taladro 250mm</c:v>
                </c:pt>
                <c:pt idx="583">
                  <c:v>Cincel de Plano para Taladro 250mm</c:v>
                </c:pt>
                <c:pt idx="584">
                  <c:v>Clavo c/Cabeza 2´ 1/2 Libra</c:v>
                </c:pt>
                <c:pt idx="585">
                  <c:v>Separadores para Loceta Paq. 3mm</c:v>
                </c:pt>
                <c:pt idx="586">
                  <c:v>Manguera P/Lavamanos 20"</c:v>
                </c:pt>
                <c:pt idx="587">
                  <c:v>Manguera Flexible 24"</c:v>
                </c:pt>
                <c:pt idx="588">
                  <c:v>Canaleta para Piso</c:v>
                </c:pt>
                <c:pt idx="589">
                  <c:v>Manguera para Mezcladora 3/4x24</c:v>
                </c:pt>
                <c:pt idx="590">
                  <c:v>Manguera para Mezcladora 3/8 x 1/2 x 24</c:v>
                </c:pt>
                <c:pt idx="591">
                  <c:v>Arandela PVC 4 x 4 </c:v>
                </c:pt>
                <c:pt idx="592">
                  <c:v>Junta de Cera para Inodoro 3x4</c:v>
                </c:pt>
                <c:pt idx="593">
                  <c:v>Caja de Breaker 40amp.</c:v>
                </c:pt>
                <c:pt idx="594">
                  <c:v>Tape Aislante de Electricidad 19mm, 3/4</c:v>
                </c:pt>
                <c:pt idx="595">
                  <c:v>Llavín Plano</c:v>
                </c:pt>
                <c:pt idx="596">
                  <c:v>Pintura Contactor Aclimate Arena 23</c:v>
                </c:pt>
                <c:pt idx="597">
                  <c:v>Hidrolavadora Pequña</c:v>
                </c:pt>
                <c:pt idx="598">
                  <c:v>Taladro Rotomartillo (Percusión)</c:v>
                </c:pt>
                <c:pt idx="599">
                  <c:v>Reducción 1" x 3/4</c:v>
                </c:pt>
                <c:pt idx="600">
                  <c:v>Adaptador PVC de presión (Macho)</c:v>
                </c:pt>
                <c:pt idx="601">
                  <c:v>Extensión Corrugada para Fregadero (Desague)</c:v>
                </c:pt>
                <c:pt idx="602">
                  <c:v>Boya Plástica para Tinaco (Flota)</c:v>
                </c:pt>
                <c:pt idx="603">
                  <c:v>Tubo PVC 1/2 Electrico SDR-26</c:v>
                </c:pt>
                <c:pt idx="604">
                  <c:v>Cerradura de Puño</c:v>
                </c:pt>
                <c:pt idx="605">
                  <c:v>Codo PVC 3"x45 DR</c:v>
                </c:pt>
                <c:pt idx="606">
                  <c:v>Tubería BX 1/2 (Pie)</c:v>
                </c:pt>
                <c:pt idx="607">
                  <c:v>Conector UF Electrico 3/8</c:v>
                </c:pt>
                <c:pt idx="608">
                  <c:v>Llave a Chorro 1/2 de Metal</c:v>
                </c:pt>
                <c:pt idx="609">
                  <c:v>Kit de Válvula Carga y Descarga para Inodoro</c:v>
                </c:pt>
                <c:pt idx="610">
                  <c:v>Válvula de Entrada para Inodoro</c:v>
                </c:pt>
                <c:pt idx="611">
                  <c:v>Válvula de Salida Inodoro</c:v>
                </c:pt>
                <c:pt idx="612">
                  <c:v>Bisagra Soldable</c:v>
                </c:pt>
                <c:pt idx="613">
                  <c:v>Niple Niquelado 3/8x2" 1/2</c:v>
                </c:pt>
                <c:pt idx="614">
                  <c:v>Cinta de Fibra 2"x300</c:v>
                </c:pt>
                <c:pt idx="615">
                  <c:v>Llave para Lavamanos Sencilla</c:v>
                </c:pt>
                <c:pt idx="616">
                  <c:v>Te Y PVC 4"x4" Drenaje</c:v>
                </c:pt>
                <c:pt idx="617">
                  <c:v>Tarugo Azul 7/16x1"1/4</c:v>
                </c:pt>
                <c:pt idx="618">
                  <c:v>Rejilla Cromada para Piso 2" (Drenaje)</c:v>
                </c:pt>
                <c:pt idx="619">
                  <c:v>Válviula Fluxómetro Orianl</c:v>
                </c:pt>
                <c:pt idx="620">
                  <c:v>Llave de Puerta Comercial</c:v>
                </c:pt>
                <c:pt idx="621">
                  <c:v>Codo Drenaje 4"x90</c:v>
                </c:pt>
                <c:pt idx="622">
                  <c:v>Codo Drenaje 4"x45</c:v>
                </c:pt>
                <c:pt idx="623">
                  <c:v>Panel LEED 18w Redondo</c:v>
                </c:pt>
                <c:pt idx="624">
                  <c:v>Derretido para Cerámica (Piso) Funda</c:v>
                </c:pt>
                <c:pt idx="625">
                  <c:v>Total General</c:v>
                </c:pt>
                <c:pt idx="633">
                  <c:v>LICDA. GEORGINA VICTORIANO MORENO</c:v>
                </c:pt>
                <c:pt idx="634">
                  <c:v>DIRECTORA ADMINISTRATIVO Y FINANCIERO</c:v>
                </c:pt>
                <c:pt idx="635">
                  <c:v>AUTORIZADO POR</c:v>
                </c:pt>
              </c:strCache>
            </c:strRef>
          </c:cat>
          <c:val>
            <c:numRef>
              <c:f>'Exist. Act.-1'!$G$6:$G$645</c:f>
            </c:numRef>
          </c:val>
        </c:ser>
        <c:ser>
          <c:idx val="2"/>
          <c:order val="2"/>
          <c:tx>
            <c:strRef>
              <c:f>'Exist. Act.-1'!#REF!</c:f>
              <c:strCache>
                <c:ptCount val="1"/>
                <c:pt idx="0">
                  <c:v>#¡REF!</c:v>
                </c:pt>
              </c:strCache>
            </c:strRef>
          </c:tx>
          <c:invertIfNegative val="0"/>
          <c:cat>
            <c:strRef>
              <c:f>'Exist. Act.-1'!$E$6:$E$645</c:f>
              <c:strCache>
                <c:ptCount val="636"/>
                <c:pt idx="0">
                  <c:v>Descripción</c:v>
                </c:pt>
                <c:pt idx="1">
                  <c:v>Escobilla L/V 19"</c:v>
                </c:pt>
                <c:pt idx="2">
                  <c:v>Adaptador PVC Hembra de 3/4</c:v>
                </c:pt>
                <c:pt idx="3">
                  <c:v>Llave de Paso PVC Bola 3/4¨</c:v>
                </c:pt>
                <c:pt idx="4">
                  <c:v>Llave de pvc de 1/2¨</c:v>
                </c:pt>
                <c:pt idx="5">
                  <c:v>Reducción Bushine de 3/8 x 1/4''</c:v>
                </c:pt>
                <c:pt idx="6">
                  <c:v>Varilla p/ Boya Flota</c:v>
                </c:pt>
                <c:pt idx="7">
                  <c:v>Swich Machete</c:v>
                </c:pt>
                <c:pt idx="8">
                  <c:v>Tape Electrico 3 Mts  33 t</c:v>
                </c:pt>
                <c:pt idx="9">
                  <c:v>Pintura Acrílica Superior Rojo Galón</c:v>
                </c:pt>
                <c:pt idx="10">
                  <c:v>Porta Rolo 9 pulgadas</c:v>
                </c:pt>
                <c:pt idx="11">
                  <c:v>Maseta 2 lbs</c:v>
                </c:pt>
                <c:pt idx="12">
                  <c:v>Codo PVC 2" Drenaje</c:v>
                </c:pt>
                <c:pt idx="13">
                  <c:v>Candado Hermex  40 mm</c:v>
                </c:pt>
                <c:pt idx="14">
                  <c:v>Candado Hermex  50 mm</c:v>
                </c:pt>
                <c:pt idx="15">
                  <c:v>Lámpara LED 24v</c:v>
                </c:pt>
                <c:pt idx="16">
                  <c:v>LED Panel de Luz 2"x2" 40W (600X600 mm)</c:v>
                </c:pt>
                <c:pt idx="17">
                  <c:v>Codo Plástico Lavamanos Sifón Fregadero </c:v>
                </c:pt>
                <c:pt idx="18">
                  <c:v>Colagante para Bata</c:v>
                </c:pt>
                <c:pt idx="19">
                  <c:v>Durmientes 2 1/2 x10</c:v>
                </c:pt>
                <c:pt idx="20">
                  <c:v>Llave Mezcladoras P/ Lavamanos de 4"</c:v>
                </c:pt>
                <c:pt idx="21">
                  <c:v>Llave Angular para Jardín</c:v>
                </c:pt>
                <c:pt idx="22">
                  <c:v>Lona 6m x 12m Mamey</c:v>
                </c:pt>
                <c:pt idx="23">
                  <c:v>Martillo Grande</c:v>
                </c:pt>
                <c:pt idx="24">
                  <c:v>Masilla Acrílica</c:v>
                </c:pt>
                <c:pt idx="25">
                  <c:v>Masilla para Sheetrock (Hich Pro) 5 Gl</c:v>
                </c:pt>
                <c:pt idx="26">
                  <c:v>Parales 2 1/2x10</c:v>
                </c:pt>
                <c:pt idx="27">
                  <c:v>Porta Papel  Sanitarios</c:v>
                </c:pt>
                <c:pt idx="28">
                  <c:v>Rastrillo Pequeño</c:v>
                </c:pt>
                <c:pt idx="29">
                  <c:v>Serrucho P/ Carpinteria</c:v>
                </c:pt>
                <c:pt idx="30">
                  <c:v>Tapa de Inodoro Blanca </c:v>
                </c:pt>
                <c:pt idx="31">
                  <c:v>Valvula Salida de Inodoro</c:v>
                </c:pt>
                <c:pt idx="32">
                  <c:v>Clavos S/C de 1 1/2 (Libs.) </c:v>
                </c:pt>
                <c:pt idx="33">
                  <c:v>Tornillos de 5/8 x 5 </c:v>
                </c:pt>
                <c:pt idx="34">
                  <c:v>Rolo o Mota para pintar</c:v>
                </c:pt>
                <c:pt idx="35">
                  <c:v>Cinta Para Chirrot</c:v>
                </c:pt>
                <c:pt idx="36">
                  <c:v>Clavo Dulce 2"</c:v>
                </c:pt>
                <c:pt idx="37">
                  <c:v>Cerámica 20 x 40</c:v>
                </c:pt>
                <c:pt idx="38">
                  <c:v>Estopa en Libra </c:v>
                </c:pt>
                <c:pt idx="39">
                  <c:v>Barpino Laca </c:v>
                </c:pt>
                <c:pt idx="40">
                  <c:v>Bujias F 501</c:v>
                </c:pt>
                <c:pt idx="41">
                  <c:v>Cemento PVC (1/4 Galón)</c:v>
                </c:pt>
                <c:pt idx="42">
                  <c:v>Plancha de Densglass 4"x8"-1/2"</c:v>
                </c:pt>
                <c:pt idx="43">
                  <c:v>Plancha de sheetrock 4"x8"-1/2" </c:v>
                </c:pt>
                <c:pt idx="44">
                  <c:v>Tijera P/ Cortar Metal (Mango de Goma Amarillo)</c:v>
                </c:pt>
                <c:pt idx="45">
                  <c:v>Inodoro con Tanque y Tapa Blanco</c:v>
                </c:pt>
                <c:pt idx="46">
                  <c:v>Regletas Electricas </c:v>
                </c:pt>
                <c:pt idx="47">
                  <c:v>Alicate de presion no. 10 hsjpo 110</c:v>
                </c:pt>
                <c:pt idx="48">
                  <c:v>Caja de Breakers de 125Amps.  </c:v>
                </c:pt>
                <c:pt idx="49">
                  <c:v>Breaker 20Amp Sencillo</c:v>
                </c:pt>
                <c:pt idx="50">
                  <c:v>Breaker GE Doble 30 Amp.</c:v>
                </c:pt>
                <c:pt idx="51">
                  <c:v>Caja de Breakers Europeo 6 Circuito </c:v>
                </c:pt>
                <c:pt idx="52">
                  <c:v>Sostenedor P/Suaper </c:v>
                </c:pt>
                <c:pt idx="53">
                  <c:v>Breaker Europeo 20 AMP</c:v>
                </c:pt>
                <c:pt idx="54">
                  <c:v>Bogie Wheel Complete</c:v>
                </c:pt>
                <c:pt idx="55">
                  <c:v>Bearing Ball</c:v>
                </c:pt>
                <c:pt idx="56">
                  <c:v>Gomas de Montacargas Delantera 18 x 7</c:v>
                </c:pt>
                <c:pt idx="57">
                  <c:v>Boya Plast. P/Inodoros </c:v>
                </c:pt>
                <c:pt idx="58">
                  <c:v>Junta de Cera P/Inodoro </c:v>
                </c:pt>
                <c:pt idx="59">
                  <c:v>Tee PVC de  4 x 4</c:v>
                </c:pt>
                <c:pt idx="60">
                  <c:v>Valvula Entrada de Inodoro </c:v>
                </c:pt>
                <c:pt idx="61">
                  <c:v>Pintura Esmalte Industrial Óxido Rojo Galón</c:v>
                </c:pt>
                <c:pt idx="62">
                  <c:v>Kit para Inodoro (Válvulas)</c:v>
                </c:pt>
                <c:pt idx="63">
                  <c:v>Maseta 10 Libra (mandarria)</c:v>
                </c:pt>
                <c:pt idx="64">
                  <c:v>Disco de Pulidora 100</c:v>
                </c:pt>
                <c:pt idx="65">
                  <c:v>Tubería de Cobre para A/C, 3/8 x 0.023 Rollo</c:v>
                </c:pt>
                <c:pt idx="66">
                  <c:v>Tubería EMT 1/2</c:v>
                </c:pt>
                <c:pt idx="67">
                  <c:v>Capacitador de Marcha 15x370</c:v>
                </c:pt>
                <c:pt idx="68">
                  <c:v>Cancamos 1/2 16 </c:v>
                </c:pt>
                <c:pt idx="69">
                  <c:v>Resbaladores plasticos</c:v>
                </c:pt>
                <c:pt idx="70">
                  <c:v>Reduccion de 1 1/2 x 3/4 Bushing HG</c:v>
                </c:pt>
                <c:pt idx="71">
                  <c:v>Varilla para soldar de plata </c:v>
                </c:pt>
                <c:pt idx="72">
                  <c:v>Aditivo P/Batería de 12 Onza </c:v>
                </c:pt>
                <c:pt idx="73">
                  <c:v>Barra roscada 1/2</c:v>
                </c:pt>
                <c:pt idx="74">
                  <c:v>Cerradura Caja de Dinero</c:v>
                </c:pt>
                <c:pt idx="75">
                  <c:v>Balastros (Transformador) de bajo consumo de 4 tubo 32 wat</c:v>
                </c:pt>
                <c:pt idx="76">
                  <c:v>Tubería de Cobre para A/C, 1/4 x 0.021 Rollo</c:v>
                </c:pt>
                <c:pt idx="77">
                  <c:v>Teflón  de 3/4</c:v>
                </c:pt>
                <c:pt idx="78">
                  <c:v>Codo PVC 3x45</c:v>
                </c:pt>
                <c:pt idx="79">
                  <c:v>Timer P/Aire </c:v>
                </c:pt>
                <c:pt idx="80">
                  <c:v>Swich de Presión P/Aire de Alta</c:v>
                </c:pt>
                <c:pt idx="81">
                  <c:v>Swich de Presión P/Aire de Baja</c:v>
                </c:pt>
                <c:pt idx="82">
                  <c:v>Codo PVC 2" x 45</c:v>
                </c:pt>
                <c:pt idx="83">
                  <c:v>Juego de emboquillador</c:v>
                </c:pt>
                <c:pt idx="84">
                  <c:v>Amperímetro 334/374, Marca Fluke</c:v>
                </c:pt>
                <c:pt idx="85">
                  <c:v>Rueda Poliuretano c/aluminio 200/50 Unidad</c:v>
                </c:pt>
                <c:pt idx="86">
                  <c:v>Marco de Segueta Amarillo </c:v>
                </c:pt>
                <c:pt idx="87">
                  <c:v>Juego de Llave Allen 10/1</c:v>
                </c:pt>
                <c:pt idx="88">
                  <c:v>Tiradores de Metal para Gavetas</c:v>
                </c:pt>
                <c:pt idx="89">
                  <c:v>Tirador para Puerta Plateado</c:v>
                </c:pt>
                <c:pt idx="90">
                  <c:v>Lima Grande</c:v>
                </c:pt>
                <c:pt idx="91">
                  <c:v>Control Universal</c:v>
                </c:pt>
                <c:pt idx="92">
                  <c:v>Cinta de Medir de 50mts.Comelon</c:v>
                </c:pt>
                <c:pt idx="93">
                  <c:v>Metal Hit 1/4 x 1 1/2 Anclajes Metálicos (Unid) </c:v>
                </c:pt>
                <c:pt idx="94">
                  <c:v>Coolant P/Radiadores de Vehículos </c:v>
                </c:pt>
                <c:pt idx="95">
                  <c:v>Breaker Grueso THQL 60 AMPS GE</c:v>
                </c:pt>
                <c:pt idx="96">
                  <c:v>Breaker Grueso 50 AMPS Doble</c:v>
                </c:pt>
                <c:pt idx="97">
                  <c:v>Capacitor Marcha 60/370 Volt</c:v>
                </c:pt>
                <c:pt idx="98">
                  <c:v>Abrazadera de Presion de 4</c:v>
                </c:pt>
                <c:pt idx="99">
                  <c:v>Pin de Seguridad en Acero</c:v>
                </c:pt>
                <c:pt idx="100">
                  <c:v>Pulsador P/Timbre Bticino</c:v>
                </c:pt>
                <c:pt idx="101">
                  <c:v>Lija de Agua No. 100</c:v>
                </c:pt>
                <c:pt idx="102">
                  <c:v>Barrena de 1/4 mecanica</c:v>
                </c:pt>
                <c:pt idx="103">
                  <c:v>Brazo Hidraulico 19 cm largo, unidad</c:v>
                </c:pt>
                <c:pt idx="104">
                  <c:v>Barrena T/Hilty 5/8x12</c:v>
                </c:pt>
                <c:pt idx="105">
                  <c:v>Disco de corte 7x1/4</c:v>
                </c:pt>
                <c:pt idx="106">
                  <c:v>Remaches de aluminio 3/16x5/8</c:v>
                </c:pt>
                <c:pt idx="107">
                  <c:v>Cable Coaxial (pies)</c:v>
                </c:pt>
                <c:pt idx="108">
                  <c:v>Cemento Blanco (Funda)</c:v>
                </c:pt>
                <c:pt idx="109">
                  <c:v>Pegamento para Locetas ( Keraflor ) 50 Lbs  50 lbs</c:v>
                </c:pt>
                <c:pt idx="110">
                  <c:v>Lija de Agua 360 </c:v>
                </c:pt>
                <c:pt idx="111">
                  <c:v>Pintura Esmalte Industrial Blanco 00 </c:v>
                </c:pt>
                <c:pt idx="112">
                  <c:v>Filtro de Gasoil FF 3417</c:v>
                </c:pt>
                <c:pt idx="113">
                  <c:v>Filtro de Gasoil FP 586 F</c:v>
                </c:pt>
                <c:pt idx="114">
                  <c:v>Filtro p/ aceite BT259</c:v>
                </c:pt>
                <c:pt idx="115">
                  <c:v>Filtro de Gasoil P 876 F</c:v>
                </c:pt>
                <c:pt idx="116">
                  <c:v>Filtro</c:v>
                </c:pt>
                <c:pt idx="117">
                  <c:v>Silicon Transparente RTV </c:v>
                </c:pt>
                <c:pt idx="118">
                  <c:v>Filtro de aire para planta CA6858/AH1107</c:v>
                </c:pt>
                <c:pt idx="119">
                  <c:v>Vaso p/ filtro de agua  gasoil</c:v>
                </c:pt>
                <c:pt idx="120">
                  <c:v>Felpa para puerta comercial</c:v>
                </c:pt>
                <c:pt idx="121">
                  <c:v>Disco P/Pulir No. 100 10057970</c:v>
                </c:pt>
                <c:pt idx="122">
                  <c:v>Brocha Super 2 pulgadas</c:v>
                </c:pt>
                <c:pt idx="123">
                  <c:v>Brocha Super 3 pulgadas</c:v>
                </c:pt>
                <c:pt idx="124">
                  <c:v>Terminal  para cable de teléfono</c:v>
                </c:pt>
                <c:pt idx="125">
                  <c:v>Barrena p/concreto 1/4</c:v>
                </c:pt>
                <c:pt idx="126">
                  <c:v>Union Universal PVC de 1/2</c:v>
                </c:pt>
                <c:pt idx="127">
                  <c:v>Reduccion PVC presion 1 x 1/2</c:v>
                </c:pt>
                <c:pt idx="128">
                  <c:v>Pintura Semigloss Blanco 00</c:v>
                </c:pt>
                <c:pt idx="129">
                  <c:v>Cheques P/Cisterna Europa V.de 3´´</c:v>
                </c:pt>
                <c:pt idx="130">
                  <c:v>Extensión Eléctrica de 25 Pies</c:v>
                </c:pt>
                <c:pt idx="131">
                  <c:v>Bomba de Vacio</c:v>
                </c:pt>
                <c:pt idx="132">
                  <c:v>Angular para Sheetrock o yeso</c:v>
                </c:pt>
                <c:pt idx="133">
                  <c:v>Tornillos de Estructura 7/16" peq. Libra</c:v>
                </c:pt>
                <c:pt idx="134">
                  <c:v>Clavos de Yeso 1 1/4 con Arandela de 2mm</c:v>
                </c:pt>
                <c:pt idx="135">
                  <c:v>Pistola P/ Masillar</c:v>
                </c:pt>
                <c:pt idx="136">
                  <c:v>Guante de Gomas negro (par)</c:v>
                </c:pt>
                <c:pt idx="137">
                  <c:v>Terminales de Acero P/ las Mangueras</c:v>
                </c:pt>
                <c:pt idx="138">
                  <c:v>Tornillo Diablito 2 x 6 unidad</c:v>
                </c:pt>
                <c:pt idx="139">
                  <c:v>Pivote Estandar descentrado</c:v>
                </c:pt>
                <c:pt idx="140">
                  <c:v>Letrero Farmacia del Pueblo (Pequeño)</c:v>
                </c:pt>
                <c:pt idx="141">
                  <c:v>Letrero Farmacia del Pueblo (Grande)</c:v>
                </c:pt>
                <c:pt idx="142">
                  <c:v>Letrero Ruta de Escape</c:v>
                </c:pt>
                <c:pt idx="143">
                  <c:v>Letrero Señalización Salida Derecha</c:v>
                </c:pt>
                <c:pt idx="144">
                  <c:v>Letrero Señalización Salida Izquierda</c:v>
                </c:pt>
                <c:pt idx="145">
                  <c:v>Letrero Señalización de Baño (15"x5")</c:v>
                </c:pt>
                <c:pt idx="146">
                  <c:v>Letrero Oficina (10"x5")</c:v>
                </c:pt>
                <c:pt idx="147">
                  <c:v>Letrero Señalización de Almacén (10"x5")</c:v>
                </c:pt>
                <c:pt idx="148">
                  <c:v>Letrero Prohibiciones de Seguridad (0.40x0.50) mt</c:v>
                </c:pt>
                <c:pt idx="149">
                  <c:v>Letrero Señalización Salida de Emergencia (15"x15")</c:v>
                </c:pt>
                <c:pt idx="150">
                  <c:v>Letrero Señalización de Extintor</c:v>
                </c:pt>
                <c:pt idx="151">
                  <c:v>Letrero Hale (6"x3")</c:v>
                </c:pt>
                <c:pt idx="152">
                  <c:v>Letrero Empuje (6"x3")</c:v>
                </c:pt>
                <c:pt idx="153">
                  <c:v>Termostatos p/aire acondicionado th-57v</c:v>
                </c:pt>
                <c:pt idx="154">
                  <c:v>Pintura Esmalte Industrial Negro</c:v>
                </c:pt>
                <c:pt idx="155">
                  <c:v>Control de presion de aire p/cisterna</c:v>
                </c:pt>
                <c:pt idx="156">
                  <c:v>Reloj de Presion P/Sisterna  </c:v>
                </c:pt>
                <c:pt idx="157">
                  <c:v>Adaptador PVC Macho de 3/4 </c:v>
                </c:pt>
                <c:pt idx="158">
                  <c:v>Metanol Galon</c:v>
                </c:pt>
                <c:pt idx="159">
                  <c:v>Pila AA</c:v>
                </c:pt>
                <c:pt idx="160">
                  <c:v>Caja de Registro 6x6x4 Reforzada</c:v>
                </c:pt>
                <c:pt idx="161">
                  <c:v>Capac marcha 5 x 370</c:v>
                </c:pt>
                <c:pt idx="162">
                  <c:v>Capacitor de Marcha 35 x 370</c:v>
                </c:pt>
                <c:pt idx="163">
                  <c:v>Capacitor de Marcha 25 x 370</c:v>
                </c:pt>
                <c:pt idx="164">
                  <c:v>Contactor P/Aires  de 50A 3P 24OV</c:v>
                </c:pt>
                <c:pt idx="165">
                  <c:v>Alambre p termostato en pie</c:v>
                </c:pt>
                <c:pt idx="166">
                  <c:v>Terminales Electricos Amarillo</c:v>
                </c:pt>
                <c:pt idx="167">
                  <c:v>Terminal para Cable de Batería</c:v>
                </c:pt>
                <c:pt idx="168">
                  <c:v>Fan Relay 90-380</c:v>
                </c:pt>
                <c:pt idx="169">
                  <c:v>Contactor P/Aires   30A 2P 22OV</c:v>
                </c:pt>
                <c:pt idx="170">
                  <c:v>Lija de agua P180</c:v>
                </c:pt>
                <c:pt idx="171">
                  <c:v>Lijas de Agua No. 220 </c:v>
                </c:pt>
                <c:pt idx="172">
                  <c:v>Tapon PVC de 1/2" </c:v>
                </c:pt>
                <c:pt idx="173">
                  <c:v>Termostatos Honiwel P/Aires 24V </c:v>
                </c:pt>
                <c:pt idx="174">
                  <c:v>Medidor de Cables Electricos</c:v>
                </c:pt>
                <c:pt idx="175">
                  <c:v>Escalera  aluminio de 4 Peldaños</c:v>
                </c:pt>
                <c:pt idx="176">
                  <c:v>Balastro bajo consumo de 2 tubos, 32 watt, 120 v</c:v>
                </c:pt>
                <c:pt idx="177">
                  <c:v>Disco Pulir Metal 7x1/4x7/8 </c:v>
                </c:pt>
                <c:pt idx="178">
                  <c:v>Filtro 083 Soldable</c:v>
                </c:pt>
                <c:pt idx="179">
                  <c:v>Pintura Relleno Gris </c:v>
                </c:pt>
                <c:pt idx="180">
                  <c:v>Juego de Sifon P/Lavamanos </c:v>
                </c:pt>
                <c:pt idx="181">
                  <c:v>Marco de Segueta Morado</c:v>
                </c:pt>
                <c:pt idx="182">
                  <c:v>Electrodo Universal  lbs</c:v>
                </c:pt>
                <c:pt idx="183">
                  <c:v>Soprte Giratorio 200</c:v>
                </c:pt>
                <c:pt idx="184">
                  <c:v>Pintura Rojo Chino Galón</c:v>
                </c:pt>
                <c:pt idx="185">
                  <c:v>Alámbre Eléctrico #12 Blanco</c:v>
                </c:pt>
                <c:pt idx="186">
                  <c:v>Alambre Negro #12</c:v>
                </c:pt>
                <c:pt idx="187">
                  <c:v>Alámbre Eléctrico #12 Rojo</c:v>
                </c:pt>
                <c:pt idx="188">
                  <c:v>Alambre thhn #10 Rojo (pie)</c:v>
                </c:pt>
                <c:pt idx="189">
                  <c:v>Adaptador pvc macho 1/2¨</c:v>
                </c:pt>
                <c:pt idx="190">
                  <c:v>Codo de 1/2 x 90 pvc SCH-40 </c:v>
                </c:pt>
                <c:pt idx="191">
                  <c:v>Codos de 2x90"Pvc Drenaje </c:v>
                </c:pt>
                <c:pt idx="192">
                  <c:v>Perita de Inodoro Unidad</c:v>
                </c:pt>
                <c:pt idx="193">
                  <c:v>Barrena 7/8 </c:v>
                </c:pt>
                <c:pt idx="194">
                  <c:v>Fundente 4 onza tarro</c:v>
                </c:pt>
                <c:pt idx="195">
                  <c:v>Vaso de Filtro </c:v>
                </c:pt>
                <c:pt idx="196">
                  <c:v>Codo PVC 3x90 Drenaje </c:v>
                </c:pt>
                <c:pt idx="197">
                  <c:v>Barniz Trafico Semimate Lata de 4.5 Lit. </c:v>
                </c:pt>
                <c:pt idx="198">
                  <c:v>Prime Clossin de 5 Litros </c:v>
                </c:pt>
                <c:pt idx="199">
                  <c:v>Tornillos 5 /16 x 5/8</c:v>
                </c:pt>
                <c:pt idx="200">
                  <c:v>Cinta de Aluminio P/Aire</c:v>
                </c:pt>
                <c:pt idx="201">
                  <c:v>Capacitor de 7.5 x 370 </c:v>
                </c:pt>
                <c:pt idx="202">
                  <c:v>Tinaco </c:v>
                </c:pt>
                <c:pt idx="203">
                  <c:v>Tinaco 295 Gls (Tinagua) </c:v>
                </c:pt>
                <c:pt idx="204">
                  <c:v>Conector EMT 1´</c:v>
                </c:pt>
                <c:pt idx="205">
                  <c:v>Alambre No. 12 Azul</c:v>
                </c:pt>
                <c:pt idx="206">
                  <c:v>Toma Corriente Doble 220</c:v>
                </c:pt>
                <c:pt idx="207">
                  <c:v>Enchufe  220</c:v>
                </c:pt>
                <c:pt idx="208">
                  <c:v>Tomacorriente Doble Color Naranja</c:v>
                </c:pt>
                <c:pt idx="209">
                  <c:v>Tapa para Tomacorriente Doble Color Naranja</c:v>
                </c:pt>
                <c:pt idx="210">
                  <c:v>Taladro Hilti</c:v>
                </c:pt>
                <c:pt idx="211">
                  <c:v>Taladros Recargables</c:v>
                </c:pt>
                <c:pt idx="212">
                  <c:v>Tornillo Diablito 8 x 2</c:v>
                </c:pt>
                <c:pt idx="213">
                  <c:v>Disco Pulir Metal #80</c:v>
                </c:pt>
                <c:pt idx="214">
                  <c:v>Pintura Acrilica Blanco Hueso en (Galon)</c:v>
                </c:pt>
                <c:pt idx="215">
                  <c:v>Capacitor Run CBB65</c:v>
                </c:pt>
                <c:pt idx="216">
                  <c:v>Escobilla p/jardin metalica reforzada tipo araña (24) dientes</c:v>
                </c:pt>
                <c:pt idx="217">
                  <c:v>Rastrillo Pequeño de Metal</c:v>
                </c:pt>
                <c:pt idx="218">
                  <c:v>Curva EMT de 1/2¨</c:v>
                </c:pt>
                <c:pt idx="219">
                  <c:v>Tope /Puerta</c:v>
                </c:pt>
                <c:pt idx="220">
                  <c:v>Pintura Acrílica Azul Cielo en (Galon)</c:v>
                </c:pt>
                <c:pt idx="221">
                  <c:v>Chumacera</c:v>
                </c:pt>
                <c:pt idx="222">
                  <c:v>Bombillos Tipo Globos de 18W</c:v>
                </c:pt>
                <c:pt idx="223">
                  <c:v>Tornillo carruaje con tuerca 5/16 x 3/4</c:v>
                </c:pt>
                <c:pt idx="224">
                  <c:v>Estaño p/soldar rollo</c:v>
                </c:pt>
                <c:pt idx="225">
                  <c:v>Coopling EMT 2´</c:v>
                </c:pt>
                <c:pt idx="226">
                  <c:v>Conectores EMT de 2</c:v>
                </c:pt>
                <c:pt idx="227">
                  <c:v>Coopling EMT 1´</c:v>
                </c:pt>
                <c:pt idx="228">
                  <c:v>Coupling EMT de 2</c:v>
                </c:pt>
                <c:pt idx="229">
                  <c:v>Copling EMT 1/2¨</c:v>
                </c:pt>
                <c:pt idx="230">
                  <c:v>Adaptador PVC Macho de 1</c:v>
                </c:pt>
                <c:pt idx="231">
                  <c:v>Adaptador PVC Macho 2"</c:v>
                </c:pt>
                <c:pt idx="232">
                  <c:v>Adaptadores Macho PVC de 3´´</c:v>
                </c:pt>
                <c:pt idx="233">
                  <c:v>Adaptador Hembra de 1/2"</c:v>
                </c:pt>
                <c:pt idx="234">
                  <c:v>Adaptador Hembra PVC de 1</c:v>
                </c:pt>
                <c:pt idx="235">
                  <c:v>Arandela PVC 3/4"</c:v>
                </c:pt>
                <c:pt idx="236">
                  <c:v>Cheque Vertical 1/2" Italia</c:v>
                </c:pt>
                <c:pt idx="237">
                  <c:v>Cheque Horizontal 1/2" Bronce</c:v>
                </c:pt>
                <c:pt idx="238">
                  <c:v>Cheque Vertical 3/4" Italia</c:v>
                </c:pt>
                <c:pt idx="239">
                  <c:v>Codos de 1"  PVC </c:v>
                </c:pt>
                <c:pt idx="240">
                  <c:v>Codos de 1 1/2" Drenaje PVC </c:v>
                </c:pt>
                <c:pt idx="241">
                  <c:v>Codo PVC 4x45</c:v>
                </c:pt>
                <c:pt idx="242">
                  <c:v>Cola Boquilla pvc P/Fregadero</c:v>
                </c:pt>
                <c:pt idx="243">
                  <c:v>Boquilla Completa p/ Lavamanos </c:v>
                </c:pt>
                <c:pt idx="244">
                  <c:v>Sifón de 2"  PVC </c:v>
                </c:pt>
                <c:pt idx="245">
                  <c:v>Llave Angular 3/8</c:v>
                </c:pt>
                <c:pt idx="246">
                  <c:v>Llaves de Paso 1/2 Angular x 3/8 </c:v>
                </c:pt>
                <c:pt idx="247">
                  <c:v>Manguera P/Inodoro </c:v>
                </c:pt>
                <c:pt idx="248">
                  <c:v>Reducción PVC de 1 1/2 x  3/4</c:v>
                </c:pt>
                <c:pt idx="249">
                  <c:v>Reducción PVC de 1 1/2 x 1</c:v>
                </c:pt>
                <c:pt idx="250">
                  <c:v>Reducción PVC 3 X 2 dr</c:v>
                </c:pt>
                <c:pt idx="251">
                  <c:v>Reducción PVC de 4'' X 3''</c:v>
                </c:pt>
                <c:pt idx="252">
                  <c:v>Tapon PVC 1 1/2" </c:v>
                </c:pt>
                <c:pt idx="253">
                  <c:v>Tee Metal HG 1/2</c:v>
                </c:pt>
                <c:pt idx="254">
                  <c:v>Tee PVC 1/2¨</c:v>
                </c:pt>
                <c:pt idx="255">
                  <c:v>Tee PVC 3/4"</c:v>
                </c:pt>
                <c:pt idx="256">
                  <c:v>Tee PVC 1"</c:v>
                </c:pt>
                <c:pt idx="257">
                  <c:v>Tee PVC 2"</c:v>
                </c:pt>
                <c:pt idx="258">
                  <c:v>Union Universal PVC de 1/2</c:v>
                </c:pt>
                <c:pt idx="259">
                  <c:v>Union PVC de 1</c:v>
                </c:pt>
                <c:pt idx="260">
                  <c:v>Union Universal PVC de 3/4</c:v>
                </c:pt>
                <c:pt idx="261">
                  <c:v>Union PVC de 2</c:v>
                </c:pt>
                <c:pt idx="262">
                  <c:v>Union PVC de 3</c:v>
                </c:pt>
                <c:pt idx="263">
                  <c:v>Union PVC  4''</c:v>
                </c:pt>
                <c:pt idx="264">
                  <c:v>Yee PVC 4¨</c:v>
                </c:pt>
                <c:pt idx="265">
                  <c:v>Yee PVC drenaje 4x2</c:v>
                </c:pt>
                <c:pt idx="266">
                  <c:v>Tapon de 3/4¨ Ciego </c:v>
                </c:pt>
                <c:pt idx="267">
                  <c:v>Alambre Negro #8</c:v>
                </c:pt>
                <c:pt idx="268">
                  <c:v>Alambre Electrico #10 (2.5mm) Negro</c:v>
                </c:pt>
                <c:pt idx="269">
                  <c:v>Alambre Blanco #10</c:v>
                </c:pt>
                <c:pt idx="270">
                  <c:v>Alambre no. 12 Verde</c:v>
                </c:pt>
                <c:pt idx="271">
                  <c:v>Alambre Duplo #12</c:v>
                </c:pt>
                <c:pt idx="272">
                  <c:v>Breaker  GE 15 Amp.Grueso</c:v>
                </c:pt>
                <c:pt idx="273">
                  <c:v>Breaker 15Amp Sencillo</c:v>
                </c:pt>
                <c:pt idx="274">
                  <c:v>Breaker 30Amp. Fino Doble</c:v>
                </c:pt>
                <c:pt idx="275">
                  <c:v>Breaker  GE 40 Amp. (doble)</c:v>
                </c:pt>
                <c:pt idx="276">
                  <c:v>Caja de Registro de 40 AMP</c:v>
                </c:pt>
                <c:pt idx="277">
                  <c:v>Tarugo de plomo de 1/2</c:v>
                </c:pt>
                <c:pt idx="278">
                  <c:v>Varilla Bronce P/Tierra de 5/8 x 6 </c:v>
                </c:pt>
                <c:pt idx="279">
                  <c:v>Conectores P/Varillas de Tierra </c:v>
                </c:pt>
                <c:pt idx="280">
                  <c:v>Tapa Plastica para Interruptor Sencillo</c:v>
                </c:pt>
                <c:pt idx="281">
                  <c:v>Tapa Plastica para Tomacorriente Doble </c:v>
                </c:pt>
                <c:pt idx="282">
                  <c:v>Aceite P/Motor de N?evera de 1/2 Bot</c:v>
                </c:pt>
                <c:pt idx="283">
                  <c:v>Boquilla Para Aire (Valvula Serv. 1/4)</c:v>
                </c:pt>
                <c:pt idx="284">
                  <c:v>Cajas Plasticas Prot. Control de Aire</c:v>
                </c:pt>
                <c:pt idx="285">
                  <c:v>Capacitor de 35 + 5 x 370 -440</c:v>
                </c:pt>
                <c:pt idx="286">
                  <c:v>Capacitor de 45 + 5 x 370</c:v>
                </c:pt>
                <c:pt idx="287">
                  <c:v>Capacitor de 55 x 440 + 5</c:v>
                </c:pt>
                <c:pt idx="288">
                  <c:v>Capacitor de 50 x 5 + 5 x 370</c:v>
                </c:pt>
                <c:pt idx="289">
                  <c:v>Capacitor de 10 x 370</c:v>
                </c:pt>
                <c:pt idx="290">
                  <c:v>Capacitores 35+5+5x370</c:v>
                </c:pt>
                <c:pt idx="291">
                  <c:v>Capacitor de 40 + 5 x 370</c:v>
                </c:pt>
                <c:pt idx="292">
                  <c:v>Capacitor de 40 x 370 </c:v>
                </c:pt>
                <c:pt idx="293">
                  <c:v>Capacitor 7.5 x 370</c:v>
                </c:pt>
                <c:pt idx="294">
                  <c:v>Capacitores 35+5x370</c:v>
                </c:pt>
                <c:pt idx="295">
                  <c:v>Capacitor de 45 + 5 x 370 - 440</c:v>
                </c:pt>
                <c:pt idx="296">
                  <c:v>Capacitores 55 x 5 + 370 </c:v>
                </c:pt>
                <c:pt idx="297">
                  <c:v>Capacitor de 55 + 10</c:v>
                </c:pt>
                <c:pt idx="298">
                  <c:v>Cinta para Ducto de Aire (Gris)</c:v>
                </c:pt>
                <c:pt idx="299">
                  <c:v>Contactor P/Aire Acondicionado 20amp 24v</c:v>
                </c:pt>
                <c:pt idx="300">
                  <c:v>Filtro P/Aire PA 163 soldable </c:v>
                </c:pt>
                <c:pt idx="301">
                  <c:v>Filtro P/Aire Acond. </c:v>
                </c:pt>
                <c:pt idx="302">
                  <c:v>Tarjeta Universal para Aire Acondicionado</c:v>
                </c:pt>
                <c:pt idx="303">
                  <c:v>Timer P/Aire </c:v>
                </c:pt>
                <c:pt idx="304">
                  <c:v>Methanol de 1/2 Litro Limpiador </c:v>
                </c:pt>
                <c:pt idx="305">
                  <c:v>Curva EMT 1¨</c:v>
                </c:pt>
                <c:pt idx="306">
                  <c:v>Curva EMT 2"</c:v>
                </c:pt>
                <c:pt idx="307">
                  <c:v>Motor P/Condensador Mini Split de 24,000BTU</c:v>
                </c:pt>
                <c:pt idx="308">
                  <c:v>Tubería de Cobre para A/C, 3/4 x 0.029 Rollo</c:v>
                </c:pt>
                <c:pt idx="309">
                  <c:v>Extensión para Telefono 25´</c:v>
                </c:pt>
                <c:pt idx="310">
                  <c:v>Bombillo 40W</c:v>
                </c:pt>
                <c:pt idx="311">
                  <c:v>Bombillos tipo Globo de 15W</c:v>
                </c:pt>
                <c:pt idx="312">
                  <c:v>Teflon 1/2</c:v>
                </c:pt>
                <c:pt idx="313">
                  <c:v>Rueda Tipo Dainer P/Carritos 16.160</c:v>
                </c:pt>
                <c:pt idx="314">
                  <c:v>Pintura Esmalte Verde Oscuro P/Metal (Galon) </c:v>
                </c:pt>
                <c:pt idx="315">
                  <c:v>Tapa Ciega Redonda Metal </c:v>
                </c:pt>
                <c:pt idx="316">
                  <c:v>Caja de registro  Plastica 2x4</c:v>
                </c:pt>
                <c:pt idx="317">
                  <c:v>Manguera Flexible para Lavamanos</c:v>
                </c:pt>
                <c:pt idx="318">
                  <c:v>Caja Portacontador de 200 AMP de metal </c:v>
                </c:pt>
                <c:pt idx="319">
                  <c:v>Correas de Polea </c:v>
                </c:pt>
                <c:pt idx="320">
                  <c:v>Abrazadera EMT de 2"</c:v>
                </c:pt>
                <c:pt idx="321">
                  <c:v>Abrazadera EMT de 1"</c:v>
                </c:pt>
                <c:pt idx="322">
                  <c:v>Coopling HG</c:v>
                </c:pt>
                <c:pt idx="323">
                  <c:v>Letra I EMT</c:v>
                </c:pt>
                <c:pt idx="324">
                  <c:v>Focos Rayovac de 2 pilas</c:v>
                </c:pt>
                <c:pt idx="325">
                  <c:v>Curvas plastica de 1/2</c:v>
                </c:pt>
                <c:pt idx="326">
                  <c:v>Letra LB2 MT</c:v>
                </c:pt>
                <c:pt idx="327">
                  <c:v>Escalera  aluminio de 12 Peldaños</c:v>
                </c:pt>
                <c:pt idx="328">
                  <c:v>Rueda Pulio p/85 x 70</c:v>
                </c:pt>
                <c:pt idx="329">
                  <c:v>Barra Roscada 3/8x6</c:v>
                </c:pt>
                <c:pt idx="330">
                  <c:v>Interruptor Doble</c:v>
                </c:pt>
                <c:pt idx="331">
                  <c:v>Lámpara Tipo Secador</c:v>
                </c:pt>
                <c:pt idx="332">
                  <c:v>Bombillo LED de 30W</c:v>
                </c:pt>
                <c:pt idx="333">
                  <c:v>Abrazadera de Presion de 3"</c:v>
                </c:pt>
                <c:pt idx="334">
                  <c:v>Abrazadera P/Tubería de Motobomba</c:v>
                </c:pt>
                <c:pt idx="335">
                  <c:v>Abrazadera Unicro de 2" (Pares)</c:v>
                </c:pt>
                <c:pt idx="336">
                  <c:v>Adaptador Hembra de 3"</c:v>
                </c:pt>
                <c:pt idx="337">
                  <c:v>Argollas de 1/4x2 (Unid)</c:v>
                </c:pt>
                <c:pt idx="338">
                  <c:v>Balas Fulminantes (Unid)</c:v>
                </c:pt>
                <c:pt idx="339">
                  <c:v>Base P/ Inodoro en pvc</c:v>
                </c:pt>
                <c:pt idx="340">
                  <c:v>Bisagra Corriente de 11/2 (Par)</c:v>
                </c:pt>
                <c:pt idx="341">
                  <c:v>Bisagra Tipo Libro 1 1/2 dorada (par)</c:v>
                </c:pt>
                <c:pt idx="342">
                  <c:v>Bisagras Invisibles Niquel</c:v>
                </c:pt>
                <c:pt idx="343">
                  <c:v>Bisagras Porta Candado Med.</c:v>
                </c:pt>
                <c:pt idx="344">
                  <c:v>Bisagras Tipo Libro de 4 x 4</c:v>
                </c:pt>
                <c:pt idx="345">
                  <c:v>Bombillo Coral de 100W</c:v>
                </c:pt>
                <c:pt idx="346">
                  <c:v>Bombillo Tipo Reflector de 60 W.</c:v>
                </c:pt>
                <c:pt idx="347">
                  <c:v>Capacitor de  10 x 440</c:v>
                </c:pt>
                <c:pt idx="348">
                  <c:v>Capacitor de Marcha 25 x 370</c:v>
                </c:pt>
                <c:pt idx="349">
                  <c:v>Capacitores 5x370</c:v>
                </c:pt>
                <c:pt idx="350">
                  <c:v>Cinta P/Alambre Electrico de  125P</c:v>
                </c:pt>
                <c:pt idx="351">
                  <c:v>Cinta P/Alambre Electrico de 100P</c:v>
                </c:pt>
                <c:pt idx="352">
                  <c:v>Codo Cobre 5/8</c:v>
                </c:pt>
                <c:pt idx="353">
                  <c:v>Conectores de 3/4" </c:v>
                </c:pt>
                <c:pt idx="354">
                  <c:v>Conector EMT 1/2</c:v>
                </c:pt>
                <c:pt idx="355">
                  <c:v>Corta Vidrio</c:v>
                </c:pt>
                <c:pt idx="356">
                  <c:v>Coupling H G de 4</c:v>
                </c:pt>
                <c:pt idx="357">
                  <c:v>Crostil de 24 Pulg.</c:v>
                </c:pt>
                <c:pt idx="358">
                  <c:v>Cubos plasticos Negro</c:v>
                </c:pt>
                <c:pt idx="359">
                  <c:v>Cubre falta Niq P/Lavamano</c:v>
                </c:pt>
                <c:pt idx="360">
                  <c:v>Cubre falta P/Lavamano de 3/8</c:v>
                </c:pt>
                <c:pt idx="361">
                  <c:v>Disco de Corte 350 x 3.5 x 32´´ 3 Stars</c:v>
                </c:pt>
                <c:pt idx="362">
                  <c:v>Disco de Corte P/Sierra de 7x 1/4 unidad </c:v>
                </c:pt>
                <c:pt idx="363">
                  <c:v>Disco Pulir Metal 178x7x22.2</c:v>
                </c:pt>
                <c:pt idx="364">
                  <c:v>Disco Pulir Metal 27-178x8x22.2</c:v>
                </c:pt>
                <c:pt idx="365">
                  <c:v>Antorcha de Soldar (Acetileno)</c:v>
                </c:pt>
                <c:pt idx="366">
                  <c:v>Filtaro P/Aire Acond. 164.8 Gris</c:v>
                </c:pt>
                <c:pt idx="367">
                  <c:v>FILTRO LFP 3000</c:v>
                </c:pt>
                <c:pt idx="368">
                  <c:v>Filtro de Aceite Pequeño LFP 780</c:v>
                </c:pt>
                <c:pt idx="369">
                  <c:v>Filtro de Aire 117552-37B-0</c:v>
                </c:pt>
                <c:pt idx="370">
                  <c:v>Filtro de Gasolina P/las Plantas</c:v>
                </c:pt>
                <c:pt idx="371">
                  <c:v>Foco Amarillo</c:v>
                </c:pt>
                <c:pt idx="372">
                  <c:v>Formón de 3 1/4´´</c:v>
                </c:pt>
                <c:pt idx="373">
                  <c:v>Fusible 200 AMPS a 250  Volts</c:v>
                </c:pt>
                <c:pt idx="374">
                  <c:v>Fusible 600 AMPS a 250  Volts</c:v>
                </c:pt>
                <c:pt idx="375">
                  <c:v>Gafas Protectora P/Soldar Verdes</c:v>
                </c:pt>
                <c:pt idx="376">
                  <c:v>Fusible 350 AMPs, 250 Volt.</c:v>
                </c:pt>
                <c:pt idx="377">
                  <c:v>Guayo P/ Chirrot</c:v>
                </c:pt>
                <c:pt idx="378">
                  <c:v>Kit para Neumáticos</c:v>
                </c:pt>
                <c:pt idx="379">
                  <c:v>Juego de Boquilla P/ Manguera</c:v>
                </c:pt>
                <c:pt idx="380">
                  <c:v>Kit Para hueco de Puerta</c:v>
                </c:pt>
                <c:pt idx="381">
                  <c:v>Kit Para Tubería de Cobre</c:v>
                </c:pt>
                <c:pt idx="382">
                  <c:v>Llanas Bellontas</c:v>
                </c:pt>
                <c:pt idx="383">
                  <c:v>Llave No.17"</c:v>
                </c:pt>
                <c:pt idx="384">
                  <c:v>Llaves Mecánicas 16´´</c:v>
                </c:pt>
                <c:pt idx="385">
                  <c:v>Llaves Mecánicas 22´´</c:v>
                </c:pt>
                <c:pt idx="386">
                  <c:v>Llave Mecanica 13</c:v>
                </c:pt>
                <c:pt idx="387">
                  <c:v>Martillo Mediano</c:v>
                </c:pt>
                <c:pt idx="388">
                  <c:v>Niple Galvanizado 1/4x3</c:v>
                </c:pt>
                <c:pt idx="389">
                  <c:v>Operadores P/ Ventana</c:v>
                </c:pt>
                <c:pt idx="390">
                  <c:v>Pintura Esmalte Ind. 09</c:v>
                </c:pt>
                <c:pt idx="391">
                  <c:v>Pintura Esmalte Gris Claro</c:v>
                </c:pt>
                <c:pt idx="392">
                  <c:v>Pintura Relleno Gris Claro</c:v>
                </c:pt>
                <c:pt idx="393">
                  <c:v>Pala Con su Palo (Und.)</c:v>
                </c:pt>
                <c:pt idx="394">
                  <c:v>Palometas 4 x 7/8 x 2.5</c:v>
                </c:pt>
                <c:pt idx="395">
                  <c:v>Pestillo Dorado</c:v>
                </c:pt>
                <c:pt idx="396">
                  <c:v>Pintura Acrilica Gris 59</c:v>
                </c:pt>
                <c:pt idx="397">
                  <c:v>Pintura Barniz Marino de 16 Galon</c:v>
                </c:pt>
                <c:pt idx="398">
                  <c:v>Pintura Esmalte Amarillo 62 (Galon)</c:v>
                </c:pt>
                <c:pt idx="399">
                  <c:v>Plagax Insecticida 120cc (Dursban Insect.2E de 1/4</c:v>
                </c:pt>
                <c:pt idx="400">
                  <c:v>Plana 9" Tramontina</c:v>
                </c:pt>
                <c:pt idx="401">
                  <c:v>Plana Tramontina 10</c:v>
                </c:pt>
                <c:pt idx="402">
                  <c:v>Planta Honda Pequeña 2.2Kilo</c:v>
                </c:pt>
                <c:pt idx="403">
                  <c:v>Polea P/ Motores de 2 x 1/2"</c:v>
                </c:pt>
                <c:pt idx="404">
                  <c:v>Polea P/ Motores de 5/8</c:v>
                </c:pt>
                <c:pt idx="405">
                  <c:v>Pulidora Grande</c:v>
                </c:pt>
                <c:pt idx="406">
                  <c:v>Raticida P/Ratones </c:v>
                </c:pt>
                <c:pt idx="407">
                  <c:v>Reduccion de 1 1/4x3/4 Bushing HG</c:v>
                </c:pt>
                <c:pt idx="408">
                  <c:v>Reducción HG Gav. De 1 x 3/4</c:v>
                </c:pt>
                <c:pt idx="409">
                  <c:v>Reduccion PVC de 6x4</c:v>
                </c:pt>
                <c:pt idx="410">
                  <c:v>Remachadora Roja de Metal</c:v>
                </c:pt>
                <c:pt idx="411">
                  <c:v>Restrictor </c:v>
                </c:pt>
                <c:pt idx="412">
                  <c:v>Riley Para Bebedero</c:v>
                </c:pt>
                <c:pt idx="413">
                  <c:v>Clavadora Neumatica</c:v>
                </c:pt>
                <c:pt idx="414">
                  <c:v>Spray de Pintura Mamey</c:v>
                </c:pt>
                <c:pt idx="415">
                  <c:v>Tapon de 1¨ Ciego</c:v>
                </c:pt>
                <c:pt idx="416">
                  <c:v>Tapón de 3" Ciega</c:v>
                </c:pt>
                <c:pt idx="417">
                  <c:v>Tee PVC de Presion de 6</c:v>
                </c:pt>
                <c:pt idx="418">
                  <c:v>Tela de fibra de Vidrio (Yarda) </c:v>
                </c:pt>
                <c:pt idx="419">
                  <c:v>Terminal de Bronce y Aluminio</c:v>
                </c:pt>
                <c:pt idx="420">
                  <c:v>Terminales Grde.o Clavijas P/Cable de Tel. </c:v>
                </c:pt>
                <c:pt idx="421">
                  <c:v>Time Delay</c:v>
                </c:pt>
                <c:pt idx="422">
                  <c:v>Tiradores de Gabinete de Metal Unidad</c:v>
                </c:pt>
                <c:pt idx="423">
                  <c:v>Pivot o Tope de Presión para Puertas Unidad</c:v>
                </c:pt>
                <c:pt idx="424">
                  <c:v>Tornillos de 10 x 3/4 Cabeza de Estria</c:v>
                </c:pt>
                <c:pt idx="425">
                  <c:v>Tornillos de 1x10 TF</c:v>
                </c:pt>
                <c:pt idx="426">
                  <c:v>Tubo Aislamiento 1/2x3/8 P/Aire Acond.</c:v>
                </c:pt>
                <c:pt idx="427">
                  <c:v>Tubo de 4x2 Drenaje</c:v>
                </c:pt>
                <c:pt idx="428">
                  <c:v>Tubo en T de 1/2" PVC</c:v>
                </c:pt>
                <c:pt idx="429">
                  <c:v>Tubo PVC Y 3x3</c:v>
                </c:pt>
                <c:pt idx="430">
                  <c:v>Tubo Reducción de 2 x 11/2 unidad</c:v>
                </c:pt>
                <c:pt idx="431">
                  <c:v>Tubo Reducción de 3 x 2 Drenaje</c:v>
                </c:pt>
                <c:pt idx="432">
                  <c:v>Tubo Unión de 3/4"</c:v>
                </c:pt>
                <c:pt idx="433">
                  <c:v>Tubo Y de 3"x2</c:v>
                </c:pt>
                <c:pt idx="434">
                  <c:v>Tuerca Compana de 1/4</c:v>
                </c:pt>
                <c:pt idx="435">
                  <c:v>Tuerca Octagonal (Bronce P/aire)</c:v>
                </c:pt>
                <c:pt idx="436">
                  <c:v>Adaptador PVC Macho de 1"</c:v>
                </c:pt>
                <c:pt idx="437">
                  <c:v>Válvula de Aire Acond.</c:v>
                </c:pt>
                <c:pt idx="438">
                  <c:v>Violin P/ Albañileria</c:v>
                </c:pt>
                <c:pt idx="439">
                  <c:v>Y PVC de 4x3</c:v>
                </c:pt>
                <c:pt idx="440">
                  <c:v>Y PVC de 2"</c:v>
                </c:pt>
                <c:pt idx="441">
                  <c:v>Aditivo para Batería 32 onza </c:v>
                </c:pt>
                <c:pt idx="442">
                  <c:v>Filtro P/Cooland C8 WF113</c:v>
                </c:pt>
                <c:pt idx="443">
                  <c:v>Pintura Esmalte Rojo Chino de 1/4</c:v>
                </c:pt>
                <c:pt idx="444">
                  <c:v>Toallero en acero inoxidable, 10 x 15 cm</c:v>
                </c:pt>
                <c:pt idx="445">
                  <c:v>Breaker de 60 GE </c:v>
                </c:pt>
                <c:pt idx="446">
                  <c:v>Capacitor 50 x 5+ -5x370</c:v>
                </c:pt>
                <c:pt idx="447">
                  <c:v>Alambre Electrico #4 (16mm) Blanco</c:v>
                </c:pt>
                <c:pt idx="448">
                  <c:v>Llave para Bebedero Hembra</c:v>
                </c:pt>
                <c:pt idx="449">
                  <c:v>Junta de Entroque</c:v>
                </c:pt>
                <c:pt idx="450">
                  <c:v>Pintura base semi gloss dry coat blanco antihumedad galon</c:v>
                </c:pt>
                <c:pt idx="451">
                  <c:v>Abrazadera EMT 1/2</c:v>
                </c:pt>
                <c:pt idx="452">
                  <c:v>Soporte giratorio 125 unidad</c:v>
                </c:pt>
                <c:pt idx="453">
                  <c:v>Soporte giratorio 200 unidad</c:v>
                </c:pt>
                <c:pt idx="454">
                  <c:v>Barrena Tipo Hilty de 1/2 x 10</c:v>
                </c:pt>
                <c:pt idx="455">
                  <c:v>Mecha de 1/4 x 6 1/2 de pared unidad</c:v>
                </c:pt>
                <c:pt idx="456">
                  <c:v>Barrena Tipo Hilty 1/4 x 10</c:v>
                </c:pt>
                <c:pt idx="457">
                  <c:v>Tape electrico 3600 rollo</c:v>
                </c:pt>
                <c:pt idx="458">
                  <c:v>Contactor p/aire acondicionado 40A 240V unidad</c:v>
                </c:pt>
                <c:pt idx="459">
                  <c:v>Filtro para aire de 3/8 1648 soldable</c:v>
                </c:pt>
                <c:pt idx="460">
                  <c:v>Transformador GTR 403E</c:v>
                </c:pt>
                <c:pt idx="461">
                  <c:v>Contactor P/Aire Acondicionado 40 a 24v</c:v>
                </c:pt>
                <c:pt idx="462">
                  <c:v>Power Pack para Aire Acondicionado Grande</c:v>
                </c:pt>
                <c:pt idx="463">
                  <c:v>Tarugo de plomo 3/4 unidad</c:v>
                </c:pt>
                <c:pt idx="464">
                  <c:v>Alicate de Cadena</c:v>
                </c:pt>
                <c:pt idx="465">
                  <c:v>Pintura Amarillo Tráfico 101 Galón</c:v>
                </c:pt>
                <c:pt idx="466">
                  <c:v>Taladro Hilti Color Rojo</c:v>
                </c:pt>
                <c:pt idx="467">
                  <c:v>Juego de Pinzas</c:v>
                </c:pt>
                <c:pt idx="468">
                  <c:v>Curva PVC 3"</c:v>
                </c:pt>
                <c:pt idx="469">
                  <c:v>Alambre Rojo #8</c:v>
                </c:pt>
                <c:pt idx="470">
                  <c:v>Arandela Libra</c:v>
                </c:pt>
                <c:pt idx="471">
                  <c:v>Alambre Blanco #8</c:v>
                </c:pt>
                <c:pt idx="472">
                  <c:v>Abrazadera Galvanizada de 1/2</c:v>
                </c:pt>
                <c:pt idx="473">
                  <c:v>Lampara de Exterior  20 W blanca tipo tortuga</c:v>
                </c:pt>
                <c:pt idx="474">
                  <c:v>Tubos Fluorescente de 18 W</c:v>
                </c:pt>
                <c:pt idx="475">
                  <c:v>Tarugo de plomo de 1/2</c:v>
                </c:pt>
                <c:pt idx="476">
                  <c:v>Brazo Hidráulico Pequeño Plateado</c:v>
                </c:pt>
                <c:pt idx="477">
                  <c:v>Bombillos P/Nevera 40 w</c:v>
                </c:pt>
                <c:pt idx="478">
                  <c:v>Engrasadora en Metal</c:v>
                </c:pt>
                <c:pt idx="479">
                  <c:v>Guantes Ind. De Goma Negra </c:v>
                </c:pt>
                <c:pt idx="480">
                  <c:v>Codo de Bronce 1/4</c:v>
                </c:pt>
                <c:pt idx="481">
                  <c:v>Alambre de Goma de 3 hilos  </c:v>
                </c:pt>
                <c:pt idx="482">
                  <c:v>Señaalización de Extintores </c:v>
                </c:pt>
                <c:pt idx="483">
                  <c:v>Letrero Basura al Zafacón</c:v>
                </c:pt>
                <c:pt idx="484">
                  <c:v>Llave Sencilla para Lavamanos</c:v>
                </c:pt>
                <c:pt idx="485">
                  <c:v>Llavín de Puño</c:v>
                </c:pt>
                <c:pt idx="486">
                  <c:v>Llavín Plano</c:v>
                </c:pt>
                <c:pt idx="487">
                  <c:v>Transformador 120/277 v</c:v>
                </c:pt>
                <c:pt idx="488">
                  <c:v>Transformador de 42 W</c:v>
                </c:pt>
                <c:pt idx="489">
                  <c:v>Pintura Esmalte Industrial Blanco</c:v>
                </c:pt>
                <c:pt idx="490">
                  <c:v>Breaker 40Amp Sencillo</c:v>
                </c:pt>
                <c:pt idx="491">
                  <c:v>Breaker de 60 Amp. Doble</c:v>
                </c:pt>
                <c:pt idx="492">
                  <c:v>Caja de Bolas 2R5C3</c:v>
                </c:pt>
                <c:pt idx="493">
                  <c:v>Silicon Negro </c:v>
                </c:pt>
                <c:pt idx="494">
                  <c:v>Canaleta Plástica 2´ x 2 mt</c:v>
                </c:pt>
                <c:pt idx="495">
                  <c:v>Canaleta Plástica 1 x 2 mt</c:v>
                </c:pt>
                <c:pt idx="496">
                  <c:v>Canaleta Plástica 1´ 1/2 x 2 mt</c:v>
                </c:pt>
                <c:pt idx="497">
                  <c:v>Canaleta Plástica 1/2 x 2 mt</c:v>
                </c:pt>
                <c:pt idx="498">
                  <c:v>Tubería de Cobre para A/C, 7/8 x 0.033 Rollo</c:v>
                </c:pt>
                <c:pt idx="499">
                  <c:v>Tubería EMT de 1"</c:v>
                </c:pt>
                <c:pt idx="500">
                  <c:v>Tubos Fluorescente de Luz Negra 4W</c:v>
                </c:pt>
                <c:pt idx="501">
                  <c:v>Tubos Fluorescente de 17 W</c:v>
                </c:pt>
                <c:pt idx="502">
                  <c:v>Tubo Florescente de 28W</c:v>
                </c:pt>
                <c:pt idx="503">
                  <c:v>Brochas de 1 1/2 </c:v>
                </c:pt>
                <c:pt idx="504">
                  <c:v>Punta estria # 2</c:v>
                </c:pt>
                <c:pt idx="505">
                  <c:v>Masking Tape  3/4 verde</c:v>
                </c:pt>
                <c:pt idx="506">
                  <c:v>Interruptores  Sencillos 15A</c:v>
                </c:pt>
                <c:pt idx="507">
                  <c:v>Interruptor Triple</c:v>
                </c:pt>
                <c:pt idx="508">
                  <c:v>Tarugo de 3/8 x 2 Verde</c:v>
                </c:pt>
                <c:pt idx="509">
                  <c:v>Tarugo 7/16x1 Azul (Unidad)</c:v>
                </c:pt>
                <c:pt idx="510">
                  <c:v>Abrazadera de  3 Unicros</c:v>
                </c:pt>
                <c:pt idx="511">
                  <c:v>Lavamanos con Pedestal (American Cerami)</c:v>
                </c:pt>
                <c:pt idx="512">
                  <c:v>Agua Destilada</c:v>
                </c:pt>
                <c:pt idx="513">
                  <c:v>Desgrazante</c:v>
                </c:pt>
                <c:pt idx="514">
                  <c:v>Candado Globe Md</c:v>
                </c:pt>
                <c:pt idx="515">
                  <c:v>Pistola de Pintar</c:v>
                </c:pt>
                <c:pt idx="516">
                  <c:v>Tablero Moldeado P/Thunder Motosoldadora</c:v>
                </c:pt>
                <c:pt idx="517">
                  <c:v>Nivel de Aluminio hsl 18030</c:v>
                </c:pt>
                <c:pt idx="518">
                  <c:v>Reduccion PVC presion 2 x  1 1/2</c:v>
                </c:pt>
                <c:pt idx="519">
                  <c:v>Adaptadores PVC P/ Sifon 11/2</c:v>
                </c:pt>
                <c:pt idx="520">
                  <c:v>Tapa Plástica para Tomacorriente Doble 2x4</c:v>
                </c:pt>
                <c:pt idx="521">
                  <c:v>Disco de Corte P/Cierra de 10´´</c:v>
                </c:pt>
                <c:pt idx="522">
                  <c:v>Gafas Protectora P650A Azul (Ebanisteria)</c:v>
                </c:pt>
                <c:pt idx="523">
                  <c:v>Cilindro Doble con Llave</c:v>
                </c:pt>
                <c:pt idx="524">
                  <c:v>Cinta de Papel 250"</c:v>
                </c:pt>
                <c:pt idx="525">
                  <c:v>Martillo Grande Palo Amarillo</c:v>
                </c:pt>
                <c:pt idx="526">
                  <c:v>Llaves Irimo N0.12</c:v>
                </c:pt>
                <c:pt idx="527">
                  <c:v>Pata de Chivo</c:v>
                </c:pt>
                <c:pt idx="528">
                  <c:v>Enchunfe de Goma</c:v>
                </c:pt>
                <c:pt idx="529">
                  <c:v>Capacitor RR-40g 370 VAC</c:v>
                </c:pt>
                <c:pt idx="530">
                  <c:v>Rolo o Mota para pintar</c:v>
                </c:pt>
                <c:pt idx="531">
                  <c:v>Rollo Tape Bond  Negro (electrico)</c:v>
                </c:pt>
                <c:pt idx="532">
                  <c:v>Pila AAA</c:v>
                </c:pt>
                <c:pt idx="533">
                  <c:v>Tarugo de Plomo</c:v>
                </c:pt>
                <c:pt idx="534">
                  <c:v>Organizador Para Baños</c:v>
                </c:pt>
                <c:pt idx="535">
                  <c:v>Conector de Bronce</c:v>
                </c:pt>
                <c:pt idx="536">
                  <c:v>Coplin PVC presion de 1/2</c:v>
                </c:pt>
                <c:pt idx="537">
                  <c:v>Brazo Hidraulico Mediano</c:v>
                </c:pt>
                <c:pt idx="538">
                  <c:v>Aguarras de 1 Litros</c:v>
                </c:pt>
                <c:pt idx="539">
                  <c:v>Breaker 30Amp Sencillo</c:v>
                </c:pt>
                <c:pt idx="540">
                  <c:v>Porta Brochus</c:v>
                </c:pt>
                <c:pt idx="541">
                  <c:v>Agua de Batería Galón</c:v>
                </c:pt>
                <c:pt idx="542">
                  <c:v>Cordon para Teléfono (Espirales)</c:v>
                </c:pt>
                <c:pt idx="543">
                  <c:v>Llave para bebedero </c:v>
                </c:pt>
                <c:pt idx="544">
                  <c:v>Cincel Redondo</c:v>
                </c:pt>
                <c:pt idx="545">
                  <c:v>Reguladores de Voltage Urano 5,000</c:v>
                </c:pt>
                <c:pt idx="546">
                  <c:v>Letrero Señalización de Caja</c:v>
                </c:pt>
                <c:pt idx="547">
                  <c:v>Letrero Consulta</c:v>
                </c:pt>
                <c:pt idx="548">
                  <c:v>Caja de Registro 2x4 Metálica</c:v>
                </c:pt>
                <c:pt idx="549">
                  <c:v>Adaptador Hembra PVC 1</c:v>
                </c:pt>
                <c:pt idx="550">
                  <c:v>Adaptador Macho 1/2" EMT</c:v>
                </c:pt>
                <c:pt idx="551">
                  <c:v>Alambre Dulce Picado Libra</c:v>
                </c:pt>
                <c:pt idx="552">
                  <c:v>Bombillo Floreciente 42w</c:v>
                </c:pt>
                <c:pt idx="553">
                  <c:v>Buzón en Vinil</c:v>
                </c:pt>
                <c:pt idx="554">
                  <c:v>Canaleta Plástica de 2 1/2</c:v>
                </c:pt>
                <c:pt idx="555">
                  <c:v>Conector Recto EMT 3/4</c:v>
                </c:pt>
                <c:pt idx="556">
                  <c:v>Coopling EMT 3/4</c:v>
                </c:pt>
                <c:pt idx="557">
                  <c:v>Lámpara de Exterior Negra</c:v>
                </c:pt>
                <c:pt idx="558">
                  <c:v>Llave mecanica 11</c:v>
                </c:pt>
                <c:pt idx="559">
                  <c:v>Pintura para Pavimento Pastel</c:v>
                </c:pt>
                <c:pt idx="560">
                  <c:v>Abrazadera EMT  3/4</c:v>
                </c:pt>
                <c:pt idx="561">
                  <c:v>Alambre Negro 16mm</c:v>
                </c:pt>
                <c:pt idx="562">
                  <c:v>Canaleta Plástica 3/8</c:v>
                </c:pt>
                <c:pt idx="563">
                  <c:v>Clavo de Acero   lbs</c:v>
                </c:pt>
                <c:pt idx="564">
                  <c:v>Codo HG 1/2</c:v>
                </c:pt>
                <c:pt idx="565">
                  <c:v>Jabonera</c:v>
                </c:pt>
                <c:pt idx="566">
                  <c:v>Pintura Barniz  alta Proteccion  CAOBA ( Barpidecor)  GL</c:v>
                </c:pt>
                <c:pt idx="567">
                  <c:v>Porta Cepillo</c:v>
                </c:pt>
                <c:pt idx="568">
                  <c:v>Set organizador de Baño </c:v>
                </c:pt>
                <c:pt idx="569">
                  <c:v>Socalo Porcelana</c:v>
                </c:pt>
                <c:pt idx="570">
                  <c:v>Tarugo de Plomo de 3/8 </c:v>
                </c:pt>
                <c:pt idx="571">
                  <c:v>Tubo Florescente de 32W</c:v>
                </c:pt>
                <c:pt idx="572">
                  <c:v>Union HG 1/2</c:v>
                </c:pt>
                <c:pt idx="573">
                  <c:v>Pestillo de Hierro Soldable</c:v>
                </c:pt>
                <c:pt idx="574">
                  <c:v>Letrero Extintor Pequeño</c:v>
                </c:pt>
                <c:pt idx="575">
                  <c:v>Esquinero Metálico 1 1/4x 1 1/4</c:v>
                </c:pt>
                <c:pt idx="576">
                  <c:v>Tornillo para Plancha de Chirrot</c:v>
                </c:pt>
                <c:pt idx="577">
                  <c:v>Candado 60mm</c:v>
                </c:pt>
                <c:pt idx="578">
                  <c:v>Tiradores de Puerta Dorado</c:v>
                </c:pt>
                <c:pt idx="579">
                  <c:v>Juego de Destornillador</c:v>
                </c:pt>
                <c:pt idx="580">
                  <c:v>Pinza de Corte #7</c:v>
                </c:pt>
                <c:pt idx="581">
                  <c:v>Alicate Electrico </c:v>
                </c:pt>
                <c:pt idx="582">
                  <c:v>Cincel de Punta para Taladro 250mm</c:v>
                </c:pt>
                <c:pt idx="583">
                  <c:v>Cincel de Plano para Taladro 250mm</c:v>
                </c:pt>
                <c:pt idx="584">
                  <c:v>Clavo c/Cabeza 2´ 1/2 Libra</c:v>
                </c:pt>
                <c:pt idx="585">
                  <c:v>Separadores para Loceta Paq. 3mm</c:v>
                </c:pt>
                <c:pt idx="586">
                  <c:v>Manguera P/Lavamanos 20"</c:v>
                </c:pt>
                <c:pt idx="587">
                  <c:v>Manguera Flexible 24"</c:v>
                </c:pt>
                <c:pt idx="588">
                  <c:v>Canaleta para Piso</c:v>
                </c:pt>
                <c:pt idx="589">
                  <c:v>Manguera para Mezcladora 3/4x24</c:v>
                </c:pt>
                <c:pt idx="590">
                  <c:v>Manguera para Mezcladora 3/8 x 1/2 x 24</c:v>
                </c:pt>
                <c:pt idx="591">
                  <c:v>Arandela PVC 4 x 4 </c:v>
                </c:pt>
                <c:pt idx="592">
                  <c:v>Junta de Cera para Inodoro 3x4</c:v>
                </c:pt>
                <c:pt idx="593">
                  <c:v>Caja de Breaker 40amp.</c:v>
                </c:pt>
                <c:pt idx="594">
                  <c:v>Tape Aislante de Electricidad 19mm, 3/4</c:v>
                </c:pt>
                <c:pt idx="595">
                  <c:v>Llavín Plano</c:v>
                </c:pt>
                <c:pt idx="596">
                  <c:v>Pintura Contactor Aclimate Arena 23</c:v>
                </c:pt>
                <c:pt idx="597">
                  <c:v>Hidrolavadora Pequña</c:v>
                </c:pt>
                <c:pt idx="598">
                  <c:v>Taladro Rotomartillo (Percusión)</c:v>
                </c:pt>
                <c:pt idx="599">
                  <c:v>Reducción 1" x 3/4</c:v>
                </c:pt>
                <c:pt idx="600">
                  <c:v>Adaptador PVC de presión (Macho)</c:v>
                </c:pt>
                <c:pt idx="601">
                  <c:v>Extensión Corrugada para Fregadero (Desague)</c:v>
                </c:pt>
                <c:pt idx="602">
                  <c:v>Boya Plástica para Tinaco (Flota)</c:v>
                </c:pt>
                <c:pt idx="603">
                  <c:v>Tubo PVC 1/2 Electrico SDR-26</c:v>
                </c:pt>
                <c:pt idx="604">
                  <c:v>Cerradura de Puño</c:v>
                </c:pt>
                <c:pt idx="605">
                  <c:v>Codo PVC 3"x45 DR</c:v>
                </c:pt>
                <c:pt idx="606">
                  <c:v>Tubería BX 1/2 (Pie)</c:v>
                </c:pt>
                <c:pt idx="607">
                  <c:v>Conector UF Electrico 3/8</c:v>
                </c:pt>
                <c:pt idx="608">
                  <c:v>Llave a Chorro 1/2 de Metal</c:v>
                </c:pt>
                <c:pt idx="609">
                  <c:v>Kit de Válvula Carga y Descarga para Inodoro</c:v>
                </c:pt>
                <c:pt idx="610">
                  <c:v>Válvula de Entrada para Inodoro</c:v>
                </c:pt>
                <c:pt idx="611">
                  <c:v>Válvula de Salida Inodoro</c:v>
                </c:pt>
                <c:pt idx="612">
                  <c:v>Bisagra Soldable</c:v>
                </c:pt>
                <c:pt idx="613">
                  <c:v>Niple Niquelado 3/8x2" 1/2</c:v>
                </c:pt>
                <c:pt idx="614">
                  <c:v>Cinta de Fibra 2"x300</c:v>
                </c:pt>
                <c:pt idx="615">
                  <c:v>Llave para Lavamanos Sencilla</c:v>
                </c:pt>
                <c:pt idx="616">
                  <c:v>Te Y PVC 4"x4" Drenaje</c:v>
                </c:pt>
                <c:pt idx="617">
                  <c:v>Tarugo Azul 7/16x1"1/4</c:v>
                </c:pt>
                <c:pt idx="618">
                  <c:v>Rejilla Cromada para Piso 2" (Drenaje)</c:v>
                </c:pt>
                <c:pt idx="619">
                  <c:v>Válviula Fluxómetro Orianl</c:v>
                </c:pt>
                <c:pt idx="620">
                  <c:v>Llave de Puerta Comercial</c:v>
                </c:pt>
                <c:pt idx="621">
                  <c:v>Codo Drenaje 4"x90</c:v>
                </c:pt>
                <c:pt idx="622">
                  <c:v>Codo Drenaje 4"x45</c:v>
                </c:pt>
                <c:pt idx="623">
                  <c:v>Panel LEED 18w Redondo</c:v>
                </c:pt>
                <c:pt idx="624">
                  <c:v>Derretido para Cerámica (Piso) Funda</c:v>
                </c:pt>
                <c:pt idx="625">
                  <c:v>Total General</c:v>
                </c:pt>
                <c:pt idx="633">
                  <c:v>LICDA. GEORGINA VICTORIANO MORENO</c:v>
                </c:pt>
                <c:pt idx="634">
                  <c:v>DIRECTORA ADMINISTRATIVO Y FINANCIERO</c:v>
                </c:pt>
                <c:pt idx="635">
                  <c:v>AUTORIZADO POR</c:v>
                </c:pt>
              </c:strCache>
            </c:strRef>
          </c:cat>
          <c:val>
            <c:numRef>
              <c:f>'Exist. Act.-1'!#REF!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tx>
            <c:strRef>
              <c:f>'Exist. Act.-1'!$I$4:$I$5</c:f>
              <c:strCache>
                <c:ptCount val="1"/>
                <c:pt idx="0">
                  <c:v>al 30 Septiembre 2023</c:v>
                </c:pt>
              </c:strCache>
            </c:strRef>
          </c:tx>
          <c:invertIfNegative val="0"/>
          <c:cat>
            <c:strRef>
              <c:f>'Exist. Act.-1'!$E$6:$E$645</c:f>
              <c:strCache>
                <c:ptCount val="636"/>
                <c:pt idx="0">
                  <c:v>Descripción</c:v>
                </c:pt>
                <c:pt idx="1">
                  <c:v>Escobilla L/V 19"</c:v>
                </c:pt>
                <c:pt idx="2">
                  <c:v>Adaptador PVC Hembra de 3/4</c:v>
                </c:pt>
                <c:pt idx="3">
                  <c:v>Llave de Paso PVC Bola 3/4¨</c:v>
                </c:pt>
                <c:pt idx="4">
                  <c:v>Llave de pvc de 1/2¨</c:v>
                </c:pt>
                <c:pt idx="5">
                  <c:v>Reducción Bushine de 3/8 x 1/4''</c:v>
                </c:pt>
                <c:pt idx="6">
                  <c:v>Varilla p/ Boya Flota</c:v>
                </c:pt>
                <c:pt idx="7">
                  <c:v>Swich Machete</c:v>
                </c:pt>
                <c:pt idx="8">
                  <c:v>Tape Electrico 3 Mts  33 t</c:v>
                </c:pt>
                <c:pt idx="9">
                  <c:v>Pintura Acrílica Superior Rojo Galón</c:v>
                </c:pt>
                <c:pt idx="10">
                  <c:v>Porta Rolo 9 pulgadas</c:v>
                </c:pt>
                <c:pt idx="11">
                  <c:v>Maseta 2 lbs</c:v>
                </c:pt>
                <c:pt idx="12">
                  <c:v>Codo PVC 2" Drenaje</c:v>
                </c:pt>
                <c:pt idx="13">
                  <c:v>Candado Hermex  40 mm</c:v>
                </c:pt>
                <c:pt idx="14">
                  <c:v>Candado Hermex  50 mm</c:v>
                </c:pt>
                <c:pt idx="15">
                  <c:v>Lámpara LED 24v</c:v>
                </c:pt>
                <c:pt idx="16">
                  <c:v>LED Panel de Luz 2"x2" 40W (600X600 mm)</c:v>
                </c:pt>
                <c:pt idx="17">
                  <c:v>Codo Plástico Lavamanos Sifón Fregadero </c:v>
                </c:pt>
                <c:pt idx="18">
                  <c:v>Colagante para Bata</c:v>
                </c:pt>
                <c:pt idx="19">
                  <c:v>Durmientes 2 1/2 x10</c:v>
                </c:pt>
                <c:pt idx="20">
                  <c:v>Llave Mezcladoras P/ Lavamanos de 4"</c:v>
                </c:pt>
                <c:pt idx="21">
                  <c:v>Llave Angular para Jardín</c:v>
                </c:pt>
                <c:pt idx="22">
                  <c:v>Lona 6m x 12m Mamey</c:v>
                </c:pt>
                <c:pt idx="23">
                  <c:v>Martillo Grande</c:v>
                </c:pt>
                <c:pt idx="24">
                  <c:v>Masilla Acrílica</c:v>
                </c:pt>
                <c:pt idx="25">
                  <c:v>Masilla para Sheetrock (Hich Pro) 5 Gl</c:v>
                </c:pt>
                <c:pt idx="26">
                  <c:v>Parales 2 1/2x10</c:v>
                </c:pt>
                <c:pt idx="27">
                  <c:v>Porta Papel  Sanitarios</c:v>
                </c:pt>
                <c:pt idx="28">
                  <c:v>Rastrillo Pequeño</c:v>
                </c:pt>
                <c:pt idx="29">
                  <c:v>Serrucho P/ Carpinteria</c:v>
                </c:pt>
                <c:pt idx="30">
                  <c:v>Tapa de Inodoro Blanca </c:v>
                </c:pt>
                <c:pt idx="31">
                  <c:v>Valvula Salida de Inodoro</c:v>
                </c:pt>
                <c:pt idx="32">
                  <c:v>Clavos S/C de 1 1/2 (Libs.) </c:v>
                </c:pt>
                <c:pt idx="33">
                  <c:v>Tornillos de 5/8 x 5 </c:v>
                </c:pt>
                <c:pt idx="34">
                  <c:v>Rolo o Mota para pintar</c:v>
                </c:pt>
                <c:pt idx="35">
                  <c:v>Cinta Para Chirrot</c:v>
                </c:pt>
                <c:pt idx="36">
                  <c:v>Clavo Dulce 2"</c:v>
                </c:pt>
                <c:pt idx="37">
                  <c:v>Cerámica 20 x 40</c:v>
                </c:pt>
                <c:pt idx="38">
                  <c:v>Estopa en Libra </c:v>
                </c:pt>
                <c:pt idx="39">
                  <c:v>Barpino Laca </c:v>
                </c:pt>
                <c:pt idx="40">
                  <c:v>Bujias F 501</c:v>
                </c:pt>
                <c:pt idx="41">
                  <c:v>Cemento PVC (1/4 Galón)</c:v>
                </c:pt>
                <c:pt idx="42">
                  <c:v>Plancha de Densglass 4"x8"-1/2"</c:v>
                </c:pt>
                <c:pt idx="43">
                  <c:v>Plancha de sheetrock 4"x8"-1/2" </c:v>
                </c:pt>
                <c:pt idx="44">
                  <c:v>Tijera P/ Cortar Metal (Mango de Goma Amarillo)</c:v>
                </c:pt>
                <c:pt idx="45">
                  <c:v>Inodoro con Tanque y Tapa Blanco</c:v>
                </c:pt>
                <c:pt idx="46">
                  <c:v>Regletas Electricas </c:v>
                </c:pt>
                <c:pt idx="47">
                  <c:v>Alicate de presion no. 10 hsjpo 110</c:v>
                </c:pt>
                <c:pt idx="48">
                  <c:v>Caja de Breakers de 125Amps.  </c:v>
                </c:pt>
                <c:pt idx="49">
                  <c:v>Breaker 20Amp Sencillo</c:v>
                </c:pt>
                <c:pt idx="50">
                  <c:v>Breaker GE Doble 30 Amp.</c:v>
                </c:pt>
                <c:pt idx="51">
                  <c:v>Caja de Breakers Europeo 6 Circuito </c:v>
                </c:pt>
                <c:pt idx="52">
                  <c:v>Sostenedor P/Suaper </c:v>
                </c:pt>
                <c:pt idx="53">
                  <c:v>Breaker Europeo 20 AMP</c:v>
                </c:pt>
                <c:pt idx="54">
                  <c:v>Bogie Wheel Complete</c:v>
                </c:pt>
                <c:pt idx="55">
                  <c:v>Bearing Ball</c:v>
                </c:pt>
                <c:pt idx="56">
                  <c:v>Gomas de Montacargas Delantera 18 x 7</c:v>
                </c:pt>
                <c:pt idx="57">
                  <c:v>Boya Plast. P/Inodoros </c:v>
                </c:pt>
                <c:pt idx="58">
                  <c:v>Junta de Cera P/Inodoro </c:v>
                </c:pt>
                <c:pt idx="59">
                  <c:v>Tee PVC de  4 x 4</c:v>
                </c:pt>
                <c:pt idx="60">
                  <c:v>Valvula Entrada de Inodoro </c:v>
                </c:pt>
                <c:pt idx="61">
                  <c:v>Pintura Esmalte Industrial Óxido Rojo Galón</c:v>
                </c:pt>
                <c:pt idx="62">
                  <c:v>Kit para Inodoro (Válvulas)</c:v>
                </c:pt>
                <c:pt idx="63">
                  <c:v>Maseta 10 Libra (mandarria)</c:v>
                </c:pt>
                <c:pt idx="64">
                  <c:v>Disco de Pulidora 100</c:v>
                </c:pt>
                <c:pt idx="65">
                  <c:v>Tubería de Cobre para A/C, 3/8 x 0.023 Rollo</c:v>
                </c:pt>
                <c:pt idx="66">
                  <c:v>Tubería EMT 1/2</c:v>
                </c:pt>
                <c:pt idx="67">
                  <c:v>Capacitador de Marcha 15x370</c:v>
                </c:pt>
                <c:pt idx="68">
                  <c:v>Cancamos 1/2 16 </c:v>
                </c:pt>
                <c:pt idx="69">
                  <c:v>Resbaladores plasticos</c:v>
                </c:pt>
                <c:pt idx="70">
                  <c:v>Reduccion de 1 1/2 x 3/4 Bushing HG</c:v>
                </c:pt>
                <c:pt idx="71">
                  <c:v>Varilla para soldar de plata </c:v>
                </c:pt>
                <c:pt idx="72">
                  <c:v>Aditivo P/Batería de 12 Onza </c:v>
                </c:pt>
                <c:pt idx="73">
                  <c:v>Barra roscada 1/2</c:v>
                </c:pt>
                <c:pt idx="74">
                  <c:v>Cerradura Caja de Dinero</c:v>
                </c:pt>
                <c:pt idx="75">
                  <c:v>Balastros (Transformador) de bajo consumo de 4 tubo 32 wat</c:v>
                </c:pt>
                <c:pt idx="76">
                  <c:v>Tubería de Cobre para A/C, 1/4 x 0.021 Rollo</c:v>
                </c:pt>
                <c:pt idx="77">
                  <c:v>Teflón  de 3/4</c:v>
                </c:pt>
                <c:pt idx="78">
                  <c:v>Codo PVC 3x45</c:v>
                </c:pt>
                <c:pt idx="79">
                  <c:v>Timer P/Aire </c:v>
                </c:pt>
                <c:pt idx="80">
                  <c:v>Swich de Presión P/Aire de Alta</c:v>
                </c:pt>
                <c:pt idx="81">
                  <c:v>Swich de Presión P/Aire de Baja</c:v>
                </c:pt>
                <c:pt idx="82">
                  <c:v>Codo PVC 2" x 45</c:v>
                </c:pt>
                <c:pt idx="83">
                  <c:v>Juego de emboquillador</c:v>
                </c:pt>
                <c:pt idx="84">
                  <c:v>Amperímetro 334/374, Marca Fluke</c:v>
                </c:pt>
                <c:pt idx="85">
                  <c:v>Rueda Poliuretano c/aluminio 200/50 Unidad</c:v>
                </c:pt>
                <c:pt idx="86">
                  <c:v>Marco de Segueta Amarillo </c:v>
                </c:pt>
                <c:pt idx="87">
                  <c:v>Juego de Llave Allen 10/1</c:v>
                </c:pt>
                <c:pt idx="88">
                  <c:v>Tiradores de Metal para Gavetas</c:v>
                </c:pt>
                <c:pt idx="89">
                  <c:v>Tirador para Puerta Plateado</c:v>
                </c:pt>
                <c:pt idx="90">
                  <c:v>Lima Grande</c:v>
                </c:pt>
                <c:pt idx="91">
                  <c:v>Control Universal</c:v>
                </c:pt>
                <c:pt idx="92">
                  <c:v>Cinta de Medir de 50mts.Comelon</c:v>
                </c:pt>
                <c:pt idx="93">
                  <c:v>Metal Hit 1/4 x 1 1/2 Anclajes Metálicos (Unid) </c:v>
                </c:pt>
                <c:pt idx="94">
                  <c:v>Coolant P/Radiadores de Vehículos </c:v>
                </c:pt>
                <c:pt idx="95">
                  <c:v>Breaker Grueso THQL 60 AMPS GE</c:v>
                </c:pt>
                <c:pt idx="96">
                  <c:v>Breaker Grueso 50 AMPS Doble</c:v>
                </c:pt>
                <c:pt idx="97">
                  <c:v>Capacitor Marcha 60/370 Volt</c:v>
                </c:pt>
                <c:pt idx="98">
                  <c:v>Abrazadera de Presion de 4</c:v>
                </c:pt>
                <c:pt idx="99">
                  <c:v>Pin de Seguridad en Acero</c:v>
                </c:pt>
                <c:pt idx="100">
                  <c:v>Pulsador P/Timbre Bticino</c:v>
                </c:pt>
                <c:pt idx="101">
                  <c:v>Lija de Agua No. 100</c:v>
                </c:pt>
                <c:pt idx="102">
                  <c:v>Barrena de 1/4 mecanica</c:v>
                </c:pt>
                <c:pt idx="103">
                  <c:v>Brazo Hidraulico 19 cm largo, unidad</c:v>
                </c:pt>
                <c:pt idx="104">
                  <c:v>Barrena T/Hilty 5/8x12</c:v>
                </c:pt>
                <c:pt idx="105">
                  <c:v>Disco de corte 7x1/4</c:v>
                </c:pt>
                <c:pt idx="106">
                  <c:v>Remaches de aluminio 3/16x5/8</c:v>
                </c:pt>
                <c:pt idx="107">
                  <c:v>Cable Coaxial (pies)</c:v>
                </c:pt>
                <c:pt idx="108">
                  <c:v>Cemento Blanco (Funda)</c:v>
                </c:pt>
                <c:pt idx="109">
                  <c:v>Pegamento para Locetas ( Keraflor ) 50 Lbs  50 lbs</c:v>
                </c:pt>
                <c:pt idx="110">
                  <c:v>Lija de Agua 360 </c:v>
                </c:pt>
                <c:pt idx="111">
                  <c:v>Pintura Esmalte Industrial Blanco 00 </c:v>
                </c:pt>
                <c:pt idx="112">
                  <c:v>Filtro de Gasoil FF 3417</c:v>
                </c:pt>
                <c:pt idx="113">
                  <c:v>Filtro de Gasoil FP 586 F</c:v>
                </c:pt>
                <c:pt idx="114">
                  <c:v>Filtro p/ aceite BT259</c:v>
                </c:pt>
                <c:pt idx="115">
                  <c:v>Filtro de Gasoil P 876 F</c:v>
                </c:pt>
                <c:pt idx="116">
                  <c:v>Filtro</c:v>
                </c:pt>
                <c:pt idx="117">
                  <c:v>Silicon Transparente RTV </c:v>
                </c:pt>
                <c:pt idx="118">
                  <c:v>Filtro de aire para planta CA6858/AH1107</c:v>
                </c:pt>
                <c:pt idx="119">
                  <c:v>Vaso p/ filtro de agua  gasoil</c:v>
                </c:pt>
                <c:pt idx="120">
                  <c:v>Felpa para puerta comercial</c:v>
                </c:pt>
                <c:pt idx="121">
                  <c:v>Disco P/Pulir No. 100 10057970</c:v>
                </c:pt>
                <c:pt idx="122">
                  <c:v>Brocha Super 2 pulgadas</c:v>
                </c:pt>
                <c:pt idx="123">
                  <c:v>Brocha Super 3 pulgadas</c:v>
                </c:pt>
                <c:pt idx="124">
                  <c:v>Terminal  para cable de teléfono</c:v>
                </c:pt>
                <c:pt idx="125">
                  <c:v>Barrena p/concreto 1/4</c:v>
                </c:pt>
                <c:pt idx="126">
                  <c:v>Union Universal PVC de 1/2</c:v>
                </c:pt>
                <c:pt idx="127">
                  <c:v>Reduccion PVC presion 1 x 1/2</c:v>
                </c:pt>
                <c:pt idx="128">
                  <c:v>Pintura Semigloss Blanco 00</c:v>
                </c:pt>
                <c:pt idx="129">
                  <c:v>Cheques P/Cisterna Europa V.de 3´´</c:v>
                </c:pt>
                <c:pt idx="130">
                  <c:v>Extensión Eléctrica de 25 Pies</c:v>
                </c:pt>
                <c:pt idx="131">
                  <c:v>Bomba de Vacio</c:v>
                </c:pt>
                <c:pt idx="132">
                  <c:v>Angular para Sheetrock o yeso</c:v>
                </c:pt>
                <c:pt idx="133">
                  <c:v>Tornillos de Estructura 7/16" peq. Libra</c:v>
                </c:pt>
                <c:pt idx="134">
                  <c:v>Clavos de Yeso 1 1/4 con Arandela de 2mm</c:v>
                </c:pt>
                <c:pt idx="135">
                  <c:v>Pistola P/ Masillar</c:v>
                </c:pt>
                <c:pt idx="136">
                  <c:v>Guante de Gomas negro (par)</c:v>
                </c:pt>
                <c:pt idx="137">
                  <c:v>Terminales de Acero P/ las Mangueras</c:v>
                </c:pt>
                <c:pt idx="138">
                  <c:v>Tornillo Diablito 2 x 6 unidad</c:v>
                </c:pt>
                <c:pt idx="139">
                  <c:v>Pivote Estandar descentrado</c:v>
                </c:pt>
                <c:pt idx="140">
                  <c:v>Letrero Farmacia del Pueblo (Pequeño)</c:v>
                </c:pt>
                <c:pt idx="141">
                  <c:v>Letrero Farmacia del Pueblo (Grande)</c:v>
                </c:pt>
                <c:pt idx="142">
                  <c:v>Letrero Ruta de Escape</c:v>
                </c:pt>
                <c:pt idx="143">
                  <c:v>Letrero Señalización Salida Derecha</c:v>
                </c:pt>
                <c:pt idx="144">
                  <c:v>Letrero Señalización Salida Izquierda</c:v>
                </c:pt>
                <c:pt idx="145">
                  <c:v>Letrero Señalización de Baño (15"x5")</c:v>
                </c:pt>
                <c:pt idx="146">
                  <c:v>Letrero Oficina (10"x5")</c:v>
                </c:pt>
                <c:pt idx="147">
                  <c:v>Letrero Señalización de Almacén (10"x5")</c:v>
                </c:pt>
                <c:pt idx="148">
                  <c:v>Letrero Prohibiciones de Seguridad (0.40x0.50) mt</c:v>
                </c:pt>
                <c:pt idx="149">
                  <c:v>Letrero Señalización Salida de Emergencia (15"x15")</c:v>
                </c:pt>
                <c:pt idx="150">
                  <c:v>Letrero Señalización de Extintor</c:v>
                </c:pt>
                <c:pt idx="151">
                  <c:v>Letrero Hale (6"x3")</c:v>
                </c:pt>
                <c:pt idx="152">
                  <c:v>Letrero Empuje (6"x3")</c:v>
                </c:pt>
                <c:pt idx="153">
                  <c:v>Termostatos p/aire acondicionado th-57v</c:v>
                </c:pt>
                <c:pt idx="154">
                  <c:v>Pintura Esmalte Industrial Negro</c:v>
                </c:pt>
                <c:pt idx="155">
                  <c:v>Control de presion de aire p/cisterna</c:v>
                </c:pt>
                <c:pt idx="156">
                  <c:v>Reloj de Presion P/Sisterna  </c:v>
                </c:pt>
                <c:pt idx="157">
                  <c:v>Adaptador PVC Macho de 3/4 </c:v>
                </c:pt>
                <c:pt idx="158">
                  <c:v>Metanol Galon</c:v>
                </c:pt>
                <c:pt idx="159">
                  <c:v>Pila AA</c:v>
                </c:pt>
                <c:pt idx="160">
                  <c:v>Caja de Registro 6x6x4 Reforzada</c:v>
                </c:pt>
                <c:pt idx="161">
                  <c:v>Capac marcha 5 x 370</c:v>
                </c:pt>
                <c:pt idx="162">
                  <c:v>Capacitor de Marcha 35 x 370</c:v>
                </c:pt>
                <c:pt idx="163">
                  <c:v>Capacitor de Marcha 25 x 370</c:v>
                </c:pt>
                <c:pt idx="164">
                  <c:v>Contactor P/Aires  de 50A 3P 24OV</c:v>
                </c:pt>
                <c:pt idx="165">
                  <c:v>Alambre p termostato en pie</c:v>
                </c:pt>
                <c:pt idx="166">
                  <c:v>Terminales Electricos Amarillo</c:v>
                </c:pt>
                <c:pt idx="167">
                  <c:v>Terminal para Cable de Batería</c:v>
                </c:pt>
                <c:pt idx="168">
                  <c:v>Fan Relay 90-380</c:v>
                </c:pt>
                <c:pt idx="169">
                  <c:v>Contactor P/Aires   30A 2P 22OV</c:v>
                </c:pt>
                <c:pt idx="170">
                  <c:v>Lija de agua P180</c:v>
                </c:pt>
                <c:pt idx="171">
                  <c:v>Lijas de Agua No. 220 </c:v>
                </c:pt>
                <c:pt idx="172">
                  <c:v>Tapon PVC de 1/2" </c:v>
                </c:pt>
                <c:pt idx="173">
                  <c:v>Termostatos Honiwel P/Aires 24V </c:v>
                </c:pt>
                <c:pt idx="174">
                  <c:v>Medidor de Cables Electricos</c:v>
                </c:pt>
                <c:pt idx="175">
                  <c:v>Escalera  aluminio de 4 Peldaños</c:v>
                </c:pt>
                <c:pt idx="176">
                  <c:v>Balastro bajo consumo de 2 tubos, 32 watt, 120 v</c:v>
                </c:pt>
                <c:pt idx="177">
                  <c:v>Disco Pulir Metal 7x1/4x7/8 </c:v>
                </c:pt>
                <c:pt idx="178">
                  <c:v>Filtro 083 Soldable</c:v>
                </c:pt>
                <c:pt idx="179">
                  <c:v>Pintura Relleno Gris </c:v>
                </c:pt>
                <c:pt idx="180">
                  <c:v>Juego de Sifon P/Lavamanos </c:v>
                </c:pt>
                <c:pt idx="181">
                  <c:v>Marco de Segueta Morado</c:v>
                </c:pt>
                <c:pt idx="182">
                  <c:v>Electrodo Universal  lbs</c:v>
                </c:pt>
                <c:pt idx="183">
                  <c:v>Soprte Giratorio 200</c:v>
                </c:pt>
                <c:pt idx="184">
                  <c:v>Pintura Rojo Chino Galón</c:v>
                </c:pt>
                <c:pt idx="185">
                  <c:v>Alámbre Eléctrico #12 Blanco</c:v>
                </c:pt>
                <c:pt idx="186">
                  <c:v>Alambre Negro #12</c:v>
                </c:pt>
                <c:pt idx="187">
                  <c:v>Alámbre Eléctrico #12 Rojo</c:v>
                </c:pt>
                <c:pt idx="188">
                  <c:v>Alambre thhn #10 Rojo (pie)</c:v>
                </c:pt>
                <c:pt idx="189">
                  <c:v>Adaptador pvc macho 1/2¨</c:v>
                </c:pt>
                <c:pt idx="190">
                  <c:v>Codo de 1/2 x 90 pvc SCH-40 </c:v>
                </c:pt>
                <c:pt idx="191">
                  <c:v>Codos de 2x90"Pvc Drenaje </c:v>
                </c:pt>
                <c:pt idx="192">
                  <c:v>Perita de Inodoro Unidad</c:v>
                </c:pt>
                <c:pt idx="193">
                  <c:v>Barrena 7/8 </c:v>
                </c:pt>
                <c:pt idx="194">
                  <c:v>Fundente 4 onza tarro</c:v>
                </c:pt>
                <c:pt idx="195">
                  <c:v>Vaso de Filtro </c:v>
                </c:pt>
                <c:pt idx="196">
                  <c:v>Codo PVC 3x90 Drenaje </c:v>
                </c:pt>
                <c:pt idx="197">
                  <c:v>Barniz Trafico Semimate Lata de 4.5 Lit. </c:v>
                </c:pt>
                <c:pt idx="198">
                  <c:v>Prime Clossin de 5 Litros </c:v>
                </c:pt>
                <c:pt idx="199">
                  <c:v>Tornillos 5 /16 x 5/8</c:v>
                </c:pt>
                <c:pt idx="200">
                  <c:v>Cinta de Aluminio P/Aire</c:v>
                </c:pt>
                <c:pt idx="201">
                  <c:v>Capacitor de 7.5 x 370 </c:v>
                </c:pt>
                <c:pt idx="202">
                  <c:v>Tinaco </c:v>
                </c:pt>
                <c:pt idx="203">
                  <c:v>Tinaco 295 Gls (Tinagua) </c:v>
                </c:pt>
                <c:pt idx="204">
                  <c:v>Conector EMT 1´</c:v>
                </c:pt>
                <c:pt idx="205">
                  <c:v>Alambre No. 12 Azul</c:v>
                </c:pt>
                <c:pt idx="206">
                  <c:v>Toma Corriente Doble 220</c:v>
                </c:pt>
                <c:pt idx="207">
                  <c:v>Enchufe  220</c:v>
                </c:pt>
                <c:pt idx="208">
                  <c:v>Tomacorriente Doble Color Naranja</c:v>
                </c:pt>
                <c:pt idx="209">
                  <c:v>Tapa para Tomacorriente Doble Color Naranja</c:v>
                </c:pt>
                <c:pt idx="210">
                  <c:v>Taladro Hilti</c:v>
                </c:pt>
                <c:pt idx="211">
                  <c:v>Taladros Recargables</c:v>
                </c:pt>
                <c:pt idx="212">
                  <c:v>Tornillo Diablito 8 x 2</c:v>
                </c:pt>
                <c:pt idx="213">
                  <c:v>Disco Pulir Metal #80</c:v>
                </c:pt>
                <c:pt idx="214">
                  <c:v>Pintura Acrilica Blanco Hueso en (Galon)</c:v>
                </c:pt>
                <c:pt idx="215">
                  <c:v>Capacitor Run CBB65</c:v>
                </c:pt>
                <c:pt idx="216">
                  <c:v>Escobilla p/jardin metalica reforzada tipo araña (24) dientes</c:v>
                </c:pt>
                <c:pt idx="217">
                  <c:v>Rastrillo Pequeño de Metal</c:v>
                </c:pt>
                <c:pt idx="218">
                  <c:v>Curva EMT de 1/2¨</c:v>
                </c:pt>
                <c:pt idx="219">
                  <c:v>Tope /Puerta</c:v>
                </c:pt>
                <c:pt idx="220">
                  <c:v>Pintura Acrílica Azul Cielo en (Galon)</c:v>
                </c:pt>
                <c:pt idx="221">
                  <c:v>Chumacera</c:v>
                </c:pt>
                <c:pt idx="222">
                  <c:v>Bombillos Tipo Globos de 18W</c:v>
                </c:pt>
                <c:pt idx="223">
                  <c:v>Tornillo carruaje con tuerca 5/16 x 3/4</c:v>
                </c:pt>
                <c:pt idx="224">
                  <c:v>Estaño p/soldar rollo</c:v>
                </c:pt>
                <c:pt idx="225">
                  <c:v>Coopling EMT 2´</c:v>
                </c:pt>
                <c:pt idx="226">
                  <c:v>Conectores EMT de 2</c:v>
                </c:pt>
                <c:pt idx="227">
                  <c:v>Coopling EMT 1´</c:v>
                </c:pt>
                <c:pt idx="228">
                  <c:v>Coupling EMT de 2</c:v>
                </c:pt>
                <c:pt idx="229">
                  <c:v>Copling EMT 1/2¨</c:v>
                </c:pt>
                <c:pt idx="230">
                  <c:v>Adaptador PVC Macho de 1</c:v>
                </c:pt>
                <c:pt idx="231">
                  <c:v>Adaptador PVC Macho 2"</c:v>
                </c:pt>
                <c:pt idx="232">
                  <c:v>Adaptadores Macho PVC de 3´´</c:v>
                </c:pt>
                <c:pt idx="233">
                  <c:v>Adaptador Hembra de 1/2"</c:v>
                </c:pt>
                <c:pt idx="234">
                  <c:v>Adaptador Hembra PVC de 1</c:v>
                </c:pt>
                <c:pt idx="235">
                  <c:v>Arandela PVC 3/4"</c:v>
                </c:pt>
                <c:pt idx="236">
                  <c:v>Cheque Vertical 1/2" Italia</c:v>
                </c:pt>
                <c:pt idx="237">
                  <c:v>Cheque Horizontal 1/2" Bronce</c:v>
                </c:pt>
                <c:pt idx="238">
                  <c:v>Cheque Vertical 3/4" Italia</c:v>
                </c:pt>
                <c:pt idx="239">
                  <c:v>Codos de 1"  PVC </c:v>
                </c:pt>
                <c:pt idx="240">
                  <c:v>Codos de 1 1/2" Drenaje PVC </c:v>
                </c:pt>
                <c:pt idx="241">
                  <c:v>Codo PVC 4x45</c:v>
                </c:pt>
                <c:pt idx="242">
                  <c:v>Cola Boquilla pvc P/Fregadero</c:v>
                </c:pt>
                <c:pt idx="243">
                  <c:v>Boquilla Completa p/ Lavamanos </c:v>
                </c:pt>
                <c:pt idx="244">
                  <c:v>Sifón de 2"  PVC </c:v>
                </c:pt>
                <c:pt idx="245">
                  <c:v>Llave Angular 3/8</c:v>
                </c:pt>
                <c:pt idx="246">
                  <c:v>Llaves de Paso 1/2 Angular x 3/8 </c:v>
                </c:pt>
                <c:pt idx="247">
                  <c:v>Manguera P/Inodoro </c:v>
                </c:pt>
                <c:pt idx="248">
                  <c:v>Reducción PVC de 1 1/2 x  3/4</c:v>
                </c:pt>
                <c:pt idx="249">
                  <c:v>Reducción PVC de 1 1/2 x 1</c:v>
                </c:pt>
                <c:pt idx="250">
                  <c:v>Reducción PVC 3 X 2 dr</c:v>
                </c:pt>
                <c:pt idx="251">
                  <c:v>Reducción PVC de 4'' X 3''</c:v>
                </c:pt>
                <c:pt idx="252">
                  <c:v>Tapon PVC 1 1/2" </c:v>
                </c:pt>
                <c:pt idx="253">
                  <c:v>Tee Metal HG 1/2</c:v>
                </c:pt>
                <c:pt idx="254">
                  <c:v>Tee PVC 1/2¨</c:v>
                </c:pt>
                <c:pt idx="255">
                  <c:v>Tee PVC 3/4"</c:v>
                </c:pt>
                <c:pt idx="256">
                  <c:v>Tee PVC 1"</c:v>
                </c:pt>
                <c:pt idx="257">
                  <c:v>Tee PVC 2"</c:v>
                </c:pt>
                <c:pt idx="258">
                  <c:v>Union Universal PVC de 1/2</c:v>
                </c:pt>
                <c:pt idx="259">
                  <c:v>Union PVC de 1</c:v>
                </c:pt>
                <c:pt idx="260">
                  <c:v>Union Universal PVC de 3/4</c:v>
                </c:pt>
                <c:pt idx="261">
                  <c:v>Union PVC de 2</c:v>
                </c:pt>
                <c:pt idx="262">
                  <c:v>Union PVC de 3</c:v>
                </c:pt>
                <c:pt idx="263">
                  <c:v>Union PVC  4''</c:v>
                </c:pt>
                <c:pt idx="264">
                  <c:v>Yee PVC 4¨</c:v>
                </c:pt>
                <c:pt idx="265">
                  <c:v>Yee PVC drenaje 4x2</c:v>
                </c:pt>
                <c:pt idx="266">
                  <c:v>Tapon de 3/4¨ Ciego </c:v>
                </c:pt>
                <c:pt idx="267">
                  <c:v>Alambre Negro #8</c:v>
                </c:pt>
                <c:pt idx="268">
                  <c:v>Alambre Electrico #10 (2.5mm) Negro</c:v>
                </c:pt>
                <c:pt idx="269">
                  <c:v>Alambre Blanco #10</c:v>
                </c:pt>
                <c:pt idx="270">
                  <c:v>Alambre no. 12 Verde</c:v>
                </c:pt>
                <c:pt idx="271">
                  <c:v>Alambre Duplo #12</c:v>
                </c:pt>
                <c:pt idx="272">
                  <c:v>Breaker  GE 15 Amp.Grueso</c:v>
                </c:pt>
                <c:pt idx="273">
                  <c:v>Breaker 15Amp Sencillo</c:v>
                </c:pt>
                <c:pt idx="274">
                  <c:v>Breaker 30Amp. Fino Doble</c:v>
                </c:pt>
                <c:pt idx="275">
                  <c:v>Breaker  GE 40 Amp. (doble)</c:v>
                </c:pt>
                <c:pt idx="276">
                  <c:v>Caja de Registro de 40 AMP</c:v>
                </c:pt>
                <c:pt idx="277">
                  <c:v>Tarugo de plomo de 1/2</c:v>
                </c:pt>
                <c:pt idx="278">
                  <c:v>Varilla Bronce P/Tierra de 5/8 x 6 </c:v>
                </c:pt>
                <c:pt idx="279">
                  <c:v>Conectores P/Varillas de Tierra </c:v>
                </c:pt>
                <c:pt idx="280">
                  <c:v>Tapa Plastica para Interruptor Sencillo</c:v>
                </c:pt>
                <c:pt idx="281">
                  <c:v>Tapa Plastica para Tomacorriente Doble </c:v>
                </c:pt>
                <c:pt idx="282">
                  <c:v>Aceite P/Motor de N?evera de 1/2 Bot</c:v>
                </c:pt>
                <c:pt idx="283">
                  <c:v>Boquilla Para Aire (Valvula Serv. 1/4)</c:v>
                </c:pt>
                <c:pt idx="284">
                  <c:v>Cajas Plasticas Prot. Control de Aire</c:v>
                </c:pt>
                <c:pt idx="285">
                  <c:v>Capacitor de 35 + 5 x 370 -440</c:v>
                </c:pt>
                <c:pt idx="286">
                  <c:v>Capacitor de 45 + 5 x 370</c:v>
                </c:pt>
                <c:pt idx="287">
                  <c:v>Capacitor de 55 x 440 + 5</c:v>
                </c:pt>
                <c:pt idx="288">
                  <c:v>Capacitor de 50 x 5 + 5 x 370</c:v>
                </c:pt>
                <c:pt idx="289">
                  <c:v>Capacitor de 10 x 370</c:v>
                </c:pt>
                <c:pt idx="290">
                  <c:v>Capacitores 35+5+5x370</c:v>
                </c:pt>
                <c:pt idx="291">
                  <c:v>Capacitor de 40 + 5 x 370</c:v>
                </c:pt>
                <c:pt idx="292">
                  <c:v>Capacitor de 40 x 370 </c:v>
                </c:pt>
                <c:pt idx="293">
                  <c:v>Capacitor 7.5 x 370</c:v>
                </c:pt>
                <c:pt idx="294">
                  <c:v>Capacitores 35+5x370</c:v>
                </c:pt>
                <c:pt idx="295">
                  <c:v>Capacitor de 45 + 5 x 370 - 440</c:v>
                </c:pt>
                <c:pt idx="296">
                  <c:v>Capacitores 55 x 5 + 370 </c:v>
                </c:pt>
                <c:pt idx="297">
                  <c:v>Capacitor de 55 + 10</c:v>
                </c:pt>
                <c:pt idx="298">
                  <c:v>Cinta para Ducto de Aire (Gris)</c:v>
                </c:pt>
                <c:pt idx="299">
                  <c:v>Contactor P/Aire Acondicionado 20amp 24v</c:v>
                </c:pt>
                <c:pt idx="300">
                  <c:v>Filtro P/Aire PA 163 soldable </c:v>
                </c:pt>
                <c:pt idx="301">
                  <c:v>Filtro P/Aire Acond. </c:v>
                </c:pt>
                <c:pt idx="302">
                  <c:v>Tarjeta Universal para Aire Acondicionado</c:v>
                </c:pt>
                <c:pt idx="303">
                  <c:v>Timer P/Aire </c:v>
                </c:pt>
                <c:pt idx="304">
                  <c:v>Methanol de 1/2 Litro Limpiador </c:v>
                </c:pt>
                <c:pt idx="305">
                  <c:v>Curva EMT 1¨</c:v>
                </c:pt>
                <c:pt idx="306">
                  <c:v>Curva EMT 2"</c:v>
                </c:pt>
                <c:pt idx="307">
                  <c:v>Motor P/Condensador Mini Split de 24,000BTU</c:v>
                </c:pt>
                <c:pt idx="308">
                  <c:v>Tubería de Cobre para A/C, 3/4 x 0.029 Rollo</c:v>
                </c:pt>
                <c:pt idx="309">
                  <c:v>Extensión para Telefono 25´</c:v>
                </c:pt>
                <c:pt idx="310">
                  <c:v>Bombillo 40W</c:v>
                </c:pt>
                <c:pt idx="311">
                  <c:v>Bombillos tipo Globo de 15W</c:v>
                </c:pt>
                <c:pt idx="312">
                  <c:v>Teflon 1/2</c:v>
                </c:pt>
                <c:pt idx="313">
                  <c:v>Rueda Tipo Dainer P/Carritos 16.160</c:v>
                </c:pt>
                <c:pt idx="314">
                  <c:v>Pintura Esmalte Verde Oscuro P/Metal (Galon) </c:v>
                </c:pt>
                <c:pt idx="315">
                  <c:v>Tapa Ciega Redonda Metal </c:v>
                </c:pt>
                <c:pt idx="316">
                  <c:v>Caja de registro  Plastica 2x4</c:v>
                </c:pt>
                <c:pt idx="317">
                  <c:v>Manguera Flexible para Lavamanos</c:v>
                </c:pt>
                <c:pt idx="318">
                  <c:v>Caja Portacontador de 200 AMP de metal </c:v>
                </c:pt>
                <c:pt idx="319">
                  <c:v>Correas de Polea </c:v>
                </c:pt>
                <c:pt idx="320">
                  <c:v>Abrazadera EMT de 2"</c:v>
                </c:pt>
                <c:pt idx="321">
                  <c:v>Abrazadera EMT de 1"</c:v>
                </c:pt>
                <c:pt idx="322">
                  <c:v>Coopling HG</c:v>
                </c:pt>
                <c:pt idx="323">
                  <c:v>Letra I EMT</c:v>
                </c:pt>
                <c:pt idx="324">
                  <c:v>Focos Rayovac de 2 pilas</c:v>
                </c:pt>
                <c:pt idx="325">
                  <c:v>Curvas plastica de 1/2</c:v>
                </c:pt>
                <c:pt idx="326">
                  <c:v>Letra LB2 MT</c:v>
                </c:pt>
                <c:pt idx="327">
                  <c:v>Escalera  aluminio de 12 Peldaños</c:v>
                </c:pt>
                <c:pt idx="328">
                  <c:v>Rueda Pulio p/85 x 70</c:v>
                </c:pt>
                <c:pt idx="329">
                  <c:v>Barra Roscada 3/8x6</c:v>
                </c:pt>
                <c:pt idx="330">
                  <c:v>Interruptor Doble</c:v>
                </c:pt>
                <c:pt idx="331">
                  <c:v>Lámpara Tipo Secador</c:v>
                </c:pt>
                <c:pt idx="332">
                  <c:v>Bombillo LED de 30W</c:v>
                </c:pt>
                <c:pt idx="333">
                  <c:v>Abrazadera de Presion de 3"</c:v>
                </c:pt>
                <c:pt idx="334">
                  <c:v>Abrazadera P/Tubería de Motobomba</c:v>
                </c:pt>
                <c:pt idx="335">
                  <c:v>Abrazadera Unicro de 2" (Pares)</c:v>
                </c:pt>
                <c:pt idx="336">
                  <c:v>Adaptador Hembra de 3"</c:v>
                </c:pt>
                <c:pt idx="337">
                  <c:v>Argollas de 1/4x2 (Unid)</c:v>
                </c:pt>
                <c:pt idx="338">
                  <c:v>Balas Fulminantes (Unid)</c:v>
                </c:pt>
                <c:pt idx="339">
                  <c:v>Base P/ Inodoro en pvc</c:v>
                </c:pt>
                <c:pt idx="340">
                  <c:v>Bisagra Corriente de 11/2 (Par)</c:v>
                </c:pt>
                <c:pt idx="341">
                  <c:v>Bisagra Tipo Libro 1 1/2 dorada (par)</c:v>
                </c:pt>
                <c:pt idx="342">
                  <c:v>Bisagras Invisibles Niquel</c:v>
                </c:pt>
                <c:pt idx="343">
                  <c:v>Bisagras Porta Candado Med.</c:v>
                </c:pt>
                <c:pt idx="344">
                  <c:v>Bisagras Tipo Libro de 4 x 4</c:v>
                </c:pt>
                <c:pt idx="345">
                  <c:v>Bombillo Coral de 100W</c:v>
                </c:pt>
                <c:pt idx="346">
                  <c:v>Bombillo Tipo Reflector de 60 W.</c:v>
                </c:pt>
                <c:pt idx="347">
                  <c:v>Capacitor de  10 x 440</c:v>
                </c:pt>
                <c:pt idx="348">
                  <c:v>Capacitor de Marcha 25 x 370</c:v>
                </c:pt>
                <c:pt idx="349">
                  <c:v>Capacitores 5x370</c:v>
                </c:pt>
                <c:pt idx="350">
                  <c:v>Cinta P/Alambre Electrico de  125P</c:v>
                </c:pt>
                <c:pt idx="351">
                  <c:v>Cinta P/Alambre Electrico de 100P</c:v>
                </c:pt>
                <c:pt idx="352">
                  <c:v>Codo Cobre 5/8</c:v>
                </c:pt>
                <c:pt idx="353">
                  <c:v>Conectores de 3/4" </c:v>
                </c:pt>
                <c:pt idx="354">
                  <c:v>Conector EMT 1/2</c:v>
                </c:pt>
                <c:pt idx="355">
                  <c:v>Corta Vidrio</c:v>
                </c:pt>
                <c:pt idx="356">
                  <c:v>Coupling H G de 4</c:v>
                </c:pt>
                <c:pt idx="357">
                  <c:v>Crostil de 24 Pulg.</c:v>
                </c:pt>
                <c:pt idx="358">
                  <c:v>Cubos plasticos Negro</c:v>
                </c:pt>
                <c:pt idx="359">
                  <c:v>Cubre falta Niq P/Lavamano</c:v>
                </c:pt>
                <c:pt idx="360">
                  <c:v>Cubre falta P/Lavamano de 3/8</c:v>
                </c:pt>
                <c:pt idx="361">
                  <c:v>Disco de Corte 350 x 3.5 x 32´´ 3 Stars</c:v>
                </c:pt>
                <c:pt idx="362">
                  <c:v>Disco de Corte P/Sierra de 7x 1/4 unidad </c:v>
                </c:pt>
                <c:pt idx="363">
                  <c:v>Disco Pulir Metal 178x7x22.2</c:v>
                </c:pt>
                <c:pt idx="364">
                  <c:v>Disco Pulir Metal 27-178x8x22.2</c:v>
                </c:pt>
                <c:pt idx="365">
                  <c:v>Antorcha de Soldar (Acetileno)</c:v>
                </c:pt>
                <c:pt idx="366">
                  <c:v>Filtaro P/Aire Acond. 164.8 Gris</c:v>
                </c:pt>
                <c:pt idx="367">
                  <c:v>FILTRO LFP 3000</c:v>
                </c:pt>
                <c:pt idx="368">
                  <c:v>Filtro de Aceite Pequeño LFP 780</c:v>
                </c:pt>
                <c:pt idx="369">
                  <c:v>Filtro de Aire 117552-37B-0</c:v>
                </c:pt>
                <c:pt idx="370">
                  <c:v>Filtro de Gasolina P/las Plantas</c:v>
                </c:pt>
                <c:pt idx="371">
                  <c:v>Foco Amarillo</c:v>
                </c:pt>
                <c:pt idx="372">
                  <c:v>Formón de 3 1/4´´</c:v>
                </c:pt>
                <c:pt idx="373">
                  <c:v>Fusible 200 AMPS a 250  Volts</c:v>
                </c:pt>
                <c:pt idx="374">
                  <c:v>Fusible 600 AMPS a 250  Volts</c:v>
                </c:pt>
                <c:pt idx="375">
                  <c:v>Gafas Protectora P/Soldar Verdes</c:v>
                </c:pt>
                <c:pt idx="376">
                  <c:v>Fusible 350 AMPs, 250 Volt.</c:v>
                </c:pt>
                <c:pt idx="377">
                  <c:v>Guayo P/ Chirrot</c:v>
                </c:pt>
                <c:pt idx="378">
                  <c:v>Kit para Neumáticos</c:v>
                </c:pt>
                <c:pt idx="379">
                  <c:v>Juego de Boquilla P/ Manguera</c:v>
                </c:pt>
                <c:pt idx="380">
                  <c:v>Kit Para hueco de Puerta</c:v>
                </c:pt>
                <c:pt idx="381">
                  <c:v>Kit Para Tubería de Cobre</c:v>
                </c:pt>
                <c:pt idx="382">
                  <c:v>Llanas Bellontas</c:v>
                </c:pt>
                <c:pt idx="383">
                  <c:v>Llave No.17"</c:v>
                </c:pt>
                <c:pt idx="384">
                  <c:v>Llaves Mecánicas 16´´</c:v>
                </c:pt>
                <c:pt idx="385">
                  <c:v>Llaves Mecánicas 22´´</c:v>
                </c:pt>
                <c:pt idx="386">
                  <c:v>Llave Mecanica 13</c:v>
                </c:pt>
                <c:pt idx="387">
                  <c:v>Martillo Mediano</c:v>
                </c:pt>
                <c:pt idx="388">
                  <c:v>Niple Galvanizado 1/4x3</c:v>
                </c:pt>
                <c:pt idx="389">
                  <c:v>Operadores P/ Ventana</c:v>
                </c:pt>
                <c:pt idx="390">
                  <c:v>Pintura Esmalte Ind. 09</c:v>
                </c:pt>
                <c:pt idx="391">
                  <c:v>Pintura Esmalte Gris Claro</c:v>
                </c:pt>
                <c:pt idx="392">
                  <c:v>Pintura Relleno Gris Claro</c:v>
                </c:pt>
                <c:pt idx="393">
                  <c:v>Pala Con su Palo (Und.)</c:v>
                </c:pt>
                <c:pt idx="394">
                  <c:v>Palometas 4 x 7/8 x 2.5</c:v>
                </c:pt>
                <c:pt idx="395">
                  <c:v>Pestillo Dorado</c:v>
                </c:pt>
                <c:pt idx="396">
                  <c:v>Pintura Acrilica Gris 59</c:v>
                </c:pt>
                <c:pt idx="397">
                  <c:v>Pintura Barniz Marino de 16 Galon</c:v>
                </c:pt>
                <c:pt idx="398">
                  <c:v>Pintura Esmalte Amarillo 62 (Galon)</c:v>
                </c:pt>
                <c:pt idx="399">
                  <c:v>Plagax Insecticida 120cc (Dursban Insect.2E de 1/4</c:v>
                </c:pt>
                <c:pt idx="400">
                  <c:v>Plana 9" Tramontina</c:v>
                </c:pt>
                <c:pt idx="401">
                  <c:v>Plana Tramontina 10</c:v>
                </c:pt>
                <c:pt idx="402">
                  <c:v>Planta Honda Pequeña 2.2Kilo</c:v>
                </c:pt>
                <c:pt idx="403">
                  <c:v>Polea P/ Motores de 2 x 1/2"</c:v>
                </c:pt>
                <c:pt idx="404">
                  <c:v>Polea P/ Motores de 5/8</c:v>
                </c:pt>
                <c:pt idx="405">
                  <c:v>Pulidora Grande</c:v>
                </c:pt>
                <c:pt idx="406">
                  <c:v>Raticida P/Ratones </c:v>
                </c:pt>
                <c:pt idx="407">
                  <c:v>Reduccion de 1 1/4x3/4 Bushing HG</c:v>
                </c:pt>
                <c:pt idx="408">
                  <c:v>Reducción HG Gav. De 1 x 3/4</c:v>
                </c:pt>
                <c:pt idx="409">
                  <c:v>Reduccion PVC de 6x4</c:v>
                </c:pt>
                <c:pt idx="410">
                  <c:v>Remachadora Roja de Metal</c:v>
                </c:pt>
                <c:pt idx="411">
                  <c:v>Restrictor </c:v>
                </c:pt>
                <c:pt idx="412">
                  <c:v>Riley Para Bebedero</c:v>
                </c:pt>
                <c:pt idx="413">
                  <c:v>Clavadora Neumatica</c:v>
                </c:pt>
                <c:pt idx="414">
                  <c:v>Spray de Pintura Mamey</c:v>
                </c:pt>
                <c:pt idx="415">
                  <c:v>Tapon de 1¨ Ciego</c:v>
                </c:pt>
                <c:pt idx="416">
                  <c:v>Tapón de 3" Ciega</c:v>
                </c:pt>
                <c:pt idx="417">
                  <c:v>Tee PVC de Presion de 6</c:v>
                </c:pt>
                <c:pt idx="418">
                  <c:v>Tela de fibra de Vidrio (Yarda) </c:v>
                </c:pt>
                <c:pt idx="419">
                  <c:v>Terminal de Bronce y Aluminio</c:v>
                </c:pt>
                <c:pt idx="420">
                  <c:v>Terminales Grde.o Clavijas P/Cable de Tel. </c:v>
                </c:pt>
                <c:pt idx="421">
                  <c:v>Time Delay</c:v>
                </c:pt>
                <c:pt idx="422">
                  <c:v>Tiradores de Gabinete de Metal Unidad</c:v>
                </c:pt>
                <c:pt idx="423">
                  <c:v>Pivot o Tope de Presión para Puertas Unidad</c:v>
                </c:pt>
                <c:pt idx="424">
                  <c:v>Tornillos de 10 x 3/4 Cabeza de Estria</c:v>
                </c:pt>
                <c:pt idx="425">
                  <c:v>Tornillos de 1x10 TF</c:v>
                </c:pt>
                <c:pt idx="426">
                  <c:v>Tubo Aislamiento 1/2x3/8 P/Aire Acond.</c:v>
                </c:pt>
                <c:pt idx="427">
                  <c:v>Tubo de 4x2 Drenaje</c:v>
                </c:pt>
                <c:pt idx="428">
                  <c:v>Tubo en T de 1/2" PVC</c:v>
                </c:pt>
                <c:pt idx="429">
                  <c:v>Tubo PVC Y 3x3</c:v>
                </c:pt>
                <c:pt idx="430">
                  <c:v>Tubo Reducción de 2 x 11/2 unidad</c:v>
                </c:pt>
                <c:pt idx="431">
                  <c:v>Tubo Reducción de 3 x 2 Drenaje</c:v>
                </c:pt>
                <c:pt idx="432">
                  <c:v>Tubo Unión de 3/4"</c:v>
                </c:pt>
                <c:pt idx="433">
                  <c:v>Tubo Y de 3"x2</c:v>
                </c:pt>
                <c:pt idx="434">
                  <c:v>Tuerca Compana de 1/4</c:v>
                </c:pt>
                <c:pt idx="435">
                  <c:v>Tuerca Octagonal (Bronce P/aire)</c:v>
                </c:pt>
                <c:pt idx="436">
                  <c:v>Adaptador PVC Macho de 1"</c:v>
                </c:pt>
                <c:pt idx="437">
                  <c:v>Válvula de Aire Acond.</c:v>
                </c:pt>
                <c:pt idx="438">
                  <c:v>Violin P/ Albañileria</c:v>
                </c:pt>
                <c:pt idx="439">
                  <c:v>Y PVC de 4x3</c:v>
                </c:pt>
                <c:pt idx="440">
                  <c:v>Y PVC de 2"</c:v>
                </c:pt>
                <c:pt idx="441">
                  <c:v>Aditivo para Batería 32 onza </c:v>
                </c:pt>
                <c:pt idx="442">
                  <c:v>Filtro P/Cooland C8 WF113</c:v>
                </c:pt>
                <c:pt idx="443">
                  <c:v>Pintura Esmalte Rojo Chino de 1/4</c:v>
                </c:pt>
                <c:pt idx="444">
                  <c:v>Toallero en acero inoxidable, 10 x 15 cm</c:v>
                </c:pt>
                <c:pt idx="445">
                  <c:v>Breaker de 60 GE </c:v>
                </c:pt>
                <c:pt idx="446">
                  <c:v>Capacitor 50 x 5+ -5x370</c:v>
                </c:pt>
                <c:pt idx="447">
                  <c:v>Alambre Electrico #4 (16mm) Blanco</c:v>
                </c:pt>
                <c:pt idx="448">
                  <c:v>Llave para Bebedero Hembra</c:v>
                </c:pt>
                <c:pt idx="449">
                  <c:v>Junta de Entroque</c:v>
                </c:pt>
                <c:pt idx="450">
                  <c:v>Pintura base semi gloss dry coat blanco antihumedad galon</c:v>
                </c:pt>
                <c:pt idx="451">
                  <c:v>Abrazadera EMT 1/2</c:v>
                </c:pt>
                <c:pt idx="452">
                  <c:v>Soporte giratorio 125 unidad</c:v>
                </c:pt>
                <c:pt idx="453">
                  <c:v>Soporte giratorio 200 unidad</c:v>
                </c:pt>
                <c:pt idx="454">
                  <c:v>Barrena Tipo Hilty de 1/2 x 10</c:v>
                </c:pt>
                <c:pt idx="455">
                  <c:v>Mecha de 1/4 x 6 1/2 de pared unidad</c:v>
                </c:pt>
                <c:pt idx="456">
                  <c:v>Barrena Tipo Hilty 1/4 x 10</c:v>
                </c:pt>
                <c:pt idx="457">
                  <c:v>Tape electrico 3600 rollo</c:v>
                </c:pt>
                <c:pt idx="458">
                  <c:v>Contactor p/aire acondicionado 40A 240V unidad</c:v>
                </c:pt>
                <c:pt idx="459">
                  <c:v>Filtro para aire de 3/8 1648 soldable</c:v>
                </c:pt>
                <c:pt idx="460">
                  <c:v>Transformador GTR 403E</c:v>
                </c:pt>
                <c:pt idx="461">
                  <c:v>Contactor P/Aire Acondicionado 40 a 24v</c:v>
                </c:pt>
                <c:pt idx="462">
                  <c:v>Power Pack para Aire Acondicionado Grande</c:v>
                </c:pt>
                <c:pt idx="463">
                  <c:v>Tarugo de plomo 3/4 unidad</c:v>
                </c:pt>
                <c:pt idx="464">
                  <c:v>Alicate de Cadena</c:v>
                </c:pt>
                <c:pt idx="465">
                  <c:v>Pintura Amarillo Tráfico 101 Galón</c:v>
                </c:pt>
                <c:pt idx="466">
                  <c:v>Taladro Hilti Color Rojo</c:v>
                </c:pt>
                <c:pt idx="467">
                  <c:v>Juego de Pinzas</c:v>
                </c:pt>
                <c:pt idx="468">
                  <c:v>Curva PVC 3"</c:v>
                </c:pt>
                <c:pt idx="469">
                  <c:v>Alambre Rojo #8</c:v>
                </c:pt>
                <c:pt idx="470">
                  <c:v>Arandela Libra</c:v>
                </c:pt>
                <c:pt idx="471">
                  <c:v>Alambre Blanco #8</c:v>
                </c:pt>
                <c:pt idx="472">
                  <c:v>Abrazadera Galvanizada de 1/2</c:v>
                </c:pt>
                <c:pt idx="473">
                  <c:v>Lampara de Exterior  20 W blanca tipo tortuga</c:v>
                </c:pt>
                <c:pt idx="474">
                  <c:v>Tubos Fluorescente de 18 W</c:v>
                </c:pt>
                <c:pt idx="475">
                  <c:v>Tarugo de plomo de 1/2</c:v>
                </c:pt>
                <c:pt idx="476">
                  <c:v>Brazo Hidráulico Pequeño Plateado</c:v>
                </c:pt>
                <c:pt idx="477">
                  <c:v>Bombillos P/Nevera 40 w</c:v>
                </c:pt>
                <c:pt idx="478">
                  <c:v>Engrasadora en Metal</c:v>
                </c:pt>
                <c:pt idx="479">
                  <c:v>Guantes Ind. De Goma Negra </c:v>
                </c:pt>
                <c:pt idx="480">
                  <c:v>Codo de Bronce 1/4</c:v>
                </c:pt>
                <c:pt idx="481">
                  <c:v>Alambre de Goma de 3 hilos  </c:v>
                </c:pt>
                <c:pt idx="482">
                  <c:v>Señaalización de Extintores </c:v>
                </c:pt>
                <c:pt idx="483">
                  <c:v>Letrero Basura al Zafacón</c:v>
                </c:pt>
                <c:pt idx="484">
                  <c:v>Llave Sencilla para Lavamanos</c:v>
                </c:pt>
                <c:pt idx="485">
                  <c:v>Llavín de Puño</c:v>
                </c:pt>
                <c:pt idx="486">
                  <c:v>Llavín Plano</c:v>
                </c:pt>
                <c:pt idx="487">
                  <c:v>Transformador 120/277 v</c:v>
                </c:pt>
                <c:pt idx="488">
                  <c:v>Transformador de 42 W</c:v>
                </c:pt>
                <c:pt idx="489">
                  <c:v>Pintura Esmalte Industrial Blanco</c:v>
                </c:pt>
                <c:pt idx="490">
                  <c:v>Breaker 40Amp Sencillo</c:v>
                </c:pt>
                <c:pt idx="491">
                  <c:v>Breaker de 60 Amp. Doble</c:v>
                </c:pt>
                <c:pt idx="492">
                  <c:v>Caja de Bolas 2R5C3</c:v>
                </c:pt>
                <c:pt idx="493">
                  <c:v>Silicon Negro </c:v>
                </c:pt>
                <c:pt idx="494">
                  <c:v>Canaleta Plástica 2´ x 2 mt</c:v>
                </c:pt>
                <c:pt idx="495">
                  <c:v>Canaleta Plástica 1 x 2 mt</c:v>
                </c:pt>
                <c:pt idx="496">
                  <c:v>Canaleta Plástica 1´ 1/2 x 2 mt</c:v>
                </c:pt>
                <c:pt idx="497">
                  <c:v>Canaleta Plástica 1/2 x 2 mt</c:v>
                </c:pt>
                <c:pt idx="498">
                  <c:v>Tubería de Cobre para A/C, 7/8 x 0.033 Rollo</c:v>
                </c:pt>
                <c:pt idx="499">
                  <c:v>Tubería EMT de 1"</c:v>
                </c:pt>
                <c:pt idx="500">
                  <c:v>Tubos Fluorescente de Luz Negra 4W</c:v>
                </c:pt>
                <c:pt idx="501">
                  <c:v>Tubos Fluorescente de 17 W</c:v>
                </c:pt>
                <c:pt idx="502">
                  <c:v>Tubo Florescente de 28W</c:v>
                </c:pt>
                <c:pt idx="503">
                  <c:v>Brochas de 1 1/2 </c:v>
                </c:pt>
                <c:pt idx="504">
                  <c:v>Punta estria # 2</c:v>
                </c:pt>
                <c:pt idx="505">
                  <c:v>Masking Tape  3/4 verde</c:v>
                </c:pt>
                <c:pt idx="506">
                  <c:v>Interruptores  Sencillos 15A</c:v>
                </c:pt>
                <c:pt idx="507">
                  <c:v>Interruptor Triple</c:v>
                </c:pt>
                <c:pt idx="508">
                  <c:v>Tarugo de 3/8 x 2 Verde</c:v>
                </c:pt>
                <c:pt idx="509">
                  <c:v>Tarugo 7/16x1 Azul (Unidad)</c:v>
                </c:pt>
                <c:pt idx="510">
                  <c:v>Abrazadera de  3 Unicros</c:v>
                </c:pt>
                <c:pt idx="511">
                  <c:v>Lavamanos con Pedestal (American Cerami)</c:v>
                </c:pt>
                <c:pt idx="512">
                  <c:v>Agua Destilada</c:v>
                </c:pt>
                <c:pt idx="513">
                  <c:v>Desgrazante</c:v>
                </c:pt>
                <c:pt idx="514">
                  <c:v>Candado Globe Md</c:v>
                </c:pt>
                <c:pt idx="515">
                  <c:v>Pistola de Pintar</c:v>
                </c:pt>
                <c:pt idx="516">
                  <c:v>Tablero Moldeado P/Thunder Motosoldadora</c:v>
                </c:pt>
                <c:pt idx="517">
                  <c:v>Nivel de Aluminio hsl 18030</c:v>
                </c:pt>
                <c:pt idx="518">
                  <c:v>Reduccion PVC presion 2 x  1 1/2</c:v>
                </c:pt>
                <c:pt idx="519">
                  <c:v>Adaptadores PVC P/ Sifon 11/2</c:v>
                </c:pt>
                <c:pt idx="520">
                  <c:v>Tapa Plástica para Tomacorriente Doble 2x4</c:v>
                </c:pt>
                <c:pt idx="521">
                  <c:v>Disco de Corte P/Cierra de 10´´</c:v>
                </c:pt>
                <c:pt idx="522">
                  <c:v>Gafas Protectora P650A Azul (Ebanisteria)</c:v>
                </c:pt>
                <c:pt idx="523">
                  <c:v>Cilindro Doble con Llave</c:v>
                </c:pt>
                <c:pt idx="524">
                  <c:v>Cinta de Papel 250"</c:v>
                </c:pt>
                <c:pt idx="525">
                  <c:v>Martillo Grande Palo Amarillo</c:v>
                </c:pt>
                <c:pt idx="526">
                  <c:v>Llaves Irimo N0.12</c:v>
                </c:pt>
                <c:pt idx="527">
                  <c:v>Pata de Chivo</c:v>
                </c:pt>
                <c:pt idx="528">
                  <c:v>Enchunfe de Goma</c:v>
                </c:pt>
                <c:pt idx="529">
                  <c:v>Capacitor RR-40g 370 VAC</c:v>
                </c:pt>
                <c:pt idx="530">
                  <c:v>Rolo o Mota para pintar</c:v>
                </c:pt>
                <c:pt idx="531">
                  <c:v>Rollo Tape Bond  Negro (electrico)</c:v>
                </c:pt>
                <c:pt idx="532">
                  <c:v>Pila AAA</c:v>
                </c:pt>
                <c:pt idx="533">
                  <c:v>Tarugo de Plomo</c:v>
                </c:pt>
                <c:pt idx="534">
                  <c:v>Organizador Para Baños</c:v>
                </c:pt>
                <c:pt idx="535">
                  <c:v>Conector de Bronce</c:v>
                </c:pt>
                <c:pt idx="536">
                  <c:v>Coplin PVC presion de 1/2</c:v>
                </c:pt>
                <c:pt idx="537">
                  <c:v>Brazo Hidraulico Mediano</c:v>
                </c:pt>
                <c:pt idx="538">
                  <c:v>Aguarras de 1 Litros</c:v>
                </c:pt>
                <c:pt idx="539">
                  <c:v>Breaker 30Amp Sencillo</c:v>
                </c:pt>
                <c:pt idx="540">
                  <c:v>Porta Brochus</c:v>
                </c:pt>
                <c:pt idx="541">
                  <c:v>Agua de Batería Galón</c:v>
                </c:pt>
                <c:pt idx="542">
                  <c:v>Cordon para Teléfono (Espirales)</c:v>
                </c:pt>
                <c:pt idx="543">
                  <c:v>Llave para bebedero </c:v>
                </c:pt>
                <c:pt idx="544">
                  <c:v>Cincel Redondo</c:v>
                </c:pt>
                <c:pt idx="545">
                  <c:v>Reguladores de Voltage Urano 5,000</c:v>
                </c:pt>
                <c:pt idx="546">
                  <c:v>Letrero Señalización de Caja</c:v>
                </c:pt>
                <c:pt idx="547">
                  <c:v>Letrero Consulta</c:v>
                </c:pt>
                <c:pt idx="548">
                  <c:v>Caja de Registro 2x4 Metálica</c:v>
                </c:pt>
                <c:pt idx="549">
                  <c:v>Adaptador Hembra PVC 1</c:v>
                </c:pt>
                <c:pt idx="550">
                  <c:v>Adaptador Macho 1/2" EMT</c:v>
                </c:pt>
                <c:pt idx="551">
                  <c:v>Alambre Dulce Picado Libra</c:v>
                </c:pt>
                <c:pt idx="552">
                  <c:v>Bombillo Floreciente 42w</c:v>
                </c:pt>
                <c:pt idx="553">
                  <c:v>Buzón en Vinil</c:v>
                </c:pt>
                <c:pt idx="554">
                  <c:v>Canaleta Plástica de 2 1/2</c:v>
                </c:pt>
                <c:pt idx="555">
                  <c:v>Conector Recto EMT 3/4</c:v>
                </c:pt>
                <c:pt idx="556">
                  <c:v>Coopling EMT 3/4</c:v>
                </c:pt>
                <c:pt idx="557">
                  <c:v>Lámpara de Exterior Negra</c:v>
                </c:pt>
                <c:pt idx="558">
                  <c:v>Llave mecanica 11</c:v>
                </c:pt>
                <c:pt idx="559">
                  <c:v>Pintura para Pavimento Pastel</c:v>
                </c:pt>
                <c:pt idx="560">
                  <c:v>Abrazadera EMT  3/4</c:v>
                </c:pt>
                <c:pt idx="561">
                  <c:v>Alambre Negro 16mm</c:v>
                </c:pt>
                <c:pt idx="562">
                  <c:v>Canaleta Plástica 3/8</c:v>
                </c:pt>
                <c:pt idx="563">
                  <c:v>Clavo de Acero   lbs</c:v>
                </c:pt>
                <c:pt idx="564">
                  <c:v>Codo HG 1/2</c:v>
                </c:pt>
                <c:pt idx="565">
                  <c:v>Jabonera</c:v>
                </c:pt>
                <c:pt idx="566">
                  <c:v>Pintura Barniz  alta Proteccion  CAOBA ( Barpidecor)  GL</c:v>
                </c:pt>
                <c:pt idx="567">
                  <c:v>Porta Cepillo</c:v>
                </c:pt>
                <c:pt idx="568">
                  <c:v>Set organizador de Baño </c:v>
                </c:pt>
                <c:pt idx="569">
                  <c:v>Socalo Porcelana</c:v>
                </c:pt>
                <c:pt idx="570">
                  <c:v>Tarugo de Plomo de 3/8 </c:v>
                </c:pt>
                <c:pt idx="571">
                  <c:v>Tubo Florescente de 32W</c:v>
                </c:pt>
                <c:pt idx="572">
                  <c:v>Union HG 1/2</c:v>
                </c:pt>
                <c:pt idx="573">
                  <c:v>Pestillo de Hierro Soldable</c:v>
                </c:pt>
                <c:pt idx="574">
                  <c:v>Letrero Extintor Pequeño</c:v>
                </c:pt>
                <c:pt idx="575">
                  <c:v>Esquinero Metálico 1 1/4x 1 1/4</c:v>
                </c:pt>
                <c:pt idx="576">
                  <c:v>Tornillo para Plancha de Chirrot</c:v>
                </c:pt>
                <c:pt idx="577">
                  <c:v>Candado 60mm</c:v>
                </c:pt>
                <c:pt idx="578">
                  <c:v>Tiradores de Puerta Dorado</c:v>
                </c:pt>
                <c:pt idx="579">
                  <c:v>Juego de Destornillador</c:v>
                </c:pt>
                <c:pt idx="580">
                  <c:v>Pinza de Corte #7</c:v>
                </c:pt>
                <c:pt idx="581">
                  <c:v>Alicate Electrico </c:v>
                </c:pt>
                <c:pt idx="582">
                  <c:v>Cincel de Punta para Taladro 250mm</c:v>
                </c:pt>
                <c:pt idx="583">
                  <c:v>Cincel de Plano para Taladro 250mm</c:v>
                </c:pt>
                <c:pt idx="584">
                  <c:v>Clavo c/Cabeza 2´ 1/2 Libra</c:v>
                </c:pt>
                <c:pt idx="585">
                  <c:v>Separadores para Loceta Paq. 3mm</c:v>
                </c:pt>
                <c:pt idx="586">
                  <c:v>Manguera P/Lavamanos 20"</c:v>
                </c:pt>
                <c:pt idx="587">
                  <c:v>Manguera Flexible 24"</c:v>
                </c:pt>
                <c:pt idx="588">
                  <c:v>Canaleta para Piso</c:v>
                </c:pt>
                <c:pt idx="589">
                  <c:v>Manguera para Mezcladora 3/4x24</c:v>
                </c:pt>
                <c:pt idx="590">
                  <c:v>Manguera para Mezcladora 3/8 x 1/2 x 24</c:v>
                </c:pt>
                <c:pt idx="591">
                  <c:v>Arandela PVC 4 x 4 </c:v>
                </c:pt>
                <c:pt idx="592">
                  <c:v>Junta de Cera para Inodoro 3x4</c:v>
                </c:pt>
                <c:pt idx="593">
                  <c:v>Caja de Breaker 40amp.</c:v>
                </c:pt>
                <c:pt idx="594">
                  <c:v>Tape Aislante de Electricidad 19mm, 3/4</c:v>
                </c:pt>
                <c:pt idx="595">
                  <c:v>Llavín Plano</c:v>
                </c:pt>
                <c:pt idx="596">
                  <c:v>Pintura Contactor Aclimate Arena 23</c:v>
                </c:pt>
                <c:pt idx="597">
                  <c:v>Hidrolavadora Pequña</c:v>
                </c:pt>
                <c:pt idx="598">
                  <c:v>Taladro Rotomartillo (Percusión)</c:v>
                </c:pt>
                <c:pt idx="599">
                  <c:v>Reducción 1" x 3/4</c:v>
                </c:pt>
                <c:pt idx="600">
                  <c:v>Adaptador PVC de presión (Macho)</c:v>
                </c:pt>
                <c:pt idx="601">
                  <c:v>Extensión Corrugada para Fregadero (Desague)</c:v>
                </c:pt>
                <c:pt idx="602">
                  <c:v>Boya Plástica para Tinaco (Flota)</c:v>
                </c:pt>
                <c:pt idx="603">
                  <c:v>Tubo PVC 1/2 Electrico SDR-26</c:v>
                </c:pt>
                <c:pt idx="604">
                  <c:v>Cerradura de Puño</c:v>
                </c:pt>
                <c:pt idx="605">
                  <c:v>Codo PVC 3"x45 DR</c:v>
                </c:pt>
                <c:pt idx="606">
                  <c:v>Tubería BX 1/2 (Pie)</c:v>
                </c:pt>
                <c:pt idx="607">
                  <c:v>Conector UF Electrico 3/8</c:v>
                </c:pt>
                <c:pt idx="608">
                  <c:v>Llave a Chorro 1/2 de Metal</c:v>
                </c:pt>
                <c:pt idx="609">
                  <c:v>Kit de Válvula Carga y Descarga para Inodoro</c:v>
                </c:pt>
                <c:pt idx="610">
                  <c:v>Válvula de Entrada para Inodoro</c:v>
                </c:pt>
                <c:pt idx="611">
                  <c:v>Válvula de Salida Inodoro</c:v>
                </c:pt>
                <c:pt idx="612">
                  <c:v>Bisagra Soldable</c:v>
                </c:pt>
                <c:pt idx="613">
                  <c:v>Niple Niquelado 3/8x2" 1/2</c:v>
                </c:pt>
                <c:pt idx="614">
                  <c:v>Cinta de Fibra 2"x300</c:v>
                </c:pt>
                <c:pt idx="615">
                  <c:v>Llave para Lavamanos Sencilla</c:v>
                </c:pt>
                <c:pt idx="616">
                  <c:v>Te Y PVC 4"x4" Drenaje</c:v>
                </c:pt>
                <c:pt idx="617">
                  <c:v>Tarugo Azul 7/16x1"1/4</c:v>
                </c:pt>
                <c:pt idx="618">
                  <c:v>Rejilla Cromada para Piso 2" (Drenaje)</c:v>
                </c:pt>
                <c:pt idx="619">
                  <c:v>Válviula Fluxómetro Orianl</c:v>
                </c:pt>
                <c:pt idx="620">
                  <c:v>Llave de Puerta Comercial</c:v>
                </c:pt>
                <c:pt idx="621">
                  <c:v>Codo Drenaje 4"x90</c:v>
                </c:pt>
                <c:pt idx="622">
                  <c:v>Codo Drenaje 4"x45</c:v>
                </c:pt>
                <c:pt idx="623">
                  <c:v>Panel LEED 18w Redondo</c:v>
                </c:pt>
                <c:pt idx="624">
                  <c:v>Derretido para Cerámica (Piso) Funda</c:v>
                </c:pt>
                <c:pt idx="625">
                  <c:v>Total General</c:v>
                </c:pt>
                <c:pt idx="633">
                  <c:v>LICDA. GEORGINA VICTORIANO MORENO</c:v>
                </c:pt>
                <c:pt idx="634">
                  <c:v>DIRECTORA ADMINISTRATIVO Y FINANCIERO</c:v>
                </c:pt>
                <c:pt idx="635">
                  <c:v>AUTORIZADO POR</c:v>
                </c:pt>
              </c:strCache>
            </c:strRef>
          </c:cat>
          <c:val>
            <c:numRef>
              <c:f>'Exist. Act.-1'!$I$6:$I$645</c:f>
            </c:numRef>
          </c:val>
        </c:ser>
        <c:ser>
          <c:idx val="4"/>
          <c:order val="4"/>
          <c:tx>
            <c:strRef>
              <c:f>'Exist. Act.-1'!$J$4:$J$5</c:f>
              <c:strCache>
                <c:ptCount val="1"/>
                <c:pt idx="0">
                  <c:v>al 30 Septiembre 2023</c:v>
                </c:pt>
              </c:strCache>
            </c:strRef>
          </c:tx>
          <c:invertIfNegative val="0"/>
          <c:cat>
            <c:strRef>
              <c:f>'Exist. Act.-1'!$E$6:$E$645</c:f>
              <c:strCache>
                <c:ptCount val="636"/>
                <c:pt idx="0">
                  <c:v>Descripción</c:v>
                </c:pt>
                <c:pt idx="1">
                  <c:v>Escobilla L/V 19"</c:v>
                </c:pt>
                <c:pt idx="2">
                  <c:v>Adaptador PVC Hembra de 3/4</c:v>
                </c:pt>
                <c:pt idx="3">
                  <c:v>Llave de Paso PVC Bola 3/4¨</c:v>
                </c:pt>
                <c:pt idx="4">
                  <c:v>Llave de pvc de 1/2¨</c:v>
                </c:pt>
                <c:pt idx="5">
                  <c:v>Reducción Bushine de 3/8 x 1/4''</c:v>
                </c:pt>
                <c:pt idx="6">
                  <c:v>Varilla p/ Boya Flota</c:v>
                </c:pt>
                <c:pt idx="7">
                  <c:v>Swich Machete</c:v>
                </c:pt>
                <c:pt idx="8">
                  <c:v>Tape Electrico 3 Mts  33 t</c:v>
                </c:pt>
                <c:pt idx="9">
                  <c:v>Pintura Acrílica Superior Rojo Galón</c:v>
                </c:pt>
                <c:pt idx="10">
                  <c:v>Porta Rolo 9 pulgadas</c:v>
                </c:pt>
                <c:pt idx="11">
                  <c:v>Maseta 2 lbs</c:v>
                </c:pt>
                <c:pt idx="12">
                  <c:v>Codo PVC 2" Drenaje</c:v>
                </c:pt>
                <c:pt idx="13">
                  <c:v>Candado Hermex  40 mm</c:v>
                </c:pt>
                <c:pt idx="14">
                  <c:v>Candado Hermex  50 mm</c:v>
                </c:pt>
                <c:pt idx="15">
                  <c:v>Lámpara LED 24v</c:v>
                </c:pt>
                <c:pt idx="16">
                  <c:v>LED Panel de Luz 2"x2" 40W (600X600 mm)</c:v>
                </c:pt>
                <c:pt idx="17">
                  <c:v>Codo Plástico Lavamanos Sifón Fregadero </c:v>
                </c:pt>
                <c:pt idx="18">
                  <c:v>Colagante para Bata</c:v>
                </c:pt>
                <c:pt idx="19">
                  <c:v>Durmientes 2 1/2 x10</c:v>
                </c:pt>
                <c:pt idx="20">
                  <c:v>Llave Mezcladoras P/ Lavamanos de 4"</c:v>
                </c:pt>
                <c:pt idx="21">
                  <c:v>Llave Angular para Jardín</c:v>
                </c:pt>
                <c:pt idx="22">
                  <c:v>Lona 6m x 12m Mamey</c:v>
                </c:pt>
                <c:pt idx="23">
                  <c:v>Martillo Grande</c:v>
                </c:pt>
                <c:pt idx="24">
                  <c:v>Masilla Acrílica</c:v>
                </c:pt>
                <c:pt idx="25">
                  <c:v>Masilla para Sheetrock (Hich Pro) 5 Gl</c:v>
                </c:pt>
                <c:pt idx="26">
                  <c:v>Parales 2 1/2x10</c:v>
                </c:pt>
                <c:pt idx="27">
                  <c:v>Porta Papel  Sanitarios</c:v>
                </c:pt>
                <c:pt idx="28">
                  <c:v>Rastrillo Pequeño</c:v>
                </c:pt>
                <c:pt idx="29">
                  <c:v>Serrucho P/ Carpinteria</c:v>
                </c:pt>
                <c:pt idx="30">
                  <c:v>Tapa de Inodoro Blanca </c:v>
                </c:pt>
                <c:pt idx="31">
                  <c:v>Valvula Salida de Inodoro</c:v>
                </c:pt>
                <c:pt idx="32">
                  <c:v>Clavos S/C de 1 1/2 (Libs.) </c:v>
                </c:pt>
                <c:pt idx="33">
                  <c:v>Tornillos de 5/8 x 5 </c:v>
                </c:pt>
                <c:pt idx="34">
                  <c:v>Rolo o Mota para pintar</c:v>
                </c:pt>
                <c:pt idx="35">
                  <c:v>Cinta Para Chirrot</c:v>
                </c:pt>
                <c:pt idx="36">
                  <c:v>Clavo Dulce 2"</c:v>
                </c:pt>
                <c:pt idx="37">
                  <c:v>Cerámica 20 x 40</c:v>
                </c:pt>
                <c:pt idx="38">
                  <c:v>Estopa en Libra </c:v>
                </c:pt>
                <c:pt idx="39">
                  <c:v>Barpino Laca </c:v>
                </c:pt>
                <c:pt idx="40">
                  <c:v>Bujias F 501</c:v>
                </c:pt>
                <c:pt idx="41">
                  <c:v>Cemento PVC (1/4 Galón)</c:v>
                </c:pt>
                <c:pt idx="42">
                  <c:v>Plancha de Densglass 4"x8"-1/2"</c:v>
                </c:pt>
                <c:pt idx="43">
                  <c:v>Plancha de sheetrock 4"x8"-1/2" </c:v>
                </c:pt>
                <c:pt idx="44">
                  <c:v>Tijera P/ Cortar Metal (Mango de Goma Amarillo)</c:v>
                </c:pt>
                <c:pt idx="45">
                  <c:v>Inodoro con Tanque y Tapa Blanco</c:v>
                </c:pt>
                <c:pt idx="46">
                  <c:v>Regletas Electricas </c:v>
                </c:pt>
                <c:pt idx="47">
                  <c:v>Alicate de presion no. 10 hsjpo 110</c:v>
                </c:pt>
                <c:pt idx="48">
                  <c:v>Caja de Breakers de 125Amps.  </c:v>
                </c:pt>
                <c:pt idx="49">
                  <c:v>Breaker 20Amp Sencillo</c:v>
                </c:pt>
                <c:pt idx="50">
                  <c:v>Breaker GE Doble 30 Amp.</c:v>
                </c:pt>
                <c:pt idx="51">
                  <c:v>Caja de Breakers Europeo 6 Circuito </c:v>
                </c:pt>
                <c:pt idx="52">
                  <c:v>Sostenedor P/Suaper </c:v>
                </c:pt>
                <c:pt idx="53">
                  <c:v>Breaker Europeo 20 AMP</c:v>
                </c:pt>
                <c:pt idx="54">
                  <c:v>Bogie Wheel Complete</c:v>
                </c:pt>
                <c:pt idx="55">
                  <c:v>Bearing Ball</c:v>
                </c:pt>
                <c:pt idx="56">
                  <c:v>Gomas de Montacargas Delantera 18 x 7</c:v>
                </c:pt>
                <c:pt idx="57">
                  <c:v>Boya Plast. P/Inodoros </c:v>
                </c:pt>
                <c:pt idx="58">
                  <c:v>Junta de Cera P/Inodoro </c:v>
                </c:pt>
                <c:pt idx="59">
                  <c:v>Tee PVC de  4 x 4</c:v>
                </c:pt>
                <c:pt idx="60">
                  <c:v>Valvula Entrada de Inodoro </c:v>
                </c:pt>
                <c:pt idx="61">
                  <c:v>Pintura Esmalte Industrial Óxido Rojo Galón</c:v>
                </c:pt>
                <c:pt idx="62">
                  <c:v>Kit para Inodoro (Válvulas)</c:v>
                </c:pt>
                <c:pt idx="63">
                  <c:v>Maseta 10 Libra (mandarria)</c:v>
                </c:pt>
                <c:pt idx="64">
                  <c:v>Disco de Pulidora 100</c:v>
                </c:pt>
                <c:pt idx="65">
                  <c:v>Tubería de Cobre para A/C, 3/8 x 0.023 Rollo</c:v>
                </c:pt>
                <c:pt idx="66">
                  <c:v>Tubería EMT 1/2</c:v>
                </c:pt>
                <c:pt idx="67">
                  <c:v>Capacitador de Marcha 15x370</c:v>
                </c:pt>
                <c:pt idx="68">
                  <c:v>Cancamos 1/2 16 </c:v>
                </c:pt>
                <c:pt idx="69">
                  <c:v>Resbaladores plasticos</c:v>
                </c:pt>
                <c:pt idx="70">
                  <c:v>Reduccion de 1 1/2 x 3/4 Bushing HG</c:v>
                </c:pt>
                <c:pt idx="71">
                  <c:v>Varilla para soldar de plata </c:v>
                </c:pt>
                <c:pt idx="72">
                  <c:v>Aditivo P/Batería de 12 Onza </c:v>
                </c:pt>
                <c:pt idx="73">
                  <c:v>Barra roscada 1/2</c:v>
                </c:pt>
                <c:pt idx="74">
                  <c:v>Cerradura Caja de Dinero</c:v>
                </c:pt>
                <c:pt idx="75">
                  <c:v>Balastros (Transformador) de bajo consumo de 4 tubo 32 wat</c:v>
                </c:pt>
                <c:pt idx="76">
                  <c:v>Tubería de Cobre para A/C, 1/4 x 0.021 Rollo</c:v>
                </c:pt>
                <c:pt idx="77">
                  <c:v>Teflón  de 3/4</c:v>
                </c:pt>
                <c:pt idx="78">
                  <c:v>Codo PVC 3x45</c:v>
                </c:pt>
                <c:pt idx="79">
                  <c:v>Timer P/Aire </c:v>
                </c:pt>
                <c:pt idx="80">
                  <c:v>Swich de Presión P/Aire de Alta</c:v>
                </c:pt>
                <c:pt idx="81">
                  <c:v>Swich de Presión P/Aire de Baja</c:v>
                </c:pt>
                <c:pt idx="82">
                  <c:v>Codo PVC 2" x 45</c:v>
                </c:pt>
                <c:pt idx="83">
                  <c:v>Juego de emboquillador</c:v>
                </c:pt>
                <c:pt idx="84">
                  <c:v>Amperímetro 334/374, Marca Fluke</c:v>
                </c:pt>
                <c:pt idx="85">
                  <c:v>Rueda Poliuretano c/aluminio 200/50 Unidad</c:v>
                </c:pt>
                <c:pt idx="86">
                  <c:v>Marco de Segueta Amarillo </c:v>
                </c:pt>
                <c:pt idx="87">
                  <c:v>Juego de Llave Allen 10/1</c:v>
                </c:pt>
                <c:pt idx="88">
                  <c:v>Tiradores de Metal para Gavetas</c:v>
                </c:pt>
                <c:pt idx="89">
                  <c:v>Tirador para Puerta Plateado</c:v>
                </c:pt>
                <c:pt idx="90">
                  <c:v>Lima Grande</c:v>
                </c:pt>
                <c:pt idx="91">
                  <c:v>Control Universal</c:v>
                </c:pt>
                <c:pt idx="92">
                  <c:v>Cinta de Medir de 50mts.Comelon</c:v>
                </c:pt>
                <c:pt idx="93">
                  <c:v>Metal Hit 1/4 x 1 1/2 Anclajes Metálicos (Unid) </c:v>
                </c:pt>
                <c:pt idx="94">
                  <c:v>Coolant P/Radiadores de Vehículos </c:v>
                </c:pt>
                <c:pt idx="95">
                  <c:v>Breaker Grueso THQL 60 AMPS GE</c:v>
                </c:pt>
                <c:pt idx="96">
                  <c:v>Breaker Grueso 50 AMPS Doble</c:v>
                </c:pt>
                <c:pt idx="97">
                  <c:v>Capacitor Marcha 60/370 Volt</c:v>
                </c:pt>
                <c:pt idx="98">
                  <c:v>Abrazadera de Presion de 4</c:v>
                </c:pt>
                <c:pt idx="99">
                  <c:v>Pin de Seguridad en Acero</c:v>
                </c:pt>
                <c:pt idx="100">
                  <c:v>Pulsador P/Timbre Bticino</c:v>
                </c:pt>
                <c:pt idx="101">
                  <c:v>Lija de Agua No. 100</c:v>
                </c:pt>
                <c:pt idx="102">
                  <c:v>Barrena de 1/4 mecanica</c:v>
                </c:pt>
                <c:pt idx="103">
                  <c:v>Brazo Hidraulico 19 cm largo, unidad</c:v>
                </c:pt>
                <c:pt idx="104">
                  <c:v>Barrena T/Hilty 5/8x12</c:v>
                </c:pt>
                <c:pt idx="105">
                  <c:v>Disco de corte 7x1/4</c:v>
                </c:pt>
                <c:pt idx="106">
                  <c:v>Remaches de aluminio 3/16x5/8</c:v>
                </c:pt>
                <c:pt idx="107">
                  <c:v>Cable Coaxial (pies)</c:v>
                </c:pt>
                <c:pt idx="108">
                  <c:v>Cemento Blanco (Funda)</c:v>
                </c:pt>
                <c:pt idx="109">
                  <c:v>Pegamento para Locetas ( Keraflor ) 50 Lbs  50 lbs</c:v>
                </c:pt>
                <c:pt idx="110">
                  <c:v>Lija de Agua 360 </c:v>
                </c:pt>
                <c:pt idx="111">
                  <c:v>Pintura Esmalte Industrial Blanco 00 </c:v>
                </c:pt>
                <c:pt idx="112">
                  <c:v>Filtro de Gasoil FF 3417</c:v>
                </c:pt>
                <c:pt idx="113">
                  <c:v>Filtro de Gasoil FP 586 F</c:v>
                </c:pt>
                <c:pt idx="114">
                  <c:v>Filtro p/ aceite BT259</c:v>
                </c:pt>
                <c:pt idx="115">
                  <c:v>Filtro de Gasoil P 876 F</c:v>
                </c:pt>
                <c:pt idx="116">
                  <c:v>Filtro</c:v>
                </c:pt>
                <c:pt idx="117">
                  <c:v>Silicon Transparente RTV </c:v>
                </c:pt>
                <c:pt idx="118">
                  <c:v>Filtro de aire para planta CA6858/AH1107</c:v>
                </c:pt>
                <c:pt idx="119">
                  <c:v>Vaso p/ filtro de agua  gasoil</c:v>
                </c:pt>
                <c:pt idx="120">
                  <c:v>Felpa para puerta comercial</c:v>
                </c:pt>
                <c:pt idx="121">
                  <c:v>Disco P/Pulir No. 100 10057970</c:v>
                </c:pt>
                <c:pt idx="122">
                  <c:v>Brocha Super 2 pulgadas</c:v>
                </c:pt>
                <c:pt idx="123">
                  <c:v>Brocha Super 3 pulgadas</c:v>
                </c:pt>
                <c:pt idx="124">
                  <c:v>Terminal  para cable de teléfono</c:v>
                </c:pt>
                <c:pt idx="125">
                  <c:v>Barrena p/concreto 1/4</c:v>
                </c:pt>
                <c:pt idx="126">
                  <c:v>Union Universal PVC de 1/2</c:v>
                </c:pt>
                <c:pt idx="127">
                  <c:v>Reduccion PVC presion 1 x 1/2</c:v>
                </c:pt>
                <c:pt idx="128">
                  <c:v>Pintura Semigloss Blanco 00</c:v>
                </c:pt>
                <c:pt idx="129">
                  <c:v>Cheques P/Cisterna Europa V.de 3´´</c:v>
                </c:pt>
                <c:pt idx="130">
                  <c:v>Extensión Eléctrica de 25 Pies</c:v>
                </c:pt>
                <c:pt idx="131">
                  <c:v>Bomba de Vacio</c:v>
                </c:pt>
                <c:pt idx="132">
                  <c:v>Angular para Sheetrock o yeso</c:v>
                </c:pt>
                <c:pt idx="133">
                  <c:v>Tornillos de Estructura 7/16" peq. Libra</c:v>
                </c:pt>
                <c:pt idx="134">
                  <c:v>Clavos de Yeso 1 1/4 con Arandela de 2mm</c:v>
                </c:pt>
                <c:pt idx="135">
                  <c:v>Pistola P/ Masillar</c:v>
                </c:pt>
                <c:pt idx="136">
                  <c:v>Guante de Gomas negro (par)</c:v>
                </c:pt>
                <c:pt idx="137">
                  <c:v>Terminales de Acero P/ las Mangueras</c:v>
                </c:pt>
                <c:pt idx="138">
                  <c:v>Tornillo Diablito 2 x 6 unidad</c:v>
                </c:pt>
                <c:pt idx="139">
                  <c:v>Pivote Estandar descentrado</c:v>
                </c:pt>
                <c:pt idx="140">
                  <c:v>Letrero Farmacia del Pueblo (Pequeño)</c:v>
                </c:pt>
                <c:pt idx="141">
                  <c:v>Letrero Farmacia del Pueblo (Grande)</c:v>
                </c:pt>
                <c:pt idx="142">
                  <c:v>Letrero Ruta de Escape</c:v>
                </c:pt>
                <c:pt idx="143">
                  <c:v>Letrero Señalización Salida Derecha</c:v>
                </c:pt>
                <c:pt idx="144">
                  <c:v>Letrero Señalización Salida Izquierda</c:v>
                </c:pt>
                <c:pt idx="145">
                  <c:v>Letrero Señalización de Baño (15"x5")</c:v>
                </c:pt>
                <c:pt idx="146">
                  <c:v>Letrero Oficina (10"x5")</c:v>
                </c:pt>
                <c:pt idx="147">
                  <c:v>Letrero Señalización de Almacén (10"x5")</c:v>
                </c:pt>
                <c:pt idx="148">
                  <c:v>Letrero Prohibiciones de Seguridad (0.40x0.50) mt</c:v>
                </c:pt>
                <c:pt idx="149">
                  <c:v>Letrero Señalización Salida de Emergencia (15"x15")</c:v>
                </c:pt>
                <c:pt idx="150">
                  <c:v>Letrero Señalización de Extintor</c:v>
                </c:pt>
                <c:pt idx="151">
                  <c:v>Letrero Hale (6"x3")</c:v>
                </c:pt>
                <c:pt idx="152">
                  <c:v>Letrero Empuje (6"x3")</c:v>
                </c:pt>
                <c:pt idx="153">
                  <c:v>Termostatos p/aire acondicionado th-57v</c:v>
                </c:pt>
                <c:pt idx="154">
                  <c:v>Pintura Esmalte Industrial Negro</c:v>
                </c:pt>
                <c:pt idx="155">
                  <c:v>Control de presion de aire p/cisterna</c:v>
                </c:pt>
                <c:pt idx="156">
                  <c:v>Reloj de Presion P/Sisterna  </c:v>
                </c:pt>
                <c:pt idx="157">
                  <c:v>Adaptador PVC Macho de 3/4 </c:v>
                </c:pt>
                <c:pt idx="158">
                  <c:v>Metanol Galon</c:v>
                </c:pt>
                <c:pt idx="159">
                  <c:v>Pila AA</c:v>
                </c:pt>
                <c:pt idx="160">
                  <c:v>Caja de Registro 6x6x4 Reforzada</c:v>
                </c:pt>
                <c:pt idx="161">
                  <c:v>Capac marcha 5 x 370</c:v>
                </c:pt>
                <c:pt idx="162">
                  <c:v>Capacitor de Marcha 35 x 370</c:v>
                </c:pt>
                <c:pt idx="163">
                  <c:v>Capacitor de Marcha 25 x 370</c:v>
                </c:pt>
                <c:pt idx="164">
                  <c:v>Contactor P/Aires  de 50A 3P 24OV</c:v>
                </c:pt>
                <c:pt idx="165">
                  <c:v>Alambre p termostato en pie</c:v>
                </c:pt>
                <c:pt idx="166">
                  <c:v>Terminales Electricos Amarillo</c:v>
                </c:pt>
                <c:pt idx="167">
                  <c:v>Terminal para Cable de Batería</c:v>
                </c:pt>
                <c:pt idx="168">
                  <c:v>Fan Relay 90-380</c:v>
                </c:pt>
                <c:pt idx="169">
                  <c:v>Contactor P/Aires   30A 2P 22OV</c:v>
                </c:pt>
                <c:pt idx="170">
                  <c:v>Lija de agua P180</c:v>
                </c:pt>
                <c:pt idx="171">
                  <c:v>Lijas de Agua No. 220 </c:v>
                </c:pt>
                <c:pt idx="172">
                  <c:v>Tapon PVC de 1/2" </c:v>
                </c:pt>
                <c:pt idx="173">
                  <c:v>Termostatos Honiwel P/Aires 24V </c:v>
                </c:pt>
                <c:pt idx="174">
                  <c:v>Medidor de Cables Electricos</c:v>
                </c:pt>
                <c:pt idx="175">
                  <c:v>Escalera  aluminio de 4 Peldaños</c:v>
                </c:pt>
                <c:pt idx="176">
                  <c:v>Balastro bajo consumo de 2 tubos, 32 watt, 120 v</c:v>
                </c:pt>
                <c:pt idx="177">
                  <c:v>Disco Pulir Metal 7x1/4x7/8 </c:v>
                </c:pt>
                <c:pt idx="178">
                  <c:v>Filtro 083 Soldable</c:v>
                </c:pt>
                <c:pt idx="179">
                  <c:v>Pintura Relleno Gris </c:v>
                </c:pt>
                <c:pt idx="180">
                  <c:v>Juego de Sifon P/Lavamanos </c:v>
                </c:pt>
                <c:pt idx="181">
                  <c:v>Marco de Segueta Morado</c:v>
                </c:pt>
                <c:pt idx="182">
                  <c:v>Electrodo Universal  lbs</c:v>
                </c:pt>
                <c:pt idx="183">
                  <c:v>Soprte Giratorio 200</c:v>
                </c:pt>
                <c:pt idx="184">
                  <c:v>Pintura Rojo Chino Galón</c:v>
                </c:pt>
                <c:pt idx="185">
                  <c:v>Alámbre Eléctrico #12 Blanco</c:v>
                </c:pt>
                <c:pt idx="186">
                  <c:v>Alambre Negro #12</c:v>
                </c:pt>
                <c:pt idx="187">
                  <c:v>Alámbre Eléctrico #12 Rojo</c:v>
                </c:pt>
                <c:pt idx="188">
                  <c:v>Alambre thhn #10 Rojo (pie)</c:v>
                </c:pt>
                <c:pt idx="189">
                  <c:v>Adaptador pvc macho 1/2¨</c:v>
                </c:pt>
                <c:pt idx="190">
                  <c:v>Codo de 1/2 x 90 pvc SCH-40 </c:v>
                </c:pt>
                <c:pt idx="191">
                  <c:v>Codos de 2x90"Pvc Drenaje </c:v>
                </c:pt>
                <c:pt idx="192">
                  <c:v>Perita de Inodoro Unidad</c:v>
                </c:pt>
                <c:pt idx="193">
                  <c:v>Barrena 7/8 </c:v>
                </c:pt>
                <c:pt idx="194">
                  <c:v>Fundente 4 onza tarro</c:v>
                </c:pt>
                <c:pt idx="195">
                  <c:v>Vaso de Filtro </c:v>
                </c:pt>
                <c:pt idx="196">
                  <c:v>Codo PVC 3x90 Drenaje </c:v>
                </c:pt>
                <c:pt idx="197">
                  <c:v>Barniz Trafico Semimate Lata de 4.5 Lit. </c:v>
                </c:pt>
                <c:pt idx="198">
                  <c:v>Prime Clossin de 5 Litros </c:v>
                </c:pt>
                <c:pt idx="199">
                  <c:v>Tornillos 5 /16 x 5/8</c:v>
                </c:pt>
                <c:pt idx="200">
                  <c:v>Cinta de Aluminio P/Aire</c:v>
                </c:pt>
                <c:pt idx="201">
                  <c:v>Capacitor de 7.5 x 370 </c:v>
                </c:pt>
                <c:pt idx="202">
                  <c:v>Tinaco </c:v>
                </c:pt>
                <c:pt idx="203">
                  <c:v>Tinaco 295 Gls (Tinagua) </c:v>
                </c:pt>
                <c:pt idx="204">
                  <c:v>Conector EMT 1´</c:v>
                </c:pt>
                <c:pt idx="205">
                  <c:v>Alambre No. 12 Azul</c:v>
                </c:pt>
                <c:pt idx="206">
                  <c:v>Toma Corriente Doble 220</c:v>
                </c:pt>
                <c:pt idx="207">
                  <c:v>Enchufe  220</c:v>
                </c:pt>
                <c:pt idx="208">
                  <c:v>Tomacorriente Doble Color Naranja</c:v>
                </c:pt>
                <c:pt idx="209">
                  <c:v>Tapa para Tomacorriente Doble Color Naranja</c:v>
                </c:pt>
                <c:pt idx="210">
                  <c:v>Taladro Hilti</c:v>
                </c:pt>
                <c:pt idx="211">
                  <c:v>Taladros Recargables</c:v>
                </c:pt>
                <c:pt idx="212">
                  <c:v>Tornillo Diablito 8 x 2</c:v>
                </c:pt>
                <c:pt idx="213">
                  <c:v>Disco Pulir Metal #80</c:v>
                </c:pt>
                <c:pt idx="214">
                  <c:v>Pintura Acrilica Blanco Hueso en (Galon)</c:v>
                </c:pt>
                <c:pt idx="215">
                  <c:v>Capacitor Run CBB65</c:v>
                </c:pt>
                <c:pt idx="216">
                  <c:v>Escobilla p/jardin metalica reforzada tipo araña (24) dientes</c:v>
                </c:pt>
                <c:pt idx="217">
                  <c:v>Rastrillo Pequeño de Metal</c:v>
                </c:pt>
                <c:pt idx="218">
                  <c:v>Curva EMT de 1/2¨</c:v>
                </c:pt>
                <c:pt idx="219">
                  <c:v>Tope /Puerta</c:v>
                </c:pt>
                <c:pt idx="220">
                  <c:v>Pintura Acrílica Azul Cielo en (Galon)</c:v>
                </c:pt>
                <c:pt idx="221">
                  <c:v>Chumacera</c:v>
                </c:pt>
                <c:pt idx="222">
                  <c:v>Bombillos Tipo Globos de 18W</c:v>
                </c:pt>
                <c:pt idx="223">
                  <c:v>Tornillo carruaje con tuerca 5/16 x 3/4</c:v>
                </c:pt>
                <c:pt idx="224">
                  <c:v>Estaño p/soldar rollo</c:v>
                </c:pt>
                <c:pt idx="225">
                  <c:v>Coopling EMT 2´</c:v>
                </c:pt>
                <c:pt idx="226">
                  <c:v>Conectores EMT de 2</c:v>
                </c:pt>
                <c:pt idx="227">
                  <c:v>Coopling EMT 1´</c:v>
                </c:pt>
                <c:pt idx="228">
                  <c:v>Coupling EMT de 2</c:v>
                </c:pt>
                <c:pt idx="229">
                  <c:v>Copling EMT 1/2¨</c:v>
                </c:pt>
                <c:pt idx="230">
                  <c:v>Adaptador PVC Macho de 1</c:v>
                </c:pt>
                <c:pt idx="231">
                  <c:v>Adaptador PVC Macho 2"</c:v>
                </c:pt>
                <c:pt idx="232">
                  <c:v>Adaptadores Macho PVC de 3´´</c:v>
                </c:pt>
                <c:pt idx="233">
                  <c:v>Adaptador Hembra de 1/2"</c:v>
                </c:pt>
                <c:pt idx="234">
                  <c:v>Adaptador Hembra PVC de 1</c:v>
                </c:pt>
                <c:pt idx="235">
                  <c:v>Arandela PVC 3/4"</c:v>
                </c:pt>
                <c:pt idx="236">
                  <c:v>Cheque Vertical 1/2" Italia</c:v>
                </c:pt>
                <c:pt idx="237">
                  <c:v>Cheque Horizontal 1/2" Bronce</c:v>
                </c:pt>
                <c:pt idx="238">
                  <c:v>Cheque Vertical 3/4" Italia</c:v>
                </c:pt>
                <c:pt idx="239">
                  <c:v>Codos de 1"  PVC </c:v>
                </c:pt>
                <c:pt idx="240">
                  <c:v>Codos de 1 1/2" Drenaje PVC </c:v>
                </c:pt>
                <c:pt idx="241">
                  <c:v>Codo PVC 4x45</c:v>
                </c:pt>
                <c:pt idx="242">
                  <c:v>Cola Boquilla pvc P/Fregadero</c:v>
                </c:pt>
                <c:pt idx="243">
                  <c:v>Boquilla Completa p/ Lavamanos </c:v>
                </c:pt>
                <c:pt idx="244">
                  <c:v>Sifón de 2"  PVC </c:v>
                </c:pt>
                <c:pt idx="245">
                  <c:v>Llave Angular 3/8</c:v>
                </c:pt>
                <c:pt idx="246">
                  <c:v>Llaves de Paso 1/2 Angular x 3/8 </c:v>
                </c:pt>
                <c:pt idx="247">
                  <c:v>Manguera P/Inodoro </c:v>
                </c:pt>
                <c:pt idx="248">
                  <c:v>Reducción PVC de 1 1/2 x  3/4</c:v>
                </c:pt>
                <c:pt idx="249">
                  <c:v>Reducción PVC de 1 1/2 x 1</c:v>
                </c:pt>
                <c:pt idx="250">
                  <c:v>Reducción PVC 3 X 2 dr</c:v>
                </c:pt>
                <c:pt idx="251">
                  <c:v>Reducción PVC de 4'' X 3''</c:v>
                </c:pt>
                <c:pt idx="252">
                  <c:v>Tapon PVC 1 1/2" </c:v>
                </c:pt>
                <c:pt idx="253">
                  <c:v>Tee Metal HG 1/2</c:v>
                </c:pt>
                <c:pt idx="254">
                  <c:v>Tee PVC 1/2¨</c:v>
                </c:pt>
                <c:pt idx="255">
                  <c:v>Tee PVC 3/4"</c:v>
                </c:pt>
                <c:pt idx="256">
                  <c:v>Tee PVC 1"</c:v>
                </c:pt>
                <c:pt idx="257">
                  <c:v>Tee PVC 2"</c:v>
                </c:pt>
                <c:pt idx="258">
                  <c:v>Union Universal PVC de 1/2</c:v>
                </c:pt>
                <c:pt idx="259">
                  <c:v>Union PVC de 1</c:v>
                </c:pt>
                <c:pt idx="260">
                  <c:v>Union Universal PVC de 3/4</c:v>
                </c:pt>
                <c:pt idx="261">
                  <c:v>Union PVC de 2</c:v>
                </c:pt>
                <c:pt idx="262">
                  <c:v>Union PVC de 3</c:v>
                </c:pt>
                <c:pt idx="263">
                  <c:v>Union PVC  4''</c:v>
                </c:pt>
                <c:pt idx="264">
                  <c:v>Yee PVC 4¨</c:v>
                </c:pt>
                <c:pt idx="265">
                  <c:v>Yee PVC drenaje 4x2</c:v>
                </c:pt>
                <c:pt idx="266">
                  <c:v>Tapon de 3/4¨ Ciego </c:v>
                </c:pt>
                <c:pt idx="267">
                  <c:v>Alambre Negro #8</c:v>
                </c:pt>
                <c:pt idx="268">
                  <c:v>Alambre Electrico #10 (2.5mm) Negro</c:v>
                </c:pt>
                <c:pt idx="269">
                  <c:v>Alambre Blanco #10</c:v>
                </c:pt>
                <c:pt idx="270">
                  <c:v>Alambre no. 12 Verde</c:v>
                </c:pt>
                <c:pt idx="271">
                  <c:v>Alambre Duplo #12</c:v>
                </c:pt>
                <c:pt idx="272">
                  <c:v>Breaker  GE 15 Amp.Grueso</c:v>
                </c:pt>
                <c:pt idx="273">
                  <c:v>Breaker 15Amp Sencillo</c:v>
                </c:pt>
                <c:pt idx="274">
                  <c:v>Breaker 30Amp. Fino Doble</c:v>
                </c:pt>
                <c:pt idx="275">
                  <c:v>Breaker  GE 40 Amp. (doble)</c:v>
                </c:pt>
                <c:pt idx="276">
                  <c:v>Caja de Registro de 40 AMP</c:v>
                </c:pt>
                <c:pt idx="277">
                  <c:v>Tarugo de plomo de 1/2</c:v>
                </c:pt>
                <c:pt idx="278">
                  <c:v>Varilla Bronce P/Tierra de 5/8 x 6 </c:v>
                </c:pt>
                <c:pt idx="279">
                  <c:v>Conectores P/Varillas de Tierra </c:v>
                </c:pt>
                <c:pt idx="280">
                  <c:v>Tapa Plastica para Interruptor Sencillo</c:v>
                </c:pt>
                <c:pt idx="281">
                  <c:v>Tapa Plastica para Tomacorriente Doble </c:v>
                </c:pt>
                <c:pt idx="282">
                  <c:v>Aceite P/Motor de N?evera de 1/2 Bot</c:v>
                </c:pt>
                <c:pt idx="283">
                  <c:v>Boquilla Para Aire (Valvula Serv. 1/4)</c:v>
                </c:pt>
                <c:pt idx="284">
                  <c:v>Cajas Plasticas Prot. Control de Aire</c:v>
                </c:pt>
                <c:pt idx="285">
                  <c:v>Capacitor de 35 + 5 x 370 -440</c:v>
                </c:pt>
                <c:pt idx="286">
                  <c:v>Capacitor de 45 + 5 x 370</c:v>
                </c:pt>
                <c:pt idx="287">
                  <c:v>Capacitor de 55 x 440 + 5</c:v>
                </c:pt>
                <c:pt idx="288">
                  <c:v>Capacitor de 50 x 5 + 5 x 370</c:v>
                </c:pt>
                <c:pt idx="289">
                  <c:v>Capacitor de 10 x 370</c:v>
                </c:pt>
                <c:pt idx="290">
                  <c:v>Capacitores 35+5+5x370</c:v>
                </c:pt>
                <c:pt idx="291">
                  <c:v>Capacitor de 40 + 5 x 370</c:v>
                </c:pt>
                <c:pt idx="292">
                  <c:v>Capacitor de 40 x 370 </c:v>
                </c:pt>
                <c:pt idx="293">
                  <c:v>Capacitor 7.5 x 370</c:v>
                </c:pt>
                <c:pt idx="294">
                  <c:v>Capacitores 35+5x370</c:v>
                </c:pt>
                <c:pt idx="295">
                  <c:v>Capacitor de 45 + 5 x 370 - 440</c:v>
                </c:pt>
                <c:pt idx="296">
                  <c:v>Capacitores 55 x 5 + 370 </c:v>
                </c:pt>
                <c:pt idx="297">
                  <c:v>Capacitor de 55 + 10</c:v>
                </c:pt>
                <c:pt idx="298">
                  <c:v>Cinta para Ducto de Aire (Gris)</c:v>
                </c:pt>
                <c:pt idx="299">
                  <c:v>Contactor P/Aire Acondicionado 20amp 24v</c:v>
                </c:pt>
                <c:pt idx="300">
                  <c:v>Filtro P/Aire PA 163 soldable </c:v>
                </c:pt>
                <c:pt idx="301">
                  <c:v>Filtro P/Aire Acond. </c:v>
                </c:pt>
                <c:pt idx="302">
                  <c:v>Tarjeta Universal para Aire Acondicionado</c:v>
                </c:pt>
                <c:pt idx="303">
                  <c:v>Timer P/Aire </c:v>
                </c:pt>
                <c:pt idx="304">
                  <c:v>Methanol de 1/2 Litro Limpiador </c:v>
                </c:pt>
                <c:pt idx="305">
                  <c:v>Curva EMT 1¨</c:v>
                </c:pt>
                <c:pt idx="306">
                  <c:v>Curva EMT 2"</c:v>
                </c:pt>
                <c:pt idx="307">
                  <c:v>Motor P/Condensador Mini Split de 24,000BTU</c:v>
                </c:pt>
                <c:pt idx="308">
                  <c:v>Tubería de Cobre para A/C, 3/4 x 0.029 Rollo</c:v>
                </c:pt>
                <c:pt idx="309">
                  <c:v>Extensión para Telefono 25´</c:v>
                </c:pt>
                <c:pt idx="310">
                  <c:v>Bombillo 40W</c:v>
                </c:pt>
                <c:pt idx="311">
                  <c:v>Bombillos tipo Globo de 15W</c:v>
                </c:pt>
                <c:pt idx="312">
                  <c:v>Teflon 1/2</c:v>
                </c:pt>
                <c:pt idx="313">
                  <c:v>Rueda Tipo Dainer P/Carritos 16.160</c:v>
                </c:pt>
                <c:pt idx="314">
                  <c:v>Pintura Esmalte Verde Oscuro P/Metal (Galon) </c:v>
                </c:pt>
                <c:pt idx="315">
                  <c:v>Tapa Ciega Redonda Metal </c:v>
                </c:pt>
                <c:pt idx="316">
                  <c:v>Caja de registro  Plastica 2x4</c:v>
                </c:pt>
                <c:pt idx="317">
                  <c:v>Manguera Flexible para Lavamanos</c:v>
                </c:pt>
                <c:pt idx="318">
                  <c:v>Caja Portacontador de 200 AMP de metal </c:v>
                </c:pt>
                <c:pt idx="319">
                  <c:v>Correas de Polea </c:v>
                </c:pt>
                <c:pt idx="320">
                  <c:v>Abrazadera EMT de 2"</c:v>
                </c:pt>
                <c:pt idx="321">
                  <c:v>Abrazadera EMT de 1"</c:v>
                </c:pt>
                <c:pt idx="322">
                  <c:v>Coopling HG</c:v>
                </c:pt>
                <c:pt idx="323">
                  <c:v>Letra I EMT</c:v>
                </c:pt>
                <c:pt idx="324">
                  <c:v>Focos Rayovac de 2 pilas</c:v>
                </c:pt>
                <c:pt idx="325">
                  <c:v>Curvas plastica de 1/2</c:v>
                </c:pt>
                <c:pt idx="326">
                  <c:v>Letra LB2 MT</c:v>
                </c:pt>
                <c:pt idx="327">
                  <c:v>Escalera  aluminio de 12 Peldaños</c:v>
                </c:pt>
                <c:pt idx="328">
                  <c:v>Rueda Pulio p/85 x 70</c:v>
                </c:pt>
                <c:pt idx="329">
                  <c:v>Barra Roscada 3/8x6</c:v>
                </c:pt>
                <c:pt idx="330">
                  <c:v>Interruptor Doble</c:v>
                </c:pt>
                <c:pt idx="331">
                  <c:v>Lámpara Tipo Secador</c:v>
                </c:pt>
                <c:pt idx="332">
                  <c:v>Bombillo LED de 30W</c:v>
                </c:pt>
                <c:pt idx="333">
                  <c:v>Abrazadera de Presion de 3"</c:v>
                </c:pt>
                <c:pt idx="334">
                  <c:v>Abrazadera P/Tubería de Motobomba</c:v>
                </c:pt>
                <c:pt idx="335">
                  <c:v>Abrazadera Unicro de 2" (Pares)</c:v>
                </c:pt>
                <c:pt idx="336">
                  <c:v>Adaptador Hembra de 3"</c:v>
                </c:pt>
                <c:pt idx="337">
                  <c:v>Argollas de 1/4x2 (Unid)</c:v>
                </c:pt>
                <c:pt idx="338">
                  <c:v>Balas Fulminantes (Unid)</c:v>
                </c:pt>
                <c:pt idx="339">
                  <c:v>Base P/ Inodoro en pvc</c:v>
                </c:pt>
                <c:pt idx="340">
                  <c:v>Bisagra Corriente de 11/2 (Par)</c:v>
                </c:pt>
                <c:pt idx="341">
                  <c:v>Bisagra Tipo Libro 1 1/2 dorada (par)</c:v>
                </c:pt>
                <c:pt idx="342">
                  <c:v>Bisagras Invisibles Niquel</c:v>
                </c:pt>
                <c:pt idx="343">
                  <c:v>Bisagras Porta Candado Med.</c:v>
                </c:pt>
                <c:pt idx="344">
                  <c:v>Bisagras Tipo Libro de 4 x 4</c:v>
                </c:pt>
                <c:pt idx="345">
                  <c:v>Bombillo Coral de 100W</c:v>
                </c:pt>
                <c:pt idx="346">
                  <c:v>Bombillo Tipo Reflector de 60 W.</c:v>
                </c:pt>
                <c:pt idx="347">
                  <c:v>Capacitor de  10 x 440</c:v>
                </c:pt>
                <c:pt idx="348">
                  <c:v>Capacitor de Marcha 25 x 370</c:v>
                </c:pt>
                <c:pt idx="349">
                  <c:v>Capacitores 5x370</c:v>
                </c:pt>
                <c:pt idx="350">
                  <c:v>Cinta P/Alambre Electrico de  125P</c:v>
                </c:pt>
                <c:pt idx="351">
                  <c:v>Cinta P/Alambre Electrico de 100P</c:v>
                </c:pt>
                <c:pt idx="352">
                  <c:v>Codo Cobre 5/8</c:v>
                </c:pt>
                <c:pt idx="353">
                  <c:v>Conectores de 3/4" </c:v>
                </c:pt>
                <c:pt idx="354">
                  <c:v>Conector EMT 1/2</c:v>
                </c:pt>
                <c:pt idx="355">
                  <c:v>Corta Vidrio</c:v>
                </c:pt>
                <c:pt idx="356">
                  <c:v>Coupling H G de 4</c:v>
                </c:pt>
                <c:pt idx="357">
                  <c:v>Crostil de 24 Pulg.</c:v>
                </c:pt>
                <c:pt idx="358">
                  <c:v>Cubos plasticos Negro</c:v>
                </c:pt>
                <c:pt idx="359">
                  <c:v>Cubre falta Niq P/Lavamano</c:v>
                </c:pt>
                <c:pt idx="360">
                  <c:v>Cubre falta P/Lavamano de 3/8</c:v>
                </c:pt>
                <c:pt idx="361">
                  <c:v>Disco de Corte 350 x 3.5 x 32´´ 3 Stars</c:v>
                </c:pt>
                <c:pt idx="362">
                  <c:v>Disco de Corte P/Sierra de 7x 1/4 unidad </c:v>
                </c:pt>
                <c:pt idx="363">
                  <c:v>Disco Pulir Metal 178x7x22.2</c:v>
                </c:pt>
                <c:pt idx="364">
                  <c:v>Disco Pulir Metal 27-178x8x22.2</c:v>
                </c:pt>
                <c:pt idx="365">
                  <c:v>Antorcha de Soldar (Acetileno)</c:v>
                </c:pt>
                <c:pt idx="366">
                  <c:v>Filtaro P/Aire Acond. 164.8 Gris</c:v>
                </c:pt>
                <c:pt idx="367">
                  <c:v>FILTRO LFP 3000</c:v>
                </c:pt>
                <c:pt idx="368">
                  <c:v>Filtro de Aceite Pequeño LFP 780</c:v>
                </c:pt>
                <c:pt idx="369">
                  <c:v>Filtro de Aire 117552-37B-0</c:v>
                </c:pt>
                <c:pt idx="370">
                  <c:v>Filtro de Gasolina P/las Plantas</c:v>
                </c:pt>
                <c:pt idx="371">
                  <c:v>Foco Amarillo</c:v>
                </c:pt>
                <c:pt idx="372">
                  <c:v>Formón de 3 1/4´´</c:v>
                </c:pt>
                <c:pt idx="373">
                  <c:v>Fusible 200 AMPS a 250  Volts</c:v>
                </c:pt>
                <c:pt idx="374">
                  <c:v>Fusible 600 AMPS a 250  Volts</c:v>
                </c:pt>
                <c:pt idx="375">
                  <c:v>Gafas Protectora P/Soldar Verdes</c:v>
                </c:pt>
                <c:pt idx="376">
                  <c:v>Fusible 350 AMPs, 250 Volt.</c:v>
                </c:pt>
                <c:pt idx="377">
                  <c:v>Guayo P/ Chirrot</c:v>
                </c:pt>
                <c:pt idx="378">
                  <c:v>Kit para Neumáticos</c:v>
                </c:pt>
                <c:pt idx="379">
                  <c:v>Juego de Boquilla P/ Manguera</c:v>
                </c:pt>
                <c:pt idx="380">
                  <c:v>Kit Para hueco de Puerta</c:v>
                </c:pt>
                <c:pt idx="381">
                  <c:v>Kit Para Tubería de Cobre</c:v>
                </c:pt>
                <c:pt idx="382">
                  <c:v>Llanas Bellontas</c:v>
                </c:pt>
                <c:pt idx="383">
                  <c:v>Llave No.17"</c:v>
                </c:pt>
                <c:pt idx="384">
                  <c:v>Llaves Mecánicas 16´´</c:v>
                </c:pt>
                <c:pt idx="385">
                  <c:v>Llaves Mecánicas 22´´</c:v>
                </c:pt>
                <c:pt idx="386">
                  <c:v>Llave Mecanica 13</c:v>
                </c:pt>
                <c:pt idx="387">
                  <c:v>Martillo Mediano</c:v>
                </c:pt>
                <c:pt idx="388">
                  <c:v>Niple Galvanizado 1/4x3</c:v>
                </c:pt>
                <c:pt idx="389">
                  <c:v>Operadores P/ Ventana</c:v>
                </c:pt>
                <c:pt idx="390">
                  <c:v>Pintura Esmalte Ind. 09</c:v>
                </c:pt>
                <c:pt idx="391">
                  <c:v>Pintura Esmalte Gris Claro</c:v>
                </c:pt>
                <c:pt idx="392">
                  <c:v>Pintura Relleno Gris Claro</c:v>
                </c:pt>
                <c:pt idx="393">
                  <c:v>Pala Con su Palo (Und.)</c:v>
                </c:pt>
                <c:pt idx="394">
                  <c:v>Palometas 4 x 7/8 x 2.5</c:v>
                </c:pt>
                <c:pt idx="395">
                  <c:v>Pestillo Dorado</c:v>
                </c:pt>
                <c:pt idx="396">
                  <c:v>Pintura Acrilica Gris 59</c:v>
                </c:pt>
                <c:pt idx="397">
                  <c:v>Pintura Barniz Marino de 16 Galon</c:v>
                </c:pt>
                <c:pt idx="398">
                  <c:v>Pintura Esmalte Amarillo 62 (Galon)</c:v>
                </c:pt>
                <c:pt idx="399">
                  <c:v>Plagax Insecticida 120cc (Dursban Insect.2E de 1/4</c:v>
                </c:pt>
                <c:pt idx="400">
                  <c:v>Plana 9" Tramontina</c:v>
                </c:pt>
                <c:pt idx="401">
                  <c:v>Plana Tramontina 10</c:v>
                </c:pt>
                <c:pt idx="402">
                  <c:v>Planta Honda Pequeña 2.2Kilo</c:v>
                </c:pt>
                <c:pt idx="403">
                  <c:v>Polea P/ Motores de 2 x 1/2"</c:v>
                </c:pt>
                <c:pt idx="404">
                  <c:v>Polea P/ Motores de 5/8</c:v>
                </c:pt>
                <c:pt idx="405">
                  <c:v>Pulidora Grande</c:v>
                </c:pt>
                <c:pt idx="406">
                  <c:v>Raticida P/Ratones </c:v>
                </c:pt>
                <c:pt idx="407">
                  <c:v>Reduccion de 1 1/4x3/4 Bushing HG</c:v>
                </c:pt>
                <c:pt idx="408">
                  <c:v>Reducción HG Gav. De 1 x 3/4</c:v>
                </c:pt>
                <c:pt idx="409">
                  <c:v>Reduccion PVC de 6x4</c:v>
                </c:pt>
                <c:pt idx="410">
                  <c:v>Remachadora Roja de Metal</c:v>
                </c:pt>
                <c:pt idx="411">
                  <c:v>Restrictor </c:v>
                </c:pt>
                <c:pt idx="412">
                  <c:v>Riley Para Bebedero</c:v>
                </c:pt>
                <c:pt idx="413">
                  <c:v>Clavadora Neumatica</c:v>
                </c:pt>
                <c:pt idx="414">
                  <c:v>Spray de Pintura Mamey</c:v>
                </c:pt>
                <c:pt idx="415">
                  <c:v>Tapon de 1¨ Ciego</c:v>
                </c:pt>
                <c:pt idx="416">
                  <c:v>Tapón de 3" Ciega</c:v>
                </c:pt>
                <c:pt idx="417">
                  <c:v>Tee PVC de Presion de 6</c:v>
                </c:pt>
                <c:pt idx="418">
                  <c:v>Tela de fibra de Vidrio (Yarda) </c:v>
                </c:pt>
                <c:pt idx="419">
                  <c:v>Terminal de Bronce y Aluminio</c:v>
                </c:pt>
                <c:pt idx="420">
                  <c:v>Terminales Grde.o Clavijas P/Cable de Tel. </c:v>
                </c:pt>
                <c:pt idx="421">
                  <c:v>Time Delay</c:v>
                </c:pt>
                <c:pt idx="422">
                  <c:v>Tiradores de Gabinete de Metal Unidad</c:v>
                </c:pt>
                <c:pt idx="423">
                  <c:v>Pivot o Tope de Presión para Puertas Unidad</c:v>
                </c:pt>
                <c:pt idx="424">
                  <c:v>Tornillos de 10 x 3/4 Cabeza de Estria</c:v>
                </c:pt>
                <c:pt idx="425">
                  <c:v>Tornillos de 1x10 TF</c:v>
                </c:pt>
                <c:pt idx="426">
                  <c:v>Tubo Aislamiento 1/2x3/8 P/Aire Acond.</c:v>
                </c:pt>
                <c:pt idx="427">
                  <c:v>Tubo de 4x2 Drenaje</c:v>
                </c:pt>
                <c:pt idx="428">
                  <c:v>Tubo en T de 1/2" PVC</c:v>
                </c:pt>
                <c:pt idx="429">
                  <c:v>Tubo PVC Y 3x3</c:v>
                </c:pt>
                <c:pt idx="430">
                  <c:v>Tubo Reducción de 2 x 11/2 unidad</c:v>
                </c:pt>
                <c:pt idx="431">
                  <c:v>Tubo Reducción de 3 x 2 Drenaje</c:v>
                </c:pt>
                <c:pt idx="432">
                  <c:v>Tubo Unión de 3/4"</c:v>
                </c:pt>
                <c:pt idx="433">
                  <c:v>Tubo Y de 3"x2</c:v>
                </c:pt>
                <c:pt idx="434">
                  <c:v>Tuerca Compana de 1/4</c:v>
                </c:pt>
                <c:pt idx="435">
                  <c:v>Tuerca Octagonal (Bronce P/aire)</c:v>
                </c:pt>
                <c:pt idx="436">
                  <c:v>Adaptador PVC Macho de 1"</c:v>
                </c:pt>
                <c:pt idx="437">
                  <c:v>Válvula de Aire Acond.</c:v>
                </c:pt>
                <c:pt idx="438">
                  <c:v>Violin P/ Albañileria</c:v>
                </c:pt>
                <c:pt idx="439">
                  <c:v>Y PVC de 4x3</c:v>
                </c:pt>
                <c:pt idx="440">
                  <c:v>Y PVC de 2"</c:v>
                </c:pt>
                <c:pt idx="441">
                  <c:v>Aditivo para Batería 32 onza </c:v>
                </c:pt>
                <c:pt idx="442">
                  <c:v>Filtro P/Cooland C8 WF113</c:v>
                </c:pt>
                <c:pt idx="443">
                  <c:v>Pintura Esmalte Rojo Chino de 1/4</c:v>
                </c:pt>
                <c:pt idx="444">
                  <c:v>Toallero en acero inoxidable, 10 x 15 cm</c:v>
                </c:pt>
                <c:pt idx="445">
                  <c:v>Breaker de 60 GE </c:v>
                </c:pt>
                <c:pt idx="446">
                  <c:v>Capacitor 50 x 5+ -5x370</c:v>
                </c:pt>
                <c:pt idx="447">
                  <c:v>Alambre Electrico #4 (16mm) Blanco</c:v>
                </c:pt>
                <c:pt idx="448">
                  <c:v>Llave para Bebedero Hembra</c:v>
                </c:pt>
                <c:pt idx="449">
                  <c:v>Junta de Entroque</c:v>
                </c:pt>
                <c:pt idx="450">
                  <c:v>Pintura base semi gloss dry coat blanco antihumedad galon</c:v>
                </c:pt>
                <c:pt idx="451">
                  <c:v>Abrazadera EMT 1/2</c:v>
                </c:pt>
                <c:pt idx="452">
                  <c:v>Soporte giratorio 125 unidad</c:v>
                </c:pt>
                <c:pt idx="453">
                  <c:v>Soporte giratorio 200 unidad</c:v>
                </c:pt>
                <c:pt idx="454">
                  <c:v>Barrena Tipo Hilty de 1/2 x 10</c:v>
                </c:pt>
                <c:pt idx="455">
                  <c:v>Mecha de 1/4 x 6 1/2 de pared unidad</c:v>
                </c:pt>
                <c:pt idx="456">
                  <c:v>Barrena Tipo Hilty 1/4 x 10</c:v>
                </c:pt>
                <c:pt idx="457">
                  <c:v>Tape electrico 3600 rollo</c:v>
                </c:pt>
                <c:pt idx="458">
                  <c:v>Contactor p/aire acondicionado 40A 240V unidad</c:v>
                </c:pt>
                <c:pt idx="459">
                  <c:v>Filtro para aire de 3/8 1648 soldable</c:v>
                </c:pt>
                <c:pt idx="460">
                  <c:v>Transformador GTR 403E</c:v>
                </c:pt>
                <c:pt idx="461">
                  <c:v>Contactor P/Aire Acondicionado 40 a 24v</c:v>
                </c:pt>
                <c:pt idx="462">
                  <c:v>Power Pack para Aire Acondicionado Grande</c:v>
                </c:pt>
                <c:pt idx="463">
                  <c:v>Tarugo de plomo 3/4 unidad</c:v>
                </c:pt>
                <c:pt idx="464">
                  <c:v>Alicate de Cadena</c:v>
                </c:pt>
                <c:pt idx="465">
                  <c:v>Pintura Amarillo Tráfico 101 Galón</c:v>
                </c:pt>
                <c:pt idx="466">
                  <c:v>Taladro Hilti Color Rojo</c:v>
                </c:pt>
                <c:pt idx="467">
                  <c:v>Juego de Pinzas</c:v>
                </c:pt>
                <c:pt idx="468">
                  <c:v>Curva PVC 3"</c:v>
                </c:pt>
                <c:pt idx="469">
                  <c:v>Alambre Rojo #8</c:v>
                </c:pt>
                <c:pt idx="470">
                  <c:v>Arandela Libra</c:v>
                </c:pt>
                <c:pt idx="471">
                  <c:v>Alambre Blanco #8</c:v>
                </c:pt>
                <c:pt idx="472">
                  <c:v>Abrazadera Galvanizada de 1/2</c:v>
                </c:pt>
                <c:pt idx="473">
                  <c:v>Lampara de Exterior  20 W blanca tipo tortuga</c:v>
                </c:pt>
                <c:pt idx="474">
                  <c:v>Tubos Fluorescente de 18 W</c:v>
                </c:pt>
                <c:pt idx="475">
                  <c:v>Tarugo de plomo de 1/2</c:v>
                </c:pt>
                <c:pt idx="476">
                  <c:v>Brazo Hidráulico Pequeño Plateado</c:v>
                </c:pt>
                <c:pt idx="477">
                  <c:v>Bombillos P/Nevera 40 w</c:v>
                </c:pt>
                <c:pt idx="478">
                  <c:v>Engrasadora en Metal</c:v>
                </c:pt>
                <c:pt idx="479">
                  <c:v>Guantes Ind. De Goma Negra </c:v>
                </c:pt>
                <c:pt idx="480">
                  <c:v>Codo de Bronce 1/4</c:v>
                </c:pt>
                <c:pt idx="481">
                  <c:v>Alambre de Goma de 3 hilos  </c:v>
                </c:pt>
                <c:pt idx="482">
                  <c:v>Señaalización de Extintores </c:v>
                </c:pt>
                <c:pt idx="483">
                  <c:v>Letrero Basura al Zafacón</c:v>
                </c:pt>
                <c:pt idx="484">
                  <c:v>Llave Sencilla para Lavamanos</c:v>
                </c:pt>
                <c:pt idx="485">
                  <c:v>Llavín de Puño</c:v>
                </c:pt>
                <c:pt idx="486">
                  <c:v>Llavín Plano</c:v>
                </c:pt>
                <c:pt idx="487">
                  <c:v>Transformador 120/277 v</c:v>
                </c:pt>
                <c:pt idx="488">
                  <c:v>Transformador de 42 W</c:v>
                </c:pt>
                <c:pt idx="489">
                  <c:v>Pintura Esmalte Industrial Blanco</c:v>
                </c:pt>
                <c:pt idx="490">
                  <c:v>Breaker 40Amp Sencillo</c:v>
                </c:pt>
                <c:pt idx="491">
                  <c:v>Breaker de 60 Amp. Doble</c:v>
                </c:pt>
                <c:pt idx="492">
                  <c:v>Caja de Bolas 2R5C3</c:v>
                </c:pt>
                <c:pt idx="493">
                  <c:v>Silicon Negro </c:v>
                </c:pt>
                <c:pt idx="494">
                  <c:v>Canaleta Plástica 2´ x 2 mt</c:v>
                </c:pt>
                <c:pt idx="495">
                  <c:v>Canaleta Plástica 1 x 2 mt</c:v>
                </c:pt>
                <c:pt idx="496">
                  <c:v>Canaleta Plástica 1´ 1/2 x 2 mt</c:v>
                </c:pt>
                <c:pt idx="497">
                  <c:v>Canaleta Plástica 1/2 x 2 mt</c:v>
                </c:pt>
                <c:pt idx="498">
                  <c:v>Tubería de Cobre para A/C, 7/8 x 0.033 Rollo</c:v>
                </c:pt>
                <c:pt idx="499">
                  <c:v>Tubería EMT de 1"</c:v>
                </c:pt>
                <c:pt idx="500">
                  <c:v>Tubos Fluorescente de Luz Negra 4W</c:v>
                </c:pt>
                <c:pt idx="501">
                  <c:v>Tubos Fluorescente de 17 W</c:v>
                </c:pt>
                <c:pt idx="502">
                  <c:v>Tubo Florescente de 28W</c:v>
                </c:pt>
                <c:pt idx="503">
                  <c:v>Brochas de 1 1/2 </c:v>
                </c:pt>
                <c:pt idx="504">
                  <c:v>Punta estria # 2</c:v>
                </c:pt>
                <c:pt idx="505">
                  <c:v>Masking Tape  3/4 verde</c:v>
                </c:pt>
                <c:pt idx="506">
                  <c:v>Interruptores  Sencillos 15A</c:v>
                </c:pt>
                <c:pt idx="507">
                  <c:v>Interruptor Triple</c:v>
                </c:pt>
                <c:pt idx="508">
                  <c:v>Tarugo de 3/8 x 2 Verde</c:v>
                </c:pt>
                <c:pt idx="509">
                  <c:v>Tarugo 7/16x1 Azul (Unidad)</c:v>
                </c:pt>
                <c:pt idx="510">
                  <c:v>Abrazadera de  3 Unicros</c:v>
                </c:pt>
                <c:pt idx="511">
                  <c:v>Lavamanos con Pedestal (American Cerami)</c:v>
                </c:pt>
                <c:pt idx="512">
                  <c:v>Agua Destilada</c:v>
                </c:pt>
                <c:pt idx="513">
                  <c:v>Desgrazante</c:v>
                </c:pt>
                <c:pt idx="514">
                  <c:v>Candado Globe Md</c:v>
                </c:pt>
                <c:pt idx="515">
                  <c:v>Pistola de Pintar</c:v>
                </c:pt>
                <c:pt idx="516">
                  <c:v>Tablero Moldeado P/Thunder Motosoldadora</c:v>
                </c:pt>
                <c:pt idx="517">
                  <c:v>Nivel de Aluminio hsl 18030</c:v>
                </c:pt>
                <c:pt idx="518">
                  <c:v>Reduccion PVC presion 2 x  1 1/2</c:v>
                </c:pt>
                <c:pt idx="519">
                  <c:v>Adaptadores PVC P/ Sifon 11/2</c:v>
                </c:pt>
                <c:pt idx="520">
                  <c:v>Tapa Plástica para Tomacorriente Doble 2x4</c:v>
                </c:pt>
                <c:pt idx="521">
                  <c:v>Disco de Corte P/Cierra de 10´´</c:v>
                </c:pt>
                <c:pt idx="522">
                  <c:v>Gafas Protectora P650A Azul (Ebanisteria)</c:v>
                </c:pt>
                <c:pt idx="523">
                  <c:v>Cilindro Doble con Llave</c:v>
                </c:pt>
                <c:pt idx="524">
                  <c:v>Cinta de Papel 250"</c:v>
                </c:pt>
                <c:pt idx="525">
                  <c:v>Martillo Grande Palo Amarillo</c:v>
                </c:pt>
                <c:pt idx="526">
                  <c:v>Llaves Irimo N0.12</c:v>
                </c:pt>
                <c:pt idx="527">
                  <c:v>Pata de Chivo</c:v>
                </c:pt>
                <c:pt idx="528">
                  <c:v>Enchunfe de Goma</c:v>
                </c:pt>
                <c:pt idx="529">
                  <c:v>Capacitor RR-40g 370 VAC</c:v>
                </c:pt>
                <c:pt idx="530">
                  <c:v>Rolo o Mota para pintar</c:v>
                </c:pt>
                <c:pt idx="531">
                  <c:v>Rollo Tape Bond  Negro (electrico)</c:v>
                </c:pt>
                <c:pt idx="532">
                  <c:v>Pila AAA</c:v>
                </c:pt>
                <c:pt idx="533">
                  <c:v>Tarugo de Plomo</c:v>
                </c:pt>
                <c:pt idx="534">
                  <c:v>Organizador Para Baños</c:v>
                </c:pt>
                <c:pt idx="535">
                  <c:v>Conector de Bronce</c:v>
                </c:pt>
                <c:pt idx="536">
                  <c:v>Coplin PVC presion de 1/2</c:v>
                </c:pt>
                <c:pt idx="537">
                  <c:v>Brazo Hidraulico Mediano</c:v>
                </c:pt>
                <c:pt idx="538">
                  <c:v>Aguarras de 1 Litros</c:v>
                </c:pt>
                <c:pt idx="539">
                  <c:v>Breaker 30Amp Sencillo</c:v>
                </c:pt>
                <c:pt idx="540">
                  <c:v>Porta Brochus</c:v>
                </c:pt>
                <c:pt idx="541">
                  <c:v>Agua de Batería Galón</c:v>
                </c:pt>
                <c:pt idx="542">
                  <c:v>Cordon para Teléfono (Espirales)</c:v>
                </c:pt>
                <c:pt idx="543">
                  <c:v>Llave para bebedero </c:v>
                </c:pt>
                <c:pt idx="544">
                  <c:v>Cincel Redondo</c:v>
                </c:pt>
                <c:pt idx="545">
                  <c:v>Reguladores de Voltage Urano 5,000</c:v>
                </c:pt>
                <c:pt idx="546">
                  <c:v>Letrero Señalización de Caja</c:v>
                </c:pt>
                <c:pt idx="547">
                  <c:v>Letrero Consulta</c:v>
                </c:pt>
                <c:pt idx="548">
                  <c:v>Caja de Registro 2x4 Metálica</c:v>
                </c:pt>
                <c:pt idx="549">
                  <c:v>Adaptador Hembra PVC 1</c:v>
                </c:pt>
                <c:pt idx="550">
                  <c:v>Adaptador Macho 1/2" EMT</c:v>
                </c:pt>
                <c:pt idx="551">
                  <c:v>Alambre Dulce Picado Libra</c:v>
                </c:pt>
                <c:pt idx="552">
                  <c:v>Bombillo Floreciente 42w</c:v>
                </c:pt>
                <c:pt idx="553">
                  <c:v>Buzón en Vinil</c:v>
                </c:pt>
                <c:pt idx="554">
                  <c:v>Canaleta Plástica de 2 1/2</c:v>
                </c:pt>
                <c:pt idx="555">
                  <c:v>Conector Recto EMT 3/4</c:v>
                </c:pt>
                <c:pt idx="556">
                  <c:v>Coopling EMT 3/4</c:v>
                </c:pt>
                <c:pt idx="557">
                  <c:v>Lámpara de Exterior Negra</c:v>
                </c:pt>
                <c:pt idx="558">
                  <c:v>Llave mecanica 11</c:v>
                </c:pt>
                <c:pt idx="559">
                  <c:v>Pintura para Pavimento Pastel</c:v>
                </c:pt>
                <c:pt idx="560">
                  <c:v>Abrazadera EMT  3/4</c:v>
                </c:pt>
                <c:pt idx="561">
                  <c:v>Alambre Negro 16mm</c:v>
                </c:pt>
                <c:pt idx="562">
                  <c:v>Canaleta Plástica 3/8</c:v>
                </c:pt>
                <c:pt idx="563">
                  <c:v>Clavo de Acero   lbs</c:v>
                </c:pt>
                <c:pt idx="564">
                  <c:v>Codo HG 1/2</c:v>
                </c:pt>
                <c:pt idx="565">
                  <c:v>Jabonera</c:v>
                </c:pt>
                <c:pt idx="566">
                  <c:v>Pintura Barniz  alta Proteccion  CAOBA ( Barpidecor)  GL</c:v>
                </c:pt>
                <c:pt idx="567">
                  <c:v>Porta Cepillo</c:v>
                </c:pt>
                <c:pt idx="568">
                  <c:v>Set organizador de Baño </c:v>
                </c:pt>
                <c:pt idx="569">
                  <c:v>Socalo Porcelana</c:v>
                </c:pt>
                <c:pt idx="570">
                  <c:v>Tarugo de Plomo de 3/8 </c:v>
                </c:pt>
                <c:pt idx="571">
                  <c:v>Tubo Florescente de 32W</c:v>
                </c:pt>
                <c:pt idx="572">
                  <c:v>Union HG 1/2</c:v>
                </c:pt>
                <c:pt idx="573">
                  <c:v>Pestillo de Hierro Soldable</c:v>
                </c:pt>
                <c:pt idx="574">
                  <c:v>Letrero Extintor Pequeño</c:v>
                </c:pt>
                <c:pt idx="575">
                  <c:v>Esquinero Metálico 1 1/4x 1 1/4</c:v>
                </c:pt>
                <c:pt idx="576">
                  <c:v>Tornillo para Plancha de Chirrot</c:v>
                </c:pt>
                <c:pt idx="577">
                  <c:v>Candado 60mm</c:v>
                </c:pt>
                <c:pt idx="578">
                  <c:v>Tiradores de Puerta Dorado</c:v>
                </c:pt>
                <c:pt idx="579">
                  <c:v>Juego de Destornillador</c:v>
                </c:pt>
                <c:pt idx="580">
                  <c:v>Pinza de Corte #7</c:v>
                </c:pt>
                <c:pt idx="581">
                  <c:v>Alicate Electrico </c:v>
                </c:pt>
                <c:pt idx="582">
                  <c:v>Cincel de Punta para Taladro 250mm</c:v>
                </c:pt>
                <c:pt idx="583">
                  <c:v>Cincel de Plano para Taladro 250mm</c:v>
                </c:pt>
                <c:pt idx="584">
                  <c:v>Clavo c/Cabeza 2´ 1/2 Libra</c:v>
                </c:pt>
                <c:pt idx="585">
                  <c:v>Separadores para Loceta Paq. 3mm</c:v>
                </c:pt>
                <c:pt idx="586">
                  <c:v>Manguera P/Lavamanos 20"</c:v>
                </c:pt>
                <c:pt idx="587">
                  <c:v>Manguera Flexible 24"</c:v>
                </c:pt>
                <c:pt idx="588">
                  <c:v>Canaleta para Piso</c:v>
                </c:pt>
                <c:pt idx="589">
                  <c:v>Manguera para Mezcladora 3/4x24</c:v>
                </c:pt>
                <c:pt idx="590">
                  <c:v>Manguera para Mezcladora 3/8 x 1/2 x 24</c:v>
                </c:pt>
                <c:pt idx="591">
                  <c:v>Arandela PVC 4 x 4 </c:v>
                </c:pt>
                <c:pt idx="592">
                  <c:v>Junta de Cera para Inodoro 3x4</c:v>
                </c:pt>
                <c:pt idx="593">
                  <c:v>Caja de Breaker 40amp.</c:v>
                </c:pt>
                <c:pt idx="594">
                  <c:v>Tape Aislante de Electricidad 19mm, 3/4</c:v>
                </c:pt>
                <c:pt idx="595">
                  <c:v>Llavín Plano</c:v>
                </c:pt>
                <c:pt idx="596">
                  <c:v>Pintura Contactor Aclimate Arena 23</c:v>
                </c:pt>
                <c:pt idx="597">
                  <c:v>Hidrolavadora Pequña</c:v>
                </c:pt>
                <c:pt idx="598">
                  <c:v>Taladro Rotomartillo (Percusión)</c:v>
                </c:pt>
                <c:pt idx="599">
                  <c:v>Reducción 1" x 3/4</c:v>
                </c:pt>
                <c:pt idx="600">
                  <c:v>Adaptador PVC de presión (Macho)</c:v>
                </c:pt>
                <c:pt idx="601">
                  <c:v>Extensión Corrugada para Fregadero (Desague)</c:v>
                </c:pt>
                <c:pt idx="602">
                  <c:v>Boya Plástica para Tinaco (Flota)</c:v>
                </c:pt>
                <c:pt idx="603">
                  <c:v>Tubo PVC 1/2 Electrico SDR-26</c:v>
                </c:pt>
                <c:pt idx="604">
                  <c:v>Cerradura de Puño</c:v>
                </c:pt>
                <c:pt idx="605">
                  <c:v>Codo PVC 3"x45 DR</c:v>
                </c:pt>
                <c:pt idx="606">
                  <c:v>Tubería BX 1/2 (Pie)</c:v>
                </c:pt>
                <c:pt idx="607">
                  <c:v>Conector UF Electrico 3/8</c:v>
                </c:pt>
                <c:pt idx="608">
                  <c:v>Llave a Chorro 1/2 de Metal</c:v>
                </c:pt>
                <c:pt idx="609">
                  <c:v>Kit de Válvula Carga y Descarga para Inodoro</c:v>
                </c:pt>
                <c:pt idx="610">
                  <c:v>Válvula de Entrada para Inodoro</c:v>
                </c:pt>
                <c:pt idx="611">
                  <c:v>Válvula de Salida Inodoro</c:v>
                </c:pt>
                <c:pt idx="612">
                  <c:v>Bisagra Soldable</c:v>
                </c:pt>
                <c:pt idx="613">
                  <c:v>Niple Niquelado 3/8x2" 1/2</c:v>
                </c:pt>
                <c:pt idx="614">
                  <c:v>Cinta de Fibra 2"x300</c:v>
                </c:pt>
                <c:pt idx="615">
                  <c:v>Llave para Lavamanos Sencilla</c:v>
                </c:pt>
                <c:pt idx="616">
                  <c:v>Te Y PVC 4"x4" Drenaje</c:v>
                </c:pt>
                <c:pt idx="617">
                  <c:v>Tarugo Azul 7/16x1"1/4</c:v>
                </c:pt>
                <c:pt idx="618">
                  <c:v>Rejilla Cromada para Piso 2" (Drenaje)</c:v>
                </c:pt>
                <c:pt idx="619">
                  <c:v>Válviula Fluxómetro Orianl</c:v>
                </c:pt>
                <c:pt idx="620">
                  <c:v>Llave de Puerta Comercial</c:v>
                </c:pt>
                <c:pt idx="621">
                  <c:v>Codo Drenaje 4"x90</c:v>
                </c:pt>
                <c:pt idx="622">
                  <c:v>Codo Drenaje 4"x45</c:v>
                </c:pt>
                <c:pt idx="623">
                  <c:v>Panel LEED 18w Redondo</c:v>
                </c:pt>
                <c:pt idx="624">
                  <c:v>Derretido para Cerámica (Piso) Funda</c:v>
                </c:pt>
                <c:pt idx="625">
                  <c:v>Total General</c:v>
                </c:pt>
                <c:pt idx="633">
                  <c:v>LICDA. GEORGINA VICTORIANO MORENO</c:v>
                </c:pt>
                <c:pt idx="634">
                  <c:v>DIRECTORA ADMINISTRATIVO Y FINANCIERO</c:v>
                </c:pt>
                <c:pt idx="635">
                  <c:v>AUTORIZADO POR</c:v>
                </c:pt>
              </c:strCache>
            </c:strRef>
          </c:cat>
          <c:val>
            <c:numRef>
              <c:f>'Exist. Act.-1'!$J$6:$J$645</c:f>
            </c:numRef>
          </c:val>
        </c:ser>
        <c:ser>
          <c:idx val="5"/>
          <c:order val="5"/>
          <c:tx>
            <c:strRef>
              <c:f>'Exist. Act.-1'!$K$4:$K$5</c:f>
              <c:strCache>
                <c:ptCount val="1"/>
                <c:pt idx="0">
                  <c:v>al 30 Septiembre 2023</c:v>
                </c:pt>
              </c:strCache>
            </c:strRef>
          </c:tx>
          <c:invertIfNegative val="0"/>
          <c:cat>
            <c:strRef>
              <c:f>'Exist. Act.-1'!$E$6:$E$645</c:f>
              <c:strCache>
                <c:ptCount val="636"/>
                <c:pt idx="0">
                  <c:v>Descripción</c:v>
                </c:pt>
                <c:pt idx="1">
                  <c:v>Escobilla L/V 19"</c:v>
                </c:pt>
                <c:pt idx="2">
                  <c:v>Adaptador PVC Hembra de 3/4</c:v>
                </c:pt>
                <c:pt idx="3">
                  <c:v>Llave de Paso PVC Bola 3/4¨</c:v>
                </c:pt>
                <c:pt idx="4">
                  <c:v>Llave de pvc de 1/2¨</c:v>
                </c:pt>
                <c:pt idx="5">
                  <c:v>Reducción Bushine de 3/8 x 1/4''</c:v>
                </c:pt>
                <c:pt idx="6">
                  <c:v>Varilla p/ Boya Flota</c:v>
                </c:pt>
                <c:pt idx="7">
                  <c:v>Swich Machete</c:v>
                </c:pt>
                <c:pt idx="8">
                  <c:v>Tape Electrico 3 Mts  33 t</c:v>
                </c:pt>
                <c:pt idx="9">
                  <c:v>Pintura Acrílica Superior Rojo Galón</c:v>
                </c:pt>
                <c:pt idx="10">
                  <c:v>Porta Rolo 9 pulgadas</c:v>
                </c:pt>
                <c:pt idx="11">
                  <c:v>Maseta 2 lbs</c:v>
                </c:pt>
                <c:pt idx="12">
                  <c:v>Codo PVC 2" Drenaje</c:v>
                </c:pt>
                <c:pt idx="13">
                  <c:v>Candado Hermex  40 mm</c:v>
                </c:pt>
                <c:pt idx="14">
                  <c:v>Candado Hermex  50 mm</c:v>
                </c:pt>
                <c:pt idx="15">
                  <c:v>Lámpara LED 24v</c:v>
                </c:pt>
                <c:pt idx="16">
                  <c:v>LED Panel de Luz 2"x2" 40W (600X600 mm)</c:v>
                </c:pt>
                <c:pt idx="17">
                  <c:v>Codo Plástico Lavamanos Sifón Fregadero </c:v>
                </c:pt>
                <c:pt idx="18">
                  <c:v>Colagante para Bata</c:v>
                </c:pt>
                <c:pt idx="19">
                  <c:v>Durmientes 2 1/2 x10</c:v>
                </c:pt>
                <c:pt idx="20">
                  <c:v>Llave Mezcladoras P/ Lavamanos de 4"</c:v>
                </c:pt>
                <c:pt idx="21">
                  <c:v>Llave Angular para Jardín</c:v>
                </c:pt>
                <c:pt idx="22">
                  <c:v>Lona 6m x 12m Mamey</c:v>
                </c:pt>
                <c:pt idx="23">
                  <c:v>Martillo Grande</c:v>
                </c:pt>
                <c:pt idx="24">
                  <c:v>Masilla Acrílica</c:v>
                </c:pt>
                <c:pt idx="25">
                  <c:v>Masilla para Sheetrock (Hich Pro) 5 Gl</c:v>
                </c:pt>
                <c:pt idx="26">
                  <c:v>Parales 2 1/2x10</c:v>
                </c:pt>
                <c:pt idx="27">
                  <c:v>Porta Papel  Sanitarios</c:v>
                </c:pt>
                <c:pt idx="28">
                  <c:v>Rastrillo Pequeño</c:v>
                </c:pt>
                <c:pt idx="29">
                  <c:v>Serrucho P/ Carpinteria</c:v>
                </c:pt>
                <c:pt idx="30">
                  <c:v>Tapa de Inodoro Blanca </c:v>
                </c:pt>
                <c:pt idx="31">
                  <c:v>Valvula Salida de Inodoro</c:v>
                </c:pt>
                <c:pt idx="32">
                  <c:v>Clavos S/C de 1 1/2 (Libs.) </c:v>
                </c:pt>
                <c:pt idx="33">
                  <c:v>Tornillos de 5/8 x 5 </c:v>
                </c:pt>
                <c:pt idx="34">
                  <c:v>Rolo o Mota para pintar</c:v>
                </c:pt>
                <c:pt idx="35">
                  <c:v>Cinta Para Chirrot</c:v>
                </c:pt>
                <c:pt idx="36">
                  <c:v>Clavo Dulce 2"</c:v>
                </c:pt>
                <c:pt idx="37">
                  <c:v>Cerámica 20 x 40</c:v>
                </c:pt>
                <c:pt idx="38">
                  <c:v>Estopa en Libra </c:v>
                </c:pt>
                <c:pt idx="39">
                  <c:v>Barpino Laca </c:v>
                </c:pt>
                <c:pt idx="40">
                  <c:v>Bujias F 501</c:v>
                </c:pt>
                <c:pt idx="41">
                  <c:v>Cemento PVC (1/4 Galón)</c:v>
                </c:pt>
                <c:pt idx="42">
                  <c:v>Plancha de Densglass 4"x8"-1/2"</c:v>
                </c:pt>
                <c:pt idx="43">
                  <c:v>Plancha de sheetrock 4"x8"-1/2" </c:v>
                </c:pt>
                <c:pt idx="44">
                  <c:v>Tijera P/ Cortar Metal (Mango de Goma Amarillo)</c:v>
                </c:pt>
                <c:pt idx="45">
                  <c:v>Inodoro con Tanque y Tapa Blanco</c:v>
                </c:pt>
                <c:pt idx="46">
                  <c:v>Regletas Electricas </c:v>
                </c:pt>
                <c:pt idx="47">
                  <c:v>Alicate de presion no. 10 hsjpo 110</c:v>
                </c:pt>
                <c:pt idx="48">
                  <c:v>Caja de Breakers de 125Amps.  </c:v>
                </c:pt>
                <c:pt idx="49">
                  <c:v>Breaker 20Amp Sencillo</c:v>
                </c:pt>
                <c:pt idx="50">
                  <c:v>Breaker GE Doble 30 Amp.</c:v>
                </c:pt>
                <c:pt idx="51">
                  <c:v>Caja de Breakers Europeo 6 Circuito </c:v>
                </c:pt>
                <c:pt idx="52">
                  <c:v>Sostenedor P/Suaper </c:v>
                </c:pt>
                <c:pt idx="53">
                  <c:v>Breaker Europeo 20 AMP</c:v>
                </c:pt>
                <c:pt idx="54">
                  <c:v>Bogie Wheel Complete</c:v>
                </c:pt>
                <c:pt idx="55">
                  <c:v>Bearing Ball</c:v>
                </c:pt>
                <c:pt idx="56">
                  <c:v>Gomas de Montacargas Delantera 18 x 7</c:v>
                </c:pt>
                <c:pt idx="57">
                  <c:v>Boya Plast. P/Inodoros </c:v>
                </c:pt>
                <c:pt idx="58">
                  <c:v>Junta de Cera P/Inodoro </c:v>
                </c:pt>
                <c:pt idx="59">
                  <c:v>Tee PVC de  4 x 4</c:v>
                </c:pt>
                <c:pt idx="60">
                  <c:v>Valvula Entrada de Inodoro </c:v>
                </c:pt>
                <c:pt idx="61">
                  <c:v>Pintura Esmalte Industrial Óxido Rojo Galón</c:v>
                </c:pt>
                <c:pt idx="62">
                  <c:v>Kit para Inodoro (Válvulas)</c:v>
                </c:pt>
                <c:pt idx="63">
                  <c:v>Maseta 10 Libra (mandarria)</c:v>
                </c:pt>
                <c:pt idx="64">
                  <c:v>Disco de Pulidora 100</c:v>
                </c:pt>
                <c:pt idx="65">
                  <c:v>Tubería de Cobre para A/C, 3/8 x 0.023 Rollo</c:v>
                </c:pt>
                <c:pt idx="66">
                  <c:v>Tubería EMT 1/2</c:v>
                </c:pt>
                <c:pt idx="67">
                  <c:v>Capacitador de Marcha 15x370</c:v>
                </c:pt>
                <c:pt idx="68">
                  <c:v>Cancamos 1/2 16 </c:v>
                </c:pt>
                <c:pt idx="69">
                  <c:v>Resbaladores plasticos</c:v>
                </c:pt>
                <c:pt idx="70">
                  <c:v>Reduccion de 1 1/2 x 3/4 Bushing HG</c:v>
                </c:pt>
                <c:pt idx="71">
                  <c:v>Varilla para soldar de plata </c:v>
                </c:pt>
                <c:pt idx="72">
                  <c:v>Aditivo P/Batería de 12 Onza </c:v>
                </c:pt>
                <c:pt idx="73">
                  <c:v>Barra roscada 1/2</c:v>
                </c:pt>
                <c:pt idx="74">
                  <c:v>Cerradura Caja de Dinero</c:v>
                </c:pt>
                <c:pt idx="75">
                  <c:v>Balastros (Transformador) de bajo consumo de 4 tubo 32 wat</c:v>
                </c:pt>
                <c:pt idx="76">
                  <c:v>Tubería de Cobre para A/C, 1/4 x 0.021 Rollo</c:v>
                </c:pt>
                <c:pt idx="77">
                  <c:v>Teflón  de 3/4</c:v>
                </c:pt>
                <c:pt idx="78">
                  <c:v>Codo PVC 3x45</c:v>
                </c:pt>
                <c:pt idx="79">
                  <c:v>Timer P/Aire </c:v>
                </c:pt>
                <c:pt idx="80">
                  <c:v>Swich de Presión P/Aire de Alta</c:v>
                </c:pt>
                <c:pt idx="81">
                  <c:v>Swich de Presión P/Aire de Baja</c:v>
                </c:pt>
                <c:pt idx="82">
                  <c:v>Codo PVC 2" x 45</c:v>
                </c:pt>
                <c:pt idx="83">
                  <c:v>Juego de emboquillador</c:v>
                </c:pt>
                <c:pt idx="84">
                  <c:v>Amperímetro 334/374, Marca Fluke</c:v>
                </c:pt>
                <c:pt idx="85">
                  <c:v>Rueda Poliuretano c/aluminio 200/50 Unidad</c:v>
                </c:pt>
                <c:pt idx="86">
                  <c:v>Marco de Segueta Amarillo </c:v>
                </c:pt>
                <c:pt idx="87">
                  <c:v>Juego de Llave Allen 10/1</c:v>
                </c:pt>
                <c:pt idx="88">
                  <c:v>Tiradores de Metal para Gavetas</c:v>
                </c:pt>
                <c:pt idx="89">
                  <c:v>Tirador para Puerta Plateado</c:v>
                </c:pt>
                <c:pt idx="90">
                  <c:v>Lima Grande</c:v>
                </c:pt>
                <c:pt idx="91">
                  <c:v>Control Universal</c:v>
                </c:pt>
                <c:pt idx="92">
                  <c:v>Cinta de Medir de 50mts.Comelon</c:v>
                </c:pt>
                <c:pt idx="93">
                  <c:v>Metal Hit 1/4 x 1 1/2 Anclajes Metálicos (Unid) </c:v>
                </c:pt>
                <c:pt idx="94">
                  <c:v>Coolant P/Radiadores de Vehículos </c:v>
                </c:pt>
                <c:pt idx="95">
                  <c:v>Breaker Grueso THQL 60 AMPS GE</c:v>
                </c:pt>
                <c:pt idx="96">
                  <c:v>Breaker Grueso 50 AMPS Doble</c:v>
                </c:pt>
                <c:pt idx="97">
                  <c:v>Capacitor Marcha 60/370 Volt</c:v>
                </c:pt>
                <c:pt idx="98">
                  <c:v>Abrazadera de Presion de 4</c:v>
                </c:pt>
                <c:pt idx="99">
                  <c:v>Pin de Seguridad en Acero</c:v>
                </c:pt>
                <c:pt idx="100">
                  <c:v>Pulsador P/Timbre Bticino</c:v>
                </c:pt>
                <c:pt idx="101">
                  <c:v>Lija de Agua No. 100</c:v>
                </c:pt>
                <c:pt idx="102">
                  <c:v>Barrena de 1/4 mecanica</c:v>
                </c:pt>
                <c:pt idx="103">
                  <c:v>Brazo Hidraulico 19 cm largo, unidad</c:v>
                </c:pt>
                <c:pt idx="104">
                  <c:v>Barrena T/Hilty 5/8x12</c:v>
                </c:pt>
                <c:pt idx="105">
                  <c:v>Disco de corte 7x1/4</c:v>
                </c:pt>
                <c:pt idx="106">
                  <c:v>Remaches de aluminio 3/16x5/8</c:v>
                </c:pt>
                <c:pt idx="107">
                  <c:v>Cable Coaxial (pies)</c:v>
                </c:pt>
                <c:pt idx="108">
                  <c:v>Cemento Blanco (Funda)</c:v>
                </c:pt>
                <c:pt idx="109">
                  <c:v>Pegamento para Locetas ( Keraflor ) 50 Lbs  50 lbs</c:v>
                </c:pt>
                <c:pt idx="110">
                  <c:v>Lija de Agua 360 </c:v>
                </c:pt>
                <c:pt idx="111">
                  <c:v>Pintura Esmalte Industrial Blanco 00 </c:v>
                </c:pt>
                <c:pt idx="112">
                  <c:v>Filtro de Gasoil FF 3417</c:v>
                </c:pt>
                <c:pt idx="113">
                  <c:v>Filtro de Gasoil FP 586 F</c:v>
                </c:pt>
                <c:pt idx="114">
                  <c:v>Filtro p/ aceite BT259</c:v>
                </c:pt>
                <c:pt idx="115">
                  <c:v>Filtro de Gasoil P 876 F</c:v>
                </c:pt>
                <c:pt idx="116">
                  <c:v>Filtro</c:v>
                </c:pt>
                <c:pt idx="117">
                  <c:v>Silicon Transparente RTV </c:v>
                </c:pt>
                <c:pt idx="118">
                  <c:v>Filtro de aire para planta CA6858/AH1107</c:v>
                </c:pt>
                <c:pt idx="119">
                  <c:v>Vaso p/ filtro de agua  gasoil</c:v>
                </c:pt>
                <c:pt idx="120">
                  <c:v>Felpa para puerta comercial</c:v>
                </c:pt>
                <c:pt idx="121">
                  <c:v>Disco P/Pulir No. 100 10057970</c:v>
                </c:pt>
                <c:pt idx="122">
                  <c:v>Brocha Super 2 pulgadas</c:v>
                </c:pt>
                <c:pt idx="123">
                  <c:v>Brocha Super 3 pulgadas</c:v>
                </c:pt>
                <c:pt idx="124">
                  <c:v>Terminal  para cable de teléfono</c:v>
                </c:pt>
                <c:pt idx="125">
                  <c:v>Barrena p/concreto 1/4</c:v>
                </c:pt>
                <c:pt idx="126">
                  <c:v>Union Universal PVC de 1/2</c:v>
                </c:pt>
                <c:pt idx="127">
                  <c:v>Reduccion PVC presion 1 x 1/2</c:v>
                </c:pt>
                <c:pt idx="128">
                  <c:v>Pintura Semigloss Blanco 00</c:v>
                </c:pt>
                <c:pt idx="129">
                  <c:v>Cheques P/Cisterna Europa V.de 3´´</c:v>
                </c:pt>
                <c:pt idx="130">
                  <c:v>Extensión Eléctrica de 25 Pies</c:v>
                </c:pt>
                <c:pt idx="131">
                  <c:v>Bomba de Vacio</c:v>
                </c:pt>
                <c:pt idx="132">
                  <c:v>Angular para Sheetrock o yeso</c:v>
                </c:pt>
                <c:pt idx="133">
                  <c:v>Tornillos de Estructura 7/16" peq. Libra</c:v>
                </c:pt>
                <c:pt idx="134">
                  <c:v>Clavos de Yeso 1 1/4 con Arandela de 2mm</c:v>
                </c:pt>
                <c:pt idx="135">
                  <c:v>Pistola P/ Masillar</c:v>
                </c:pt>
                <c:pt idx="136">
                  <c:v>Guante de Gomas negro (par)</c:v>
                </c:pt>
                <c:pt idx="137">
                  <c:v>Terminales de Acero P/ las Mangueras</c:v>
                </c:pt>
                <c:pt idx="138">
                  <c:v>Tornillo Diablito 2 x 6 unidad</c:v>
                </c:pt>
                <c:pt idx="139">
                  <c:v>Pivote Estandar descentrado</c:v>
                </c:pt>
                <c:pt idx="140">
                  <c:v>Letrero Farmacia del Pueblo (Pequeño)</c:v>
                </c:pt>
                <c:pt idx="141">
                  <c:v>Letrero Farmacia del Pueblo (Grande)</c:v>
                </c:pt>
                <c:pt idx="142">
                  <c:v>Letrero Ruta de Escape</c:v>
                </c:pt>
                <c:pt idx="143">
                  <c:v>Letrero Señalización Salida Derecha</c:v>
                </c:pt>
                <c:pt idx="144">
                  <c:v>Letrero Señalización Salida Izquierda</c:v>
                </c:pt>
                <c:pt idx="145">
                  <c:v>Letrero Señalización de Baño (15"x5")</c:v>
                </c:pt>
                <c:pt idx="146">
                  <c:v>Letrero Oficina (10"x5")</c:v>
                </c:pt>
                <c:pt idx="147">
                  <c:v>Letrero Señalización de Almacén (10"x5")</c:v>
                </c:pt>
                <c:pt idx="148">
                  <c:v>Letrero Prohibiciones de Seguridad (0.40x0.50) mt</c:v>
                </c:pt>
                <c:pt idx="149">
                  <c:v>Letrero Señalización Salida de Emergencia (15"x15")</c:v>
                </c:pt>
                <c:pt idx="150">
                  <c:v>Letrero Señalización de Extintor</c:v>
                </c:pt>
                <c:pt idx="151">
                  <c:v>Letrero Hale (6"x3")</c:v>
                </c:pt>
                <c:pt idx="152">
                  <c:v>Letrero Empuje (6"x3")</c:v>
                </c:pt>
                <c:pt idx="153">
                  <c:v>Termostatos p/aire acondicionado th-57v</c:v>
                </c:pt>
                <c:pt idx="154">
                  <c:v>Pintura Esmalte Industrial Negro</c:v>
                </c:pt>
                <c:pt idx="155">
                  <c:v>Control de presion de aire p/cisterna</c:v>
                </c:pt>
                <c:pt idx="156">
                  <c:v>Reloj de Presion P/Sisterna  </c:v>
                </c:pt>
                <c:pt idx="157">
                  <c:v>Adaptador PVC Macho de 3/4 </c:v>
                </c:pt>
                <c:pt idx="158">
                  <c:v>Metanol Galon</c:v>
                </c:pt>
                <c:pt idx="159">
                  <c:v>Pila AA</c:v>
                </c:pt>
                <c:pt idx="160">
                  <c:v>Caja de Registro 6x6x4 Reforzada</c:v>
                </c:pt>
                <c:pt idx="161">
                  <c:v>Capac marcha 5 x 370</c:v>
                </c:pt>
                <c:pt idx="162">
                  <c:v>Capacitor de Marcha 35 x 370</c:v>
                </c:pt>
                <c:pt idx="163">
                  <c:v>Capacitor de Marcha 25 x 370</c:v>
                </c:pt>
                <c:pt idx="164">
                  <c:v>Contactor P/Aires  de 50A 3P 24OV</c:v>
                </c:pt>
                <c:pt idx="165">
                  <c:v>Alambre p termostato en pie</c:v>
                </c:pt>
                <c:pt idx="166">
                  <c:v>Terminales Electricos Amarillo</c:v>
                </c:pt>
                <c:pt idx="167">
                  <c:v>Terminal para Cable de Batería</c:v>
                </c:pt>
                <c:pt idx="168">
                  <c:v>Fan Relay 90-380</c:v>
                </c:pt>
                <c:pt idx="169">
                  <c:v>Contactor P/Aires   30A 2P 22OV</c:v>
                </c:pt>
                <c:pt idx="170">
                  <c:v>Lija de agua P180</c:v>
                </c:pt>
                <c:pt idx="171">
                  <c:v>Lijas de Agua No. 220 </c:v>
                </c:pt>
                <c:pt idx="172">
                  <c:v>Tapon PVC de 1/2" </c:v>
                </c:pt>
                <c:pt idx="173">
                  <c:v>Termostatos Honiwel P/Aires 24V </c:v>
                </c:pt>
                <c:pt idx="174">
                  <c:v>Medidor de Cables Electricos</c:v>
                </c:pt>
                <c:pt idx="175">
                  <c:v>Escalera  aluminio de 4 Peldaños</c:v>
                </c:pt>
                <c:pt idx="176">
                  <c:v>Balastro bajo consumo de 2 tubos, 32 watt, 120 v</c:v>
                </c:pt>
                <c:pt idx="177">
                  <c:v>Disco Pulir Metal 7x1/4x7/8 </c:v>
                </c:pt>
                <c:pt idx="178">
                  <c:v>Filtro 083 Soldable</c:v>
                </c:pt>
                <c:pt idx="179">
                  <c:v>Pintura Relleno Gris </c:v>
                </c:pt>
                <c:pt idx="180">
                  <c:v>Juego de Sifon P/Lavamanos </c:v>
                </c:pt>
                <c:pt idx="181">
                  <c:v>Marco de Segueta Morado</c:v>
                </c:pt>
                <c:pt idx="182">
                  <c:v>Electrodo Universal  lbs</c:v>
                </c:pt>
                <c:pt idx="183">
                  <c:v>Soprte Giratorio 200</c:v>
                </c:pt>
                <c:pt idx="184">
                  <c:v>Pintura Rojo Chino Galón</c:v>
                </c:pt>
                <c:pt idx="185">
                  <c:v>Alámbre Eléctrico #12 Blanco</c:v>
                </c:pt>
                <c:pt idx="186">
                  <c:v>Alambre Negro #12</c:v>
                </c:pt>
                <c:pt idx="187">
                  <c:v>Alámbre Eléctrico #12 Rojo</c:v>
                </c:pt>
                <c:pt idx="188">
                  <c:v>Alambre thhn #10 Rojo (pie)</c:v>
                </c:pt>
                <c:pt idx="189">
                  <c:v>Adaptador pvc macho 1/2¨</c:v>
                </c:pt>
                <c:pt idx="190">
                  <c:v>Codo de 1/2 x 90 pvc SCH-40 </c:v>
                </c:pt>
                <c:pt idx="191">
                  <c:v>Codos de 2x90"Pvc Drenaje </c:v>
                </c:pt>
                <c:pt idx="192">
                  <c:v>Perita de Inodoro Unidad</c:v>
                </c:pt>
                <c:pt idx="193">
                  <c:v>Barrena 7/8 </c:v>
                </c:pt>
                <c:pt idx="194">
                  <c:v>Fundente 4 onza tarro</c:v>
                </c:pt>
                <c:pt idx="195">
                  <c:v>Vaso de Filtro </c:v>
                </c:pt>
                <c:pt idx="196">
                  <c:v>Codo PVC 3x90 Drenaje </c:v>
                </c:pt>
                <c:pt idx="197">
                  <c:v>Barniz Trafico Semimate Lata de 4.5 Lit. </c:v>
                </c:pt>
                <c:pt idx="198">
                  <c:v>Prime Clossin de 5 Litros </c:v>
                </c:pt>
                <c:pt idx="199">
                  <c:v>Tornillos 5 /16 x 5/8</c:v>
                </c:pt>
                <c:pt idx="200">
                  <c:v>Cinta de Aluminio P/Aire</c:v>
                </c:pt>
                <c:pt idx="201">
                  <c:v>Capacitor de 7.5 x 370 </c:v>
                </c:pt>
                <c:pt idx="202">
                  <c:v>Tinaco </c:v>
                </c:pt>
                <c:pt idx="203">
                  <c:v>Tinaco 295 Gls (Tinagua) </c:v>
                </c:pt>
                <c:pt idx="204">
                  <c:v>Conector EMT 1´</c:v>
                </c:pt>
                <c:pt idx="205">
                  <c:v>Alambre No. 12 Azul</c:v>
                </c:pt>
                <c:pt idx="206">
                  <c:v>Toma Corriente Doble 220</c:v>
                </c:pt>
                <c:pt idx="207">
                  <c:v>Enchufe  220</c:v>
                </c:pt>
                <c:pt idx="208">
                  <c:v>Tomacorriente Doble Color Naranja</c:v>
                </c:pt>
                <c:pt idx="209">
                  <c:v>Tapa para Tomacorriente Doble Color Naranja</c:v>
                </c:pt>
                <c:pt idx="210">
                  <c:v>Taladro Hilti</c:v>
                </c:pt>
                <c:pt idx="211">
                  <c:v>Taladros Recargables</c:v>
                </c:pt>
                <c:pt idx="212">
                  <c:v>Tornillo Diablito 8 x 2</c:v>
                </c:pt>
                <c:pt idx="213">
                  <c:v>Disco Pulir Metal #80</c:v>
                </c:pt>
                <c:pt idx="214">
                  <c:v>Pintura Acrilica Blanco Hueso en (Galon)</c:v>
                </c:pt>
                <c:pt idx="215">
                  <c:v>Capacitor Run CBB65</c:v>
                </c:pt>
                <c:pt idx="216">
                  <c:v>Escobilla p/jardin metalica reforzada tipo araña (24) dientes</c:v>
                </c:pt>
                <c:pt idx="217">
                  <c:v>Rastrillo Pequeño de Metal</c:v>
                </c:pt>
                <c:pt idx="218">
                  <c:v>Curva EMT de 1/2¨</c:v>
                </c:pt>
                <c:pt idx="219">
                  <c:v>Tope /Puerta</c:v>
                </c:pt>
                <c:pt idx="220">
                  <c:v>Pintura Acrílica Azul Cielo en (Galon)</c:v>
                </c:pt>
                <c:pt idx="221">
                  <c:v>Chumacera</c:v>
                </c:pt>
                <c:pt idx="222">
                  <c:v>Bombillos Tipo Globos de 18W</c:v>
                </c:pt>
                <c:pt idx="223">
                  <c:v>Tornillo carruaje con tuerca 5/16 x 3/4</c:v>
                </c:pt>
                <c:pt idx="224">
                  <c:v>Estaño p/soldar rollo</c:v>
                </c:pt>
                <c:pt idx="225">
                  <c:v>Coopling EMT 2´</c:v>
                </c:pt>
                <c:pt idx="226">
                  <c:v>Conectores EMT de 2</c:v>
                </c:pt>
                <c:pt idx="227">
                  <c:v>Coopling EMT 1´</c:v>
                </c:pt>
                <c:pt idx="228">
                  <c:v>Coupling EMT de 2</c:v>
                </c:pt>
                <c:pt idx="229">
                  <c:v>Copling EMT 1/2¨</c:v>
                </c:pt>
                <c:pt idx="230">
                  <c:v>Adaptador PVC Macho de 1</c:v>
                </c:pt>
                <c:pt idx="231">
                  <c:v>Adaptador PVC Macho 2"</c:v>
                </c:pt>
                <c:pt idx="232">
                  <c:v>Adaptadores Macho PVC de 3´´</c:v>
                </c:pt>
                <c:pt idx="233">
                  <c:v>Adaptador Hembra de 1/2"</c:v>
                </c:pt>
                <c:pt idx="234">
                  <c:v>Adaptador Hembra PVC de 1</c:v>
                </c:pt>
                <c:pt idx="235">
                  <c:v>Arandela PVC 3/4"</c:v>
                </c:pt>
                <c:pt idx="236">
                  <c:v>Cheque Vertical 1/2" Italia</c:v>
                </c:pt>
                <c:pt idx="237">
                  <c:v>Cheque Horizontal 1/2" Bronce</c:v>
                </c:pt>
                <c:pt idx="238">
                  <c:v>Cheque Vertical 3/4" Italia</c:v>
                </c:pt>
                <c:pt idx="239">
                  <c:v>Codos de 1"  PVC </c:v>
                </c:pt>
                <c:pt idx="240">
                  <c:v>Codos de 1 1/2" Drenaje PVC </c:v>
                </c:pt>
                <c:pt idx="241">
                  <c:v>Codo PVC 4x45</c:v>
                </c:pt>
                <c:pt idx="242">
                  <c:v>Cola Boquilla pvc P/Fregadero</c:v>
                </c:pt>
                <c:pt idx="243">
                  <c:v>Boquilla Completa p/ Lavamanos </c:v>
                </c:pt>
                <c:pt idx="244">
                  <c:v>Sifón de 2"  PVC </c:v>
                </c:pt>
                <c:pt idx="245">
                  <c:v>Llave Angular 3/8</c:v>
                </c:pt>
                <c:pt idx="246">
                  <c:v>Llaves de Paso 1/2 Angular x 3/8 </c:v>
                </c:pt>
                <c:pt idx="247">
                  <c:v>Manguera P/Inodoro </c:v>
                </c:pt>
                <c:pt idx="248">
                  <c:v>Reducción PVC de 1 1/2 x  3/4</c:v>
                </c:pt>
                <c:pt idx="249">
                  <c:v>Reducción PVC de 1 1/2 x 1</c:v>
                </c:pt>
                <c:pt idx="250">
                  <c:v>Reducción PVC 3 X 2 dr</c:v>
                </c:pt>
                <c:pt idx="251">
                  <c:v>Reducción PVC de 4'' X 3''</c:v>
                </c:pt>
                <c:pt idx="252">
                  <c:v>Tapon PVC 1 1/2" </c:v>
                </c:pt>
                <c:pt idx="253">
                  <c:v>Tee Metal HG 1/2</c:v>
                </c:pt>
                <c:pt idx="254">
                  <c:v>Tee PVC 1/2¨</c:v>
                </c:pt>
                <c:pt idx="255">
                  <c:v>Tee PVC 3/4"</c:v>
                </c:pt>
                <c:pt idx="256">
                  <c:v>Tee PVC 1"</c:v>
                </c:pt>
                <c:pt idx="257">
                  <c:v>Tee PVC 2"</c:v>
                </c:pt>
                <c:pt idx="258">
                  <c:v>Union Universal PVC de 1/2</c:v>
                </c:pt>
                <c:pt idx="259">
                  <c:v>Union PVC de 1</c:v>
                </c:pt>
                <c:pt idx="260">
                  <c:v>Union Universal PVC de 3/4</c:v>
                </c:pt>
                <c:pt idx="261">
                  <c:v>Union PVC de 2</c:v>
                </c:pt>
                <c:pt idx="262">
                  <c:v>Union PVC de 3</c:v>
                </c:pt>
                <c:pt idx="263">
                  <c:v>Union PVC  4''</c:v>
                </c:pt>
                <c:pt idx="264">
                  <c:v>Yee PVC 4¨</c:v>
                </c:pt>
                <c:pt idx="265">
                  <c:v>Yee PVC drenaje 4x2</c:v>
                </c:pt>
                <c:pt idx="266">
                  <c:v>Tapon de 3/4¨ Ciego </c:v>
                </c:pt>
                <c:pt idx="267">
                  <c:v>Alambre Negro #8</c:v>
                </c:pt>
                <c:pt idx="268">
                  <c:v>Alambre Electrico #10 (2.5mm) Negro</c:v>
                </c:pt>
                <c:pt idx="269">
                  <c:v>Alambre Blanco #10</c:v>
                </c:pt>
                <c:pt idx="270">
                  <c:v>Alambre no. 12 Verde</c:v>
                </c:pt>
                <c:pt idx="271">
                  <c:v>Alambre Duplo #12</c:v>
                </c:pt>
                <c:pt idx="272">
                  <c:v>Breaker  GE 15 Amp.Grueso</c:v>
                </c:pt>
                <c:pt idx="273">
                  <c:v>Breaker 15Amp Sencillo</c:v>
                </c:pt>
                <c:pt idx="274">
                  <c:v>Breaker 30Amp. Fino Doble</c:v>
                </c:pt>
                <c:pt idx="275">
                  <c:v>Breaker  GE 40 Amp. (doble)</c:v>
                </c:pt>
                <c:pt idx="276">
                  <c:v>Caja de Registro de 40 AMP</c:v>
                </c:pt>
                <c:pt idx="277">
                  <c:v>Tarugo de plomo de 1/2</c:v>
                </c:pt>
                <c:pt idx="278">
                  <c:v>Varilla Bronce P/Tierra de 5/8 x 6 </c:v>
                </c:pt>
                <c:pt idx="279">
                  <c:v>Conectores P/Varillas de Tierra </c:v>
                </c:pt>
                <c:pt idx="280">
                  <c:v>Tapa Plastica para Interruptor Sencillo</c:v>
                </c:pt>
                <c:pt idx="281">
                  <c:v>Tapa Plastica para Tomacorriente Doble </c:v>
                </c:pt>
                <c:pt idx="282">
                  <c:v>Aceite P/Motor de N?evera de 1/2 Bot</c:v>
                </c:pt>
                <c:pt idx="283">
                  <c:v>Boquilla Para Aire (Valvula Serv. 1/4)</c:v>
                </c:pt>
                <c:pt idx="284">
                  <c:v>Cajas Plasticas Prot. Control de Aire</c:v>
                </c:pt>
                <c:pt idx="285">
                  <c:v>Capacitor de 35 + 5 x 370 -440</c:v>
                </c:pt>
                <c:pt idx="286">
                  <c:v>Capacitor de 45 + 5 x 370</c:v>
                </c:pt>
                <c:pt idx="287">
                  <c:v>Capacitor de 55 x 440 + 5</c:v>
                </c:pt>
                <c:pt idx="288">
                  <c:v>Capacitor de 50 x 5 + 5 x 370</c:v>
                </c:pt>
                <c:pt idx="289">
                  <c:v>Capacitor de 10 x 370</c:v>
                </c:pt>
                <c:pt idx="290">
                  <c:v>Capacitores 35+5+5x370</c:v>
                </c:pt>
                <c:pt idx="291">
                  <c:v>Capacitor de 40 + 5 x 370</c:v>
                </c:pt>
                <c:pt idx="292">
                  <c:v>Capacitor de 40 x 370 </c:v>
                </c:pt>
                <c:pt idx="293">
                  <c:v>Capacitor 7.5 x 370</c:v>
                </c:pt>
                <c:pt idx="294">
                  <c:v>Capacitores 35+5x370</c:v>
                </c:pt>
                <c:pt idx="295">
                  <c:v>Capacitor de 45 + 5 x 370 - 440</c:v>
                </c:pt>
                <c:pt idx="296">
                  <c:v>Capacitores 55 x 5 + 370 </c:v>
                </c:pt>
                <c:pt idx="297">
                  <c:v>Capacitor de 55 + 10</c:v>
                </c:pt>
                <c:pt idx="298">
                  <c:v>Cinta para Ducto de Aire (Gris)</c:v>
                </c:pt>
                <c:pt idx="299">
                  <c:v>Contactor P/Aire Acondicionado 20amp 24v</c:v>
                </c:pt>
                <c:pt idx="300">
                  <c:v>Filtro P/Aire PA 163 soldable </c:v>
                </c:pt>
                <c:pt idx="301">
                  <c:v>Filtro P/Aire Acond. </c:v>
                </c:pt>
                <c:pt idx="302">
                  <c:v>Tarjeta Universal para Aire Acondicionado</c:v>
                </c:pt>
                <c:pt idx="303">
                  <c:v>Timer P/Aire </c:v>
                </c:pt>
                <c:pt idx="304">
                  <c:v>Methanol de 1/2 Litro Limpiador </c:v>
                </c:pt>
                <c:pt idx="305">
                  <c:v>Curva EMT 1¨</c:v>
                </c:pt>
                <c:pt idx="306">
                  <c:v>Curva EMT 2"</c:v>
                </c:pt>
                <c:pt idx="307">
                  <c:v>Motor P/Condensador Mini Split de 24,000BTU</c:v>
                </c:pt>
                <c:pt idx="308">
                  <c:v>Tubería de Cobre para A/C, 3/4 x 0.029 Rollo</c:v>
                </c:pt>
                <c:pt idx="309">
                  <c:v>Extensión para Telefono 25´</c:v>
                </c:pt>
                <c:pt idx="310">
                  <c:v>Bombillo 40W</c:v>
                </c:pt>
                <c:pt idx="311">
                  <c:v>Bombillos tipo Globo de 15W</c:v>
                </c:pt>
                <c:pt idx="312">
                  <c:v>Teflon 1/2</c:v>
                </c:pt>
                <c:pt idx="313">
                  <c:v>Rueda Tipo Dainer P/Carritos 16.160</c:v>
                </c:pt>
                <c:pt idx="314">
                  <c:v>Pintura Esmalte Verde Oscuro P/Metal (Galon) </c:v>
                </c:pt>
                <c:pt idx="315">
                  <c:v>Tapa Ciega Redonda Metal </c:v>
                </c:pt>
                <c:pt idx="316">
                  <c:v>Caja de registro  Plastica 2x4</c:v>
                </c:pt>
                <c:pt idx="317">
                  <c:v>Manguera Flexible para Lavamanos</c:v>
                </c:pt>
                <c:pt idx="318">
                  <c:v>Caja Portacontador de 200 AMP de metal </c:v>
                </c:pt>
                <c:pt idx="319">
                  <c:v>Correas de Polea </c:v>
                </c:pt>
                <c:pt idx="320">
                  <c:v>Abrazadera EMT de 2"</c:v>
                </c:pt>
                <c:pt idx="321">
                  <c:v>Abrazadera EMT de 1"</c:v>
                </c:pt>
                <c:pt idx="322">
                  <c:v>Coopling HG</c:v>
                </c:pt>
                <c:pt idx="323">
                  <c:v>Letra I EMT</c:v>
                </c:pt>
                <c:pt idx="324">
                  <c:v>Focos Rayovac de 2 pilas</c:v>
                </c:pt>
                <c:pt idx="325">
                  <c:v>Curvas plastica de 1/2</c:v>
                </c:pt>
                <c:pt idx="326">
                  <c:v>Letra LB2 MT</c:v>
                </c:pt>
                <c:pt idx="327">
                  <c:v>Escalera  aluminio de 12 Peldaños</c:v>
                </c:pt>
                <c:pt idx="328">
                  <c:v>Rueda Pulio p/85 x 70</c:v>
                </c:pt>
                <c:pt idx="329">
                  <c:v>Barra Roscada 3/8x6</c:v>
                </c:pt>
                <c:pt idx="330">
                  <c:v>Interruptor Doble</c:v>
                </c:pt>
                <c:pt idx="331">
                  <c:v>Lámpara Tipo Secador</c:v>
                </c:pt>
                <c:pt idx="332">
                  <c:v>Bombillo LED de 30W</c:v>
                </c:pt>
                <c:pt idx="333">
                  <c:v>Abrazadera de Presion de 3"</c:v>
                </c:pt>
                <c:pt idx="334">
                  <c:v>Abrazadera P/Tubería de Motobomba</c:v>
                </c:pt>
                <c:pt idx="335">
                  <c:v>Abrazadera Unicro de 2" (Pares)</c:v>
                </c:pt>
                <c:pt idx="336">
                  <c:v>Adaptador Hembra de 3"</c:v>
                </c:pt>
                <c:pt idx="337">
                  <c:v>Argollas de 1/4x2 (Unid)</c:v>
                </c:pt>
                <c:pt idx="338">
                  <c:v>Balas Fulminantes (Unid)</c:v>
                </c:pt>
                <c:pt idx="339">
                  <c:v>Base P/ Inodoro en pvc</c:v>
                </c:pt>
                <c:pt idx="340">
                  <c:v>Bisagra Corriente de 11/2 (Par)</c:v>
                </c:pt>
                <c:pt idx="341">
                  <c:v>Bisagra Tipo Libro 1 1/2 dorada (par)</c:v>
                </c:pt>
                <c:pt idx="342">
                  <c:v>Bisagras Invisibles Niquel</c:v>
                </c:pt>
                <c:pt idx="343">
                  <c:v>Bisagras Porta Candado Med.</c:v>
                </c:pt>
                <c:pt idx="344">
                  <c:v>Bisagras Tipo Libro de 4 x 4</c:v>
                </c:pt>
                <c:pt idx="345">
                  <c:v>Bombillo Coral de 100W</c:v>
                </c:pt>
                <c:pt idx="346">
                  <c:v>Bombillo Tipo Reflector de 60 W.</c:v>
                </c:pt>
                <c:pt idx="347">
                  <c:v>Capacitor de  10 x 440</c:v>
                </c:pt>
                <c:pt idx="348">
                  <c:v>Capacitor de Marcha 25 x 370</c:v>
                </c:pt>
                <c:pt idx="349">
                  <c:v>Capacitores 5x370</c:v>
                </c:pt>
                <c:pt idx="350">
                  <c:v>Cinta P/Alambre Electrico de  125P</c:v>
                </c:pt>
                <c:pt idx="351">
                  <c:v>Cinta P/Alambre Electrico de 100P</c:v>
                </c:pt>
                <c:pt idx="352">
                  <c:v>Codo Cobre 5/8</c:v>
                </c:pt>
                <c:pt idx="353">
                  <c:v>Conectores de 3/4" </c:v>
                </c:pt>
                <c:pt idx="354">
                  <c:v>Conector EMT 1/2</c:v>
                </c:pt>
                <c:pt idx="355">
                  <c:v>Corta Vidrio</c:v>
                </c:pt>
                <c:pt idx="356">
                  <c:v>Coupling H G de 4</c:v>
                </c:pt>
                <c:pt idx="357">
                  <c:v>Crostil de 24 Pulg.</c:v>
                </c:pt>
                <c:pt idx="358">
                  <c:v>Cubos plasticos Negro</c:v>
                </c:pt>
                <c:pt idx="359">
                  <c:v>Cubre falta Niq P/Lavamano</c:v>
                </c:pt>
                <c:pt idx="360">
                  <c:v>Cubre falta P/Lavamano de 3/8</c:v>
                </c:pt>
                <c:pt idx="361">
                  <c:v>Disco de Corte 350 x 3.5 x 32´´ 3 Stars</c:v>
                </c:pt>
                <c:pt idx="362">
                  <c:v>Disco de Corte P/Sierra de 7x 1/4 unidad </c:v>
                </c:pt>
                <c:pt idx="363">
                  <c:v>Disco Pulir Metal 178x7x22.2</c:v>
                </c:pt>
                <c:pt idx="364">
                  <c:v>Disco Pulir Metal 27-178x8x22.2</c:v>
                </c:pt>
                <c:pt idx="365">
                  <c:v>Antorcha de Soldar (Acetileno)</c:v>
                </c:pt>
                <c:pt idx="366">
                  <c:v>Filtaro P/Aire Acond. 164.8 Gris</c:v>
                </c:pt>
                <c:pt idx="367">
                  <c:v>FILTRO LFP 3000</c:v>
                </c:pt>
                <c:pt idx="368">
                  <c:v>Filtro de Aceite Pequeño LFP 780</c:v>
                </c:pt>
                <c:pt idx="369">
                  <c:v>Filtro de Aire 117552-37B-0</c:v>
                </c:pt>
                <c:pt idx="370">
                  <c:v>Filtro de Gasolina P/las Plantas</c:v>
                </c:pt>
                <c:pt idx="371">
                  <c:v>Foco Amarillo</c:v>
                </c:pt>
                <c:pt idx="372">
                  <c:v>Formón de 3 1/4´´</c:v>
                </c:pt>
                <c:pt idx="373">
                  <c:v>Fusible 200 AMPS a 250  Volts</c:v>
                </c:pt>
                <c:pt idx="374">
                  <c:v>Fusible 600 AMPS a 250  Volts</c:v>
                </c:pt>
                <c:pt idx="375">
                  <c:v>Gafas Protectora P/Soldar Verdes</c:v>
                </c:pt>
                <c:pt idx="376">
                  <c:v>Fusible 350 AMPs, 250 Volt.</c:v>
                </c:pt>
                <c:pt idx="377">
                  <c:v>Guayo P/ Chirrot</c:v>
                </c:pt>
                <c:pt idx="378">
                  <c:v>Kit para Neumáticos</c:v>
                </c:pt>
                <c:pt idx="379">
                  <c:v>Juego de Boquilla P/ Manguera</c:v>
                </c:pt>
                <c:pt idx="380">
                  <c:v>Kit Para hueco de Puerta</c:v>
                </c:pt>
                <c:pt idx="381">
                  <c:v>Kit Para Tubería de Cobre</c:v>
                </c:pt>
                <c:pt idx="382">
                  <c:v>Llanas Bellontas</c:v>
                </c:pt>
                <c:pt idx="383">
                  <c:v>Llave No.17"</c:v>
                </c:pt>
                <c:pt idx="384">
                  <c:v>Llaves Mecánicas 16´´</c:v>
                </c:pt>
                <c:pt idx="385">
                  <c:v>Llaves Mecánicas 22´´</c:v>
                </c:pt>
                <c:pt idx="386">
                  <c:v>Llave Mecanica 13</c:v>
                </c:pt>
                <c:pt idx="387">
                  <c:v>Martillo Mediano</c:v>
                </c:pt>
                <c:pt idx="388">
                  <c:v>Niple Galvanizado 1/4x3</c:v>
                </c:pt>
                <c:pt idx="389">
                  <c:v>Operadores P/ Ventana</c:v>
                </c:pt>
                <c:pt idx="390">
                  <c:v>Pintura Esmalte Ind. 09</c:v>
                </c:pt>
                <c:pt idx="391">
                  <c:v>Pintura Esmalte Gris Claro</c:v>
                </c:pt>
                <c:pt idx="392">
                  <c:v>Pintura Relleno Gris Claro</c:v>
                </c:pt>
                <c:pt idx="393">
                  <c:v>Pala Con su Palo (Und.)</c:v>
                </c:pt>
                <c:pt idx="394">
                  <c:v>Palometas 4 x 7/8 x 2.5</c:v>
                </c:pt>
                <c:pt idx="395">
                  <c:v>Pestillo Dorado</c:v>
                </c:pt>
                <c:pt idx="396">
                  <c:v>Pintura Acrilica Gris 59</c:v>
                </c:pt>
                <c:pt idx="397">
                  <c:v>Pintura Barniz Marino de 16 Galon</c:v>
                </c:pt>
                <c:pt idx="398">
                  <c:v>Pintura Esmalte Amarillo 62 (Galon)</c:v>
                </c:pt>
                <c:pt idx="399">
                  <c:v>Plagax Insecticida 120cc (Dursban Insect.2E de 1/4</c:v>
                </c:pt>
                <c:pt idx="400">
                  <c:v>Plana 9" Tramontina</c:v>
                </c:pt>
                <c:pt idx="401">
                  <c:v>Plana Tramontina 10</c:v>
                </c:pt>
                <c:pt idx="402">
                  <c:v>Planta Honda Pequeña 2.2Kilo</c:v>
                </c:pt>
                <c:pt idx="403">
                  <c:v>Polea P/ Motores de 2 x 1/2"</c:v>
                </c:pt>
                <c:pt idx="404">
                  <c:v>Polea P/ Motores de 5/8</c:v>
                </c:pt>
                <c:pt idx="405">
                  <c:v>Pulidora Grande</c:v>
                </c:pt>
                <c:pt idx="406">
                  <c:v>Raticida P/Ratones </c:v>
                </c:pt>
                <c:pt idx="407">
                  <c:v>Reduccion de 1 1/4x3/4 Bushing HG</c:v>
                </c:pt>
                <c:pt idx="408">
                  <c:v>Reducción HG Gav. De 1 x 3/4</c:v>
                </c:pt>
                <c:pt idx="409">
                  <c:v>Reduccion PVC de 6x4</c:v>
                </c:pt>
                <c:pt idx="410">
                  <c:v>Remachadora Roja de Metal</c:v>
                </c:pt>
                <c:pt idx="411">
                  <c:v>Restrictor </c:v>
                </c:pt>
                <c:pt idx="412">
                  <c:v>Riley Para Bebedero</c:v>
                </c:pt>
                <c:pt idx="413">
                  <c:v>Clavadora Neumatica</c:v>
                </c:pt>
                <c:pt idx="414">
                  <c:v>Spray de Pintura Mamey</c:v>
                </c:pt>
                <c:pt idx="415">
                  <c:v>Tapon de 1¨ Ciego</c:v>
                </c:pt>
                <c:pt idx="416">
                  <c:v>Tapón de 3" Ciega</c:v>
                </c:pt>
                <c:pt idx="417">
                  <c:v>Tee PVC de Presion de 6</c:v>
                </c:pt>
                <c:pt idx="418">
                  <c:v>Tela de fibra de Vidrio (Yarda) </c:v>
                </c:pt>
                <c:pt idx="419">
                  <c:v>Terminal de Bronce y Aluminio</c:v>
                </c:pt>
                <c:pt idx="420">
                  <c:v>Terminales Grde.o Clavijas P/Cable de Tel. </c:v>
                </c:pt>
                <c:pt idx="421">
                  <c:v>Time Delay</c:v>
                </c:pt>
                <c:pt idx="422">
                  <c:v>Tiradores de Gabinete de Metal Unidad</c:v>
                </c:pt>
                <c:pt idx="423">
                  <c:v>Pivot o Tope de Presión para Puertas Unidad</c:v>
                </c:pt>
                <c:pt idx="424">
                  <c:v>Tornillos de 10 x 3/4 Cabeza de Estria</c:v>
                </c:pt>
                <c:pt idx="425">
                  <c:v>Tornillos de 1x10 TF</c:v>
                </c:pt>
                <c:pt idx="426">
                  <c:v>Tubo Aislamiento 1/2x3/8 P/Aire Acond.</c:v>
                </c:pt>
                <c:pt idx="427">
                  <c:v>Tubo de 4x2 Drenaje</c:v>
                </c:pt>
                <c:pt idx="428">
                  <c:v>Tubo en T de 1/2" PVC</c:v>
                </c:pt>
                <c:pt idx="429">
                  <c:v>Tubo PVC Y 3x3</c:v>
                </c:pt>
                <c:pt idx="430">
                  <c:v>Tubo Reducción de 2 x 11/2 unidad</c:v>
                </c:pt>
                <c:pt idx="431">
                  <c:v>Tubo Reducción de 3 x 2 Drenaje</c:v>
                </c:pt>
                <c:pt idx="432">
                  <c:v>Tubo Unión de 3/4"</c:v>
                </c:pt>
                <c:pt idx="433">
                  <c:v>Tubo Y de 3"x2</c:v>
                </c:pt>
                <c:pt idx="434">
                  <c:v>Tuerca Compana de 1/4</c:v>
                </c:pt>
                <c:pt idx="435">
                  <c:v>Tuerca Octagonal (Bronce P/aire)</c:v>
                </c:pt>
                <c:pt idx="436">
                  <c:v>Adaptador PVC Macho de 1"</c:v>
                </c:pt>
                <c:pt idx="437">
                  <c:v>Válvula de Aire Acond.</c:v>
                </c:pt>
                <c:pt idx="438">
                  <c:v>Violin P/ Albañileria</c:v>
                </c:pt>
                <c:pt idx="439">
                  <c:v>Y PVC de 4x3</c:v>
                </c:pt>
                <c:pt idx="440">
                  <c:v>Y PVC de 2"</c:v>
                </c:pt>
                <c:pt idx="441">
                  <c:v>Aditivo para Batería 32 onza </c:v>
                </c:pt>
                <c:pt idx="442">
                  <c:v>Filtro P/Cooland C8 WF113</c:v>
                </c:pt>
                <c:pt idx="443">
                  <c:v>Pintura Esmalte Rojo Chino de 1/4</c:v>
                </c:pt>
                <c:pt idx="444">
                  <c:v>Toallero en acero inoxidable, 10 x 15 cm</c:v>
                </c:pt>
                <c:pt idx="445">
                  <c:v>Breaker de 60 GE </c:v>
                </c:pt>
                <c:pt idx="446">
                  <c:v>Capacitor 50 x 5+ -5x370</c:v>
                </c:pt>
                <c:pt idx="447">
                  <c:v>Alambre Electrico #4 (16mm) Blanco</c:v>
                </c:pt>
                <c:pt idx="448">
                  <c:v>Llave para Bebedero Hembra</c:v>
                </c:pt>
                <c:pt idx="449">
                  <c:v>Junta de Entroque</c:v>
                </c:pt>
                <c:pt idx="450">
                  <c:v>Pintura base semi gloss dry coat blanco antihumedad galon</c:v>
                </c:pt>
                <c:pt idx="451">
                  <c:v>Abrazadera EMT 1/2</c:v>
                </c:pt>
                <c:pt idx="452">
                  <c:v>Soporte giratorio 125 unidad</c:v>
                </c:pt>
                <c:pt idx="453">
                  <c:v>Soporte giratorio 200 unidad</c:v>
                </c:pt>
                <c:pt idx="454">
                  <c:v>Barrena Tipo Hilty de 1/2 x 10</c:v>
                </c:pt>
                <c:pt idx="455">
                  <c:v>Mecha de 1/4 x 6 1/2 de pared unidad</c:v>
                </c:pt>
                <c:pt idx="456">
                  <c:v>Barrena Tipo Hilty 1/4 x 10</c:v>
                </c:pt>
                <c:pt idx="457">
                  <c:v>Tape electrico 3600 rollo</c:v>
                </c:pt>
                <c:pt idx="458">
                  <c:v>Contactor p/aire acondicionado 40A 240V unidad</c:v>
                </c:pt>
                <c:pt idx="459">
                  <c:v>Filtro para aire de 3/8 1648 soldable</c:v>
                </c:pt>
                <c:pt idx="460">
                  <c:v>Transformador GTR 403E</c:v>
                </c:pt>
                <c:pt idx="461">
                  <c:v>Contactor P/Aire Acondicionado 40 a 24v</c:v>
                </c:pt>
                <c:pt idx="462">
                  <c:v>Power Pack para Aire Acondicionado Grande</c:v>
                </c:pt>
                <c:pt idx="463">
                  <c:v>Tarugo de plomo 3/4 unidad</c:v>
                </c:pt>
                <c:pt idx="464">
                  <c:v>Alicate de Cadena</c:v>
                </c:pt>
                <c:pt idx="465">
                  <c:v>Pintura Amarillo Tráfico 101 Galón</c:v>
                </c:pt>
                <c:pt idx="466">
                  <c:v>Taladro Hilti Color Rojo</c:v>
                </c:pt>
                <c:pt idx="467">
                  <c:v>Juego de Pinzas</c:v>
                </c:pt>
                <c:pt idx="468">
                  <c:v>Curva PVC 3"</c:v>
                </c:pt>
                <c:pt idx="469">
                  <c:v>Alambre Rojo #8</c:v>
                </c:pt>
                <c:pt idx="470">
                  <c:v>Arandela Libra</c:v>
                </c:pt>
                <c:pt idx="471">
                  <c:v>Alambre Blanco #8</c:v>
                </c:pt>
                <c:pt idx="472">
                  <c:v>Abrazadera Galvanizada de 1/2</c:v>
                </c:pt>
                <c:pt idx="473">
                  <c:v>Lampara de Exterior  20 W blanca tipo tortuga</c:v>
                </c:pt>
                <c:pt idx="474">
                  <c:v>Tubos Fluorescente de 18 W</c:v>
                </c:pt>
                <c:pt idx="475">
                  <c:v>Tarugo de plomo de 1/2</c:v>
                </c:pt>
                <c:pt idx="476">
                  <c:v>Brazo Hidráulico Pequeño Plateado</c:v>
                </c:pt>
                <c:pt idx="477">
                  <c:v>Bombillos P/Nevera 40 w</c:v>
                </c:pt>
                <c:pt idx="478">
                  <c:v>Engrasadora en Metal</c:v>
                </c:pt>
                <c:pt idx="479">
                  <c:v>Guantes Ind. De Goma Negra </c:v>
                </c:pt>
                <c:pt idx="480">
                  <c:v>Codo de Bronce 1/4</c:v>
                </c:pt>
                <c:pt idx="481">
                  <c:v>Alambre de Goma de 3 hilos  </c:v>
                </c:pt>
                <c:pt idx="482">
                  <c:v>Señaalización de Extintores </c:v>
                </c:pt>
                <c:pt idx="483">
                  <c:v>Letrero Basura al Zafacón</c:v>
                </c:pt>
                <c:pt idx="484">
                  <c:v>Llave Sencilla para Lavamanos</c:v>
                </c:pt>
                <c:pt idx="485">
                  <c:v>Llavín de Puño</c:v>
                </c:pt>
                <c:pt idx="486">
                  <c:v>Llavín Plano</c:v>
                </c:pt>
                <c:pt idx="487">
                  <c:v>Transformador 120/277 v</c:v>
                </c:pt>
                <c:pt idx="488">
                  <c:v>Transformador de 42 W</c:v>
                </c:pt>
                <c:pt idx="489">
                  <c:v>Pintura Esmalte Industrial Blanco</c:v>
                </c:pt>
                <c:pt idx="490">
                  <c:v>Breaker 40Amp Sencillo</c:v>
                </c:pt>
                <c:pt idx="491">
                  <c:v>Breaker de 60 Amp. Doble</c:v>
                </c:pt>
                <c:pt idx="492">
                  <c:v>Caja de Bolas 2R5C3</c:v>
                </c:pt>
                <c:pt idx="493">
                  <c:v>Silicon Negro </c:v>
                </c:pt>
                <c:pt idx="494">
                  <c:v>Canaleta Plástica 2´ x 2 mt</c:v>
                </c:pt>
                <c:pt idx="495">
                  <c:v>Canaleta Plástica 1 x 2 mt</c:v>
                </c:pt>
                <c:pt idx="496">
                  <c:v>Canaleta Plástica 1´ 1/2 x 2 mt</c:v>
                </c:pt>
                <c:pt idx="497">
                  <c:v>Canaleta Plástica 1/2 x 2 mt</c:v>
                </c:pt>
                <c:pt idx="498">
                  <c:v>Tubería de Cobre para A/C, 7/8 x 0.033 Rollo</c:v>
                </c:pt>
                <c:pt idx="499">
                  <c:v>Tubería EMT de 1"</c:v>
                </c:pt>
                <c:pt idx="500">
                  <c:v>Tubos Fluorescente de Luz Negra 4W</c:v>
                </c:pt>
                <c:pt idx="501">
                  <c:v>Tubos Fluorescente de 17 W</c:v>
                </c:pt>
                <c:pt idx="502">
                  <c:v>Tubo Florescente de 28W</c:v>
                </c:pt>
                <c:pt idx="503">
                  <c:v>Brochas de 1 1/2 </c:v>
                </c:pt>
                <c:pt idx="504">
                  <c:v>Punta estria # 2</c:v>
                </c:pt>
                <c:pt idx="505">
                  <c:v>Masking Tape  3/4 verde</c:v>
                </c:pt>
                <c:pt idx="506">
                  <c:v>Interruptores  Sencillos 15A</c:v>
                </c:pt>
                <c:pt idx="507">
                  <c:v>Interruptor Triple</c:v>
                </c:pt>
                <c:pt idx="508">
                  <c:v>Tarugo de 3/8 x 2 Verde</c:v>
                </c:pt>
                <c:pt idx="509">
                  <c:v>Tarugo 7/16x1 Azul (Unidad)</c:v>
                </c:pt>
                <c:pt idx="510">
                  <c:v>Abrazadera de  3 Unicros</c:v>
                </c:pt>
                <c:pt idx="511">
                  <c:v>Lavamanos con Pedestal (American Cerami)</c:v>
                </c:pt>
                <c:pt idx="512">
                  <c:v>Agua Destilada</c:v>
                </c:pt>
                <c:pt idx="513">
                  <c:v>Desgrazante</c:v>
                </c:pt>
                <c:pt idx="514">
                  <c:v>Candado Globe Md</c:v>
                </c:pt>
                <c:pt idx="515">
                  <c:v>Pistola de Pintar</c:v>
                </c:pt>
                <c:pt idx="516">
                  <c:v>Tablero Moldeado P/Thunder Motosoldadora</c:v>
                </c:pt>
                <c:pt idx="517">
                  <c:v>Nivel de Aluminio hsl 18030</c:v>
                </c:pt>
                <c:pt idx="518">
                  <c:v>Reduccion PVC presion 2 x  1 1/2</c:v>
                </c:pt>
                <c:pt idx="519">
                  <c:v>Adaptadores PVC P/ Sifon 11/2</c:v>
                </c:pt>
                <c:pt idx="520">
                  <c:v>Tapa Plástica para Tomacorriente Doble 2x4</c:v>
                </c:pt>
                <c:pt idx="521">
                  <c:v>Disco de Corte P/Cierra de 10´´</c:v>
                </c:pt>
                <c:pt idx="522">
                  <c:v>Gafas Protectora P650A Azul (Ebanisteria)</c:v>
                </c:pt>
                <c:pt idx="523">
                  <c:v>Cilindro Doble con Llave</c:v>
                </c:pt>
                <c:pt idx="524">
                  <c:v>Cinta de Papel 250"</c:v>
                </c:pt>
                <c:pt idx="525">
                  <c:v>Martillo Grande Palo Amarillo</c:v>
                </c:pt>
                <c:pt idx="526">
                  <c:v>Llaves Irimo N0.12</c:v>
                </c:pt>
                <c:pt idx="527">
                  <c:v>Pata de Chivo</c:v>
                </c:pt>
                <c:pt idx="528">
                  <c:v>Enchunfe de Goma</c:v>
                </c:pt>
                <c:pt idx="529">
                  <c:v>Capacitor RR-40g 370 VAC</c:v>
                </c:pt>
                <c:pt idx="530">
                  <c:v>Rolo o Mota para pintar</c:v>
                </c:pt>
                <c:pt idx="531">
                  <c:v>Rollo Tape Bond  Negro (electrico)</c:v>
                </c:pt>
                <c:pt idx="532">
                  <c:v>Pila AAA</c:v>
                </c:pt>
                <c:pt idx="533">
                  <c:v>Tarugo de Plomo</c:v>
                </c:pt>
                <c:pt idx="534">
                  <c:v>Organizador Para Baños</c:v>
                </c:pt>
                <c:pt idx="535">
                  <c:v>Conector de Bronce</c:v>
                </c:pt>
                <c:pt idx="536">
                  <c:v>Coplin PVC presion de 1/2</c:v>
                </c:pt>
                <c:pt idx="537">
                  <c:v>Brazo Hidraulico Mediano</c:v>
                </c:pt>
                <c:pt idx="538">
                  <c:v>Aguarras de 1 Litros</c:v>
                </c:pt>
                <c:pt idx="539">
                  <c:v>Breaker 30Amp Sencillo</c:v>
                </c:pt>
                <c:pt idx="540">
                  <c:v>Porta Brochus</c:v>
                </c:pt>
                <c:pt idx="541">
                  <c:v>Agua de Batería Galón</c:v>
                </c:pt>
                <c:pt idx="542">
                  <c:v>Cordon para Teléfono (Espirales)</c:v>
                </c:pt>
                <c:pt idx="543">
                  <c:v>Llave para bebedero </c:v>
                </c:pt>
                <c:pt idx="544">
                  <c:v>Cincel Redondo</c:v>
                </c:pt>
                <c:pt idx="545">
                  <c:v>Reguladores de Voltage Urano 5,000</c:v>
                </c:pt>
                <c:pt idx="546">
                  <c:v>Letrero Señalización de Caja</c:v>
                </c:pt>
                <c:pt idx="547">
                  <c:v>Letrero Consulta</c:v>
                </c:pt>
                <c:pt idx="548">
                  <c:v>Caja de Registro 2x4 Metálica</c:v>
                </c:pt>
                <c:pt idx="549">
                  <c:v>Adaptador Hembra PVC 1</c:v>
                </c:pt>
                <c:pt idx="550">
                  <c:v>Adaptador Macho 1/2" EMT</c:v>
                </c:pt>
                <c:pt idx="551">
                  <c:v>Alambre Dulce Picado Libra</c:v>
                </c:pt>
                <c:pt idx="552">
                  <c:v>Bombillo Floreciente 42w</c:v>
                </c:pt>
                <c:pt idx="553">
                  <c:v>Buzón en Vinil</c:v>
                </c:pt>
                <c:pt idx="554">
                  <c:v>Canaleta Plástica de 2 1/2</c:v>
                </c:pt>
                <c:pt idx="555">
                  <c:v>Conector Recto EMT 3/4</c:v>
                </c:pt>
                <c:pt idx="556">
                  <c:v>Coopling EMT 3/4</c:v>
                </c:pt>
                <c:pt idx="557">
                  <c:v>Lámpara de Exterior Negra</c:v>
                </c:pt>
                <c:pt idx="558">
                  <c:v>Llave mecanica 11</c:v>
                </c:pt>
                <c:pt idx="559">
                  <c:v>Pintura para Pavimento Pastel</c:v>
                </c:pt>
                <c:pt idx="560">
                  <c:v>Abrazadera EMT  3/4</c:v>
                </c:pt>
                <c:pt idx="561">
                  <c:v>Alambre Negro 16mm</c:v>
                </c:pt>
                <c:pt idx="562">
                  <c:v>Canaleta Plástica 3/8</c:v>
                </c:pt>
                <c:pt idx="563">
                  <c:v>Clavo de Acero   lbs</c:v>
                </c:pt>
                <c:pt idx="564">
                  <c:v>Codo HG 1/2</c:v>
                </c:pt>
                <c:pt idx="565">
                  <c:v>Jabonera</c:v>
                </c:pt>
                <c:pt idx="566">
                  <c:v>Pintura Barniz  alta Proteccion  CAOBA ( Barpidecor)  GL</c:v>
                </c:pt>
                <c:pt idx="567">
                  <c:v>Porta Cepillo</c:v>
                </c:pt>
                <c:pt idx="568">
                  <c:v>Set organizador de Baño </c:v>
                </c:pt>
                <c:pt idx="569">
                  <c:v>Socalo Porcelana</c:v>
                </c:pt>
                <c:pt idx="570">
                  <c:v>Tarugo de Plomo de 3/8 </c:v>
                </c:pt>
                <c:pt idx="571">
                  <c:v>Tubo Florescente de 32W</c:v>
                </c:pt>
                <c:pt idx="572">
                  <c:v>Union HG 1/2</c:v>
                </c:pt>
                <c:pt idx="573">
                  <c:v>Pestillo de Hierro Soldable</c:v>
                </c:pt>
                <c:pt idx="574">
                  <c:v>Letrero Extintor Pequeño</c:v>
                </c:pt>
                <c:pt idx="575">
                  <c:v>Esquinero Metálico 1 1/4x 1 1/4</c:v>
                </c:pt>
                <c:pt idx="576">
                  <c:v>Tornillo para Plancha de Chirrot</c:v>
                </c:pt>
                <c:pt idx="577">
                  <c:v>Candado 60mm</c:v>
                </c:pt>
                <c:pt idx="578">
                  <c:v>Tiradores de Puerta Dorado</c:v>
                </c:pt>
                <c:pt idx="579">
                  <c:v>Juego de Destornillador</c:v>
                </c:pt>
                <c:pt idx="580">
                  <c:v>Pinza de Corte #7</c:v>
                </c:pt>
                <c:pt idx="581">
                  <c:v>Alicate Electrico </c:v>
                </c:pt>
                <c:pt idx="582">
                  <c:v>Cincel de Punta para Taladro 250mm</c:v>
                </c:pt>
                <c:pt idx="583">
                  <c:v>Cincel de Plano para Taladro 250mm</c:v>
                </c:pt>
                <c:pt idx="584">
                  <c:v>Clavo c/Cabeza 2´ 1/2 Libra</c:v>
                </c:pt>
                <c:pt idx="585">
                  <c:v>Separadores para Loceta Paq. 3mm</c:v>
                </c:pt>
                <c:pt idx="586">
                  <c:v>Manguera P/Lavamanos 20"</c:v>
                </c:pt>
                <c:pt idx="587">
                  <c:v>Manguera Flexible 24"</c:v>
                </c:pt>
                <c:pt idx="588">
                  <c:v>Canaleta para Piso</c:v>
                </c:pt>
                <c:pt idx="589">
                  <c:v>Manguera para Mezcladora 3/4x24</c:v>
                </c:pt>
                <c:pt idx="590">
                  <c:v>Manguera para Mezcladora 3/8 x 1/2 x 24</c:v>
                </c:pt>
                <c:pt idx="591">
                  <c:v>Arandela PVC 4 x 4 </c:v>
                </c:pt>
                <c:pt idx="592">
                  <c:v>Junta de Cera para Inodoro 3x4</c:v>
                </c:pt>
                <c:pt idx="593">
                  <c:v>Caja de Breaker 40amp.</c:v>
                </c:pt>
                <c:pt idx="594">
                  <c:v>Tape Aislante de Electricidad 19mm, 3/4</c:v>
                </c:pt>
                <c:pt idx="595">
                  <c:v>Llavín Plano</c:v>
                </c:pt>
                <c:pt idx="596">
                  <c:v>Pintura Contactor Aclimate Arena 23</c:v>
                </c:pt>
                <c:pt idx="597">
                  <c:v>Hidrolavadora Pequña</c:v>
                </c:pt>
                <c:pt idx="598">
                  <c:v>Taladro Rotomartillo (Percusión)</c:v>
                </c:pt>
                <c:pt idx="599">
                  <c:v>Reducción 1" x 3/4</c:v>
                </c:pt>
                <c:pt idx="600">
                  <c:v>Adaptador PVC de presión (Macho)</c:v>
                </c:pt>
                <c:pt idx="601">
                  <c:v>Extensión Corrugada para Fregadero (Desague)</c:v>
                </c:pt>
                <c:pt idx="602">
                  <c:v>Boya Plástica para Tinaco (Flota)</c:v>
                </c:pt>
                <c:pt idx="603">
                  <c:v>Tubo PVC 1/2 Electrico SDR-26</c:v>
                </c:pt>
                <c:pt idx="604">
                  <c:v>Cerradura de Puño</c:v>
                </c:pt>
                <c:pt idx="605">
                  <c:v>Codo PVC 3"x45 DR</c:v>
                </c:pt>
                <c:pt idx="606">
                  <c:v>Tubería BX 1/2 (Pie)</c:v>
                </c:pt>
                <c:pt idx="607">
                  <c:v>Conector UF Electrico 3/8</c:v>
                </c:pt>
                <c:pt idx="608">
                  <c:v>Llave a Chorro 1/2 de Metal</c:v>
                </c:pt>
                <c:pt idx="609">
                  <c:v>Kit de Válvula Carga y Descarga para Inodoro</c:v>
                </c:pt>
                <c:pt idx="610">
                  <c:v>Válvula de Entrada para Inodoro</c:v>
                </c:pt>
                <c:pt idx="611">
                  <c:v>Válvula de Salida Inodoro</c:v>
                </c:pt>
                <c:pt idx="612">
                  <c:v>Bisagra Soldable</c:v>
                </c:pt>
                <c:pt idx="613">
                  <c:v>Niple Niquelado 3/8x2" 1/2</c:v>
                </c:pt>
                <c:pt idx="614">
                  <c:v>Cinta de Fibra 2"x300</c:v>
                </c:pt>
                <c:pt idx="615">
                  <c:v>Llave para Lavamanos Sencilla</c:v>
                </c:pt>
                <c:pt idx="616">
                  <c:v>Te Y PVC 4"x4" Drenaje</c:v>
                </c:pt>
                <c:pt idx="617">
                  <c:v>Tarugo Azul 7/16x1"1/4</c:v>
                </c:pt>
                <c:pt idx="618">
                  <c:v>Rejilla Cromada para Piso 2" (Drenaje)</c:v>
                </c:pt>
                <c:pt idx="619">
                  <c:v>Válviula Fluxómetro Orianl</c:v>
                </c:pt>
                <c:pt idx="620">
                  <c:v>Llave de Puerta Comercial</c:v>
                </c:pt>
                <c:pt idx="621">
                  <c:v>Codo Drenaje 4"x90</c:v>
                </c:pt>
                <c:pt idx="622">
                  <c:v>Codo Drenaje 4"x45</c:v>
                </c:pt>
                <c:pt idx="623">
                  <c:v>Panel LEED 18w Redondo</c:v>
                </c:pt>
                <c:pt idx="624">
                  <c:v>Derretido para Cerámica (Piso) Funda</c:v>
                </c:pt>
                <c:pt idx="625">
                  <c:v>Total General</c:v>
                </c:pt>
                <c:pt idx="633">
                  <c:v>LICDA. GEORGINA VICTORIANO MORENO</c:v>
                </c:pt>
                <c:pt idx="634">
                  <c:v>DIRECTORA ADMINISTRATIVO Y FINANCIERO</c:v>
                </c:pt>
                <c:pt idx="635">
                  <c:v>AUTORIZADO POR</c:v>
                </c:pt>
              </c:strCache>
            </c:strRef>
          </c:cat>
          <c:val>
            <c:numRef>
              <c:f>'Exist. Act.-1'!$K$6:$K$645</c:f>
            </c:numRef>
          </c:val>
        </c:ser>
        <c:ser>
          <c:idx val="6"/>
          <c:order val="6"/>
          <c:tx>
            <c:strRef>
              <c:f>'Exist. Act.-1'!$L$4:$L$5</c:f>
              <c:strCache>
                <c:ptCount val="1"/>
                <c:pt idx="0">
                  <c:v>al 30 Septiembre 2023</c:v>
                </c:pt>
              </c:strCache>
            </c:strRef>
          </c:tx>
          <c:invertIfNegative val="0"/>
          <c:cat>
            <c:strRef>
              <c:f>'Exist. Act.-1'!$E$6:$E$645</c:f>
              <c:strCache>
                <c:ptCount val="636"/>
                <c:pt idx="0">
                  <c:v>Descripción</c:v>
                </c:pt>
                <c:pt idx="1">
                  <c:v>Escobilla L/V 19"</c:v>
                </c:pt>
                <c:pt idx="2">
                  <c:v>Adaptador PVC Hembra de 3/4</c:v>
                </c:pt>
                <c:pt idx="3">
                  <c:v>Llave de Paso PVC Bola 3/4¨</c:v>
                </c:pt>
                <c:pt idx="4">
                  <c:v>Llave de pvc de 1/2¨</c:v>
                </c:pt>
                <c:pt idx="5">
                  <c:v>Reducción Bushine de 3/8 x 1/4''</c:v>
                </c:pt>
                <c:pt idx="6">
                  <c:v>Varilla p/ Boya Flota</c:v>
                </c:pt>
                <c:pt idx="7">
                  <c:v>Swich Machete</c:v>
                </c:pt>
                <c:pt idx="8">
                  <c:v>Tape Electrico 3 Mts  33 t</c:v>
                </c:pt>
                <c:pt idx="9">
                  <c:v>Pintura Acrílica Superior Rojo Galón</c:v>
                </c:pt>
                <c:pt idx="10">
                  <c:v>Porta Rolo 9 pulgadas</c:v>
                </c:pt>
                <c:pt idx="11">
                  <c:v>Maseta 2 lbs</c:v>
                </c:pt>
                <c:pt idx="12">
                  <c:v>Codo PVC 2" Drenaje</c:v>
                </c:pt>
                <c:pt idx="13">
                  <c:v>Candado Hermex  40 mm</c:v>
                </c:pt>
                <c:pt idx="14">
                  <c:v>Candado Hermex  50 mm</c:v>
                </c:pt>
                <c:pt idx="15">
                  <c:v>Lámpara LED 24v</c:v>
                </c:pt>
                <c:pt idx="16">
                  <c:v>LED Panel de Luz 2"x2" 40W (600X600 mm)</c:v>
                </c:pt>
                <c:pt idx="17">
                  <c:v>Codo Plástico Lavamanos Sifón Fregadero </c:v>
                </c:pt>
                <c:pt idx="18">
                  <c:v>Colagante para Bata</c:v>
                </c:pt>
                <c:pt idx="19">
                  <c:v>Durmientes 2 1/2 x10</c:v>
                </c:pt>
                <c:pt idx="20">
                  <c:v>Llave Mezcladoras P/ Lavamanos de 4"</c:v>
                </c:pt>
                <c:pt idx="21">
                  <c:v>Llave Angular para Jardín</c:v>
                </c:pt>
                <c:pt idx="22">
                  <c:v>Lona 6m x 12m Mamey</c:v>
                </c:pt>
                <c:pt idx="23">
                  <c:v>Martillo Grande</c:v>
                </c:pt>
                <c:pt idx="24">
                  <c:v>Masilla Acrílica</c:v>
                </c:pt>
                <c:pt idx="25">
                  <c:v>Masilla para Sheetrock (Hich Pro) 5 Gl</c:v>
                </c:pt>
                <c:pt idx="26">
                  <c:v>Parales 2 1/2x10</c:v>
                </c:pt>
                <c:pt idx="27">
                  <c:v>Porta Papel  Sanitarios</c:v>
                </c:pt>
                <c:pt idx="28">
                  <c:v>Rastrillo Pequeño</c:v>
                </c:pt>
                <c:pt idx="29">
                  <c:v>Serrucho P/ Carpinteria</c:v>
                </c:pt>
                <c:pt idx="30">
                  <c:v>Tapa de Inodoro Blanca </c:v>
                </c:pt>
                <c:pt idx="31">
                  <c:v>Valvula Salida de Inodoro</c:v>
                </c:pt>
                <c:pt idx="32">
                  <c:v>Clavos S/C de 1 1/2 (Libs.) </c:v>
                </c:pt>
                <c:pt idx="33">
                  <c:v>Tornillos de 5/8 x 5 </c:v>
                </c:pt>
                <c:pt idx="34">
                  <c:v>Rolo o Mota para pintar</c:v>
                </c:pt>
                <c:pt idx="35">
                  <c:v>Cinta Para Chirrot</c:v>
                </c:pt>
                <c:pt idx="36">
                  <c:v>Clavo Dulce 2"</c:v>
                </c:pt>
                <c:pt idx="37">
                  <c:v>Cerámica 20 x 40</c:v>
                </c:pt>
                <c:pt idx="38">
                  <c:v>Estopa en Libra </c:v>
                </c:pt>
                <c:pt idx="39">
                  <c:v>Barpino Laca </c:v>
                </c:pt>
                <c:pt idx="40">
                  <c:v>Bujias F 501</c:v>
                </c:pt>
                <c:pt idx="41">
                  <c:v>Cemento PVC (1/4 Galón)</c:v>
                </c:pt>
                <c:pt idx="42">
                  <c:v>Plancha de Densglass 4"x8"-1/2"</c:v>
                </c:pt>
                <c:pt idx="43">
                  <c:v>Plancha de sheetrock 4"x8"-1/2" </c:v>
                </c:pt>
                <c:pt idx="44">
                  <c:v>Tijera P/ Cortar Metal (Mango de Goma Amarillo)</c:v>
                </c:pt>
                <c:pt idx="45">
                  <c:v>Inodoro con Tanque y Tapa Blanco</c:v>
                </c:pt>
                <c:pt idx="46">
                  <c:v>Regletas Electricas </c:v>
                </c:pt>
                <c:pt idx="47">
                  <c:v>Alicate de presion no. 10 hsjpo 110</c:v>
                </c:pt>
                <c:pt idx="48">
                  <c:v>Caja de Breakers de 125Amps.  </c:v>
                </c:pt>
                <c:pt idx="49">
                  <c:v>Breaker 20Amp Sencillo</c:v>
                </c:pt>
                <c:pt idx="50">
                  <c:v>Breaker GE Doble 30 Amp.</c:v>
                </c:pt>
                <c:pt idx="51">
                  <c:v>Caja de Breakers Europeo 6 Circuito </c:v>
                </c:pt>
                <c:pt idx="52">
                  <c:v>Sostenedor P/Suaper </c:v>
                </c:pt>
                <c:pt idx="53">
                  <c:v>Breaker Europeo 20 AMP</c:v>
                </c:pt>
                <c:pt idx="54">
                  <c:v>Bogie Wheel Complete</c:v>
                </c:pt>
                <c:pt idx="55">
                  <c:v>Bearing Ball</c:v>
                </c:pt>
                <c:pt idx="56">
                  <c:v>Gomas de Montacargas Delantera 18 x 7</c:v>
                </c:pt>
                <c:pt idx="57">
                  <c:v>Boya Plast. P/Inodoros </c:v>
                </c:pt>
                <c:pt idx="58">
                  <c:v>Junta de Cera P/Inodoro </c:v>
                </c:pt>
                <c:pt idx="59">
                  <c:v>Tee PVC de  4 x 4</c:v>
                </c:pt>
                <c:pt idx="60">
                  <c:v>Valvula Entrada de Inodoro </c:v>
                </c:pt>
                <c:pt idx="61">
                  <c:v>Pintura Esmalte Industrial Óxido Rojo Galón</c:v>
                </c:pt>
                <c:pt idx="62">
                  <c:v>Kit para Inodoro (Válvulas)</c:v>
                </c:pt>
                <c:pt idx="63">
                  <c:v>Maseta 10 Libra (mandarria)</c:v>
                </c:pt>
                <c:pt idx="64">
                  <c:v>Disco de Pulidora 100</c:v>
                </c:pt>
                <c:pt idx="65">
                  <c:v>Tubería de Cobre para A/C, 3/8 x 0.023 Rollo</c:v>
                </c:pt>
                <c:pt idx="66">
                  <c:v>Tubería EMT 1/2</c:v>
                </c:pt>
                <c:pt idx="67">
                  <c:v>Capacitador de Marcha 15x370</c:v>
                </c:pt>
                <c:pt idx="68">
                  <c:v>Cancamos 1/2 16 </c:v>
                </c:pt>
                <c:pt idx="69">
                  <c:v>Resbaladores plasticos</c:v>
                </c:pt>
                <c:pt idx="70">
                  <c:v>Reduccion de 1 1/2 x 3/4 Bushing HG</c:v>
                </c:pt>
                <c:pt idx="71">
                  <c:v>Varilla para soldar de plata </c:v>
                </c:pt>
                <c:pt idx="72">
                  <c:v>Aditivo P/Batería de 12 Onza </c:v>
                </c:pt>
                <c:pt idx="73">
                  <c:v>Barra roscada 1/2</c:v>
                </c:pt>
                <c:pt idx="74">
                  <c:v>Cerradura Caja de Dinero</c:v>
                </c:pt>
                <c:pt idx="75">
                  <c:v>Balastros (Transformador) de bajo consumo de 4 tubo 32 wat</c:v>
                </c:pt>
                <c:pt idx="76">
                  <c:v>Tubería de Cobre para A/C, 1/4 x 0.021 Rollo</c:v>
                </c:pt>
                <c:pt idx="77">
                  <c:v>Teflón  de 3/4</c:v>
                </c:pt>
                <c:pt idx="78">
                  <c:v>Codo PVC 3x45</c:v>
                </c:pt>
                <c:pt idx="79">
                  <c:v>Timer P/Aire </c:v>
                </c:pt>
                <c:pt idx="80">
                  <c:v>Swich de Presión P/Aire de Alta</c:v>
                </c:pt>
                <c:pt idx="81">
                  <c:v>Swich de Presión P/Aire de Baja</c:v>
                </c:pt>
                <c:pt idx="82">
                  <c:v>Codo PVC 2" x 45</c:v>
                </c:pt>
                <c:pt idx="83">
                  <c:v>Juego de emboquillador</c:v>
                </c:pt>
                <c:pt idx="84">
                  <c:v>Amperímetro 334/374, Marca Fluke</c:v>
                </c:pt>
                <c:pt idx="85">
                  <c:v>Rueda Poliuretano c/aluminio 200/50 Unidad</c:v>
                </c:pt>
                <c:pt idx="86">
                  <c:v>Marco de Segueta Amarillo </c:v>
                </c:pt>
                <c:pt idx="87">
                  <c:v>Juego de Llave Allen 10/1</c:v>
                </c:pt>
                <c:pt idx="88">
                  <c:v>Tiradores de Metal para Gavetas</c:v>
                </c:pt>
                <c:pt idx="89">
                  <c:v>Tirador para Puerta Plateado</c:v>
                </c:pt>
                <c:pt idx="90">
                  <c:v>Lima Grande</c:v>
                </c:pt>
                <c:pt idx="91">
                  <c:v>Control Universal</c:v>
                </c:pt>
                <c:pt idx="92">
                  <c:v>Cinta de Medir de 50mts.Comelon</c:v>
                </c:pt>
                <c:pt idx="93">
                  <c:v>Metal Hit 1/4 x 1 1/2 Anclajes Metálicos (Unid) </c:v>
                </c:pt>
                <c:pt idx="94">
                  <c:v>Coolant P/Radiadores de Vehículos </c:v>
                </c:pt>
                <c:pt idx="95">
                  <c:v>Breaker Grueso THQL 60 AMPS GE</c:v>
                </c:pt>
                <c:pt idx="96">
                  <c:v>Breaker Grueso 50 AMPS Doble</c:v>
                </c:pt>
                <c:pt idx="97">
                  <c:v>Capacitor Marcha 60/370 Volt</c:v>
                </c:pt>
                <c:pt idx="98">
                  <c:v>Abrazadera de Presion de 4</c:v>
                </c:pt>
                <c:pt idx="99">
                  <c:v>Pin de Seguridad en Acero</c:v>
                </c:pt>
                <c:pt idx="100">
                  <c:v>Pulsador P/Timbre Bticino</c:v>
                </c:pt>
                <c:pt idx="101">
                  <c:v>Lija de Agua No. 100</c:v>
                </c:pt>
                <c:pt idx="102">
                  <c:v>Barrena de 1/4 mecanica</c:v>
                </c:pt>
                <c:pt idx="103">
                  <c:v>Brazo Hidraulico 19 cm largo, unidad</c:v>
                </c:pt>
                <c:pt idx="104">
                  <c:v>Barrena T/Hilty 5/8x12</c:v>
                </c:pt>
                <c:pt idx="105">
                  <c:v>Disco de corte 7x1/4</c:v>
                </c:pt>
                <c:pt idx="106">
                  <c:v>Remaches de aluminio 3/16x5/8</c:v>
                </c:pt>
                <c:pt idx="107">
                  <c:v>Cable Coaxial (pies)</c:v>
                </c:pt>
                <c:pt idx="108">
                  <c:v>Cemento Blanco (Funda)</c:v>
                </c:pt>
                <c:pt idx="109">
                  <c:v>Pegamento para Locetas ( Keraflor ) 50 Lbs  50 lbs</c:v>
                </c:pt>
                <c:pt idx="110">
                  <c:v>Lija de Agua 360 </c:v>
                </c:pt>
                <c:pt idx="111">
                  <c:v>Pintura Esmalte Industrial Blanco 00 </c:v>
                </c:pt>
                <c:pt idx="112">
                  <c:v>Filtro de Gasoil FF 3417</c:v>
                </c:pt>
                <c:pt idx="113">
                  <c:v>Filtro de Gasoil FP 586 F</c:v>
                </c:pt>
                <c:pt idx="114">
                  <c:v>Filtro p/ aceite BT259</c:v>
                </c:pt>
                <c:pt idx="115">
                  <c:v>Filtro de Gasoil P 876 F</c:v>
                </c:pt>
                <c:pt idx="116">
                  <c:v>Filtro</c:v>
                </c:pt>
                <c:pt idx="117">
                  <c:v>Silicon Transparente RTV </c:v>
                </c:pt>
                <c:pt idx="118">
                  <c:v>Filtro de aire para planta CA6858/AH1107</c:v>
                </c:pt>
                <c:pt idx="119">
                  <c:v>Vaso p/ filtro de agua  gasoil</c:v>
                </c:pt>
                <c:pt idx="120">
                  <c:v>Felpa para puerta comercial</c:v>
                </c:pt>
                <c:pt idx="121">
                  <c:v>Disco P/Pulir No. 100 10057970</c:v>
                </c:pt>
                <c:pt idx="122">
                  <c:v>Brocha Super 2 pulgadas</c:v>
                </c:pt>
                <c:pt idx="123">
                  <c:v>Brocha Super 3 pulgadas</c:v>
                </c:pt>
                <c:pt idx="124">
                  <c:v>Terminal  para cable de teléfono</c:v>
                </c:pt>
                <c:pt idx="125">
                  <c:v>Barrena p/concreto 1/4</c:v>
                </c:pt>
                <c:pt idx="126">
                  <c:v>Union Universal PVC de 1/2</c:v>
                </c:pt>
                <c:pt idx="127">
                  <c:v>Reduccion PVC presion 1 x 1/2</c:v>
                </c:pt>
                <c:pt idx="128">
                  <c:v>Pintura Semigloss Blanco 00</c:v>
                </c:pt>
                <c:pt idx="129">
                  <c:v>Cheques P/Cisterna Europa V.de 3´´</c:v>
                </c:pt>
                <c:pt idx="130">
                  <c:v>Extensión Eléctrica de 25 Pies</c:v>
                </c:pt>
                <c:pt idx="131">
                  <c:v>Bomba de Vacio</c:v>
                </c:pt>
                <c:pt idx="132">
                  <c:v>Angular para Sheetrock o yeso</c:v>
                </c:pt>
                <c:pt idx="133">
                  <c:v>Tornillos de Estructura 7/16" peq. Libra</c:v>
                </c:pt>
                <c:pt idx="134">
                  <c:v>Clavos de Yeso 1 1/4 con Arandela de 2mm</c:v>
                </c:pt>
                <c:pt idx="135">
                  <c:v>Pistola P/ Masillar</c:v>
                </c:pt>
                <c:pt idx="136">
                  <c:v>Guante de Gomas negro (par)</c:v>
                </c:pt>
                <c:pt idx="137">
                  <c:v>Terminales de Acero P/ las Mangueras</c:v>
                </c:pt>
                <c:pt idx="138">
                  <c:v>Tornillo Diablito 2 x 6 unidad</c:v>
                </c:pt>
                <c:pt idx="139">
                  <c:v>Pivote Estandar descentrado</c:v>
                </c:pt>
                <c:pt idx="140">
                  <c:v>Letrero Farmacia del Pueblo (Pequeño)</c:v>
                </c:pt>
                <c:pt idx="141">
                  <c:v>Letrero Farmacia del Pueblo (Grande)</c:v>
                </c:pt>
                <c:pt idx="142">
                  <c:v>Letrero Ruta de Escape</c:v>
                </c:pt>
                <c:pt idx="143">
                  <c:v>Letrero Señalización Salida Derecha</c:v>
                </c:pt>
                <c:pt idx="144">
                  <c:v>Letrero Señalización Salida Izquierda</c:v>
                </c:pt>
                <c:pt idx="145">
                  <c:v>Letrero Señalización de Baño (15"x5")</c:v>
                </c:pt>
                <c:pt idx="146">
                  <c:v>Letrero Oficina (10"x5")</c:v>
                </c:pt>
                <c:pt idx="147">
                  <c:v>Letrero Señalización de Almacén (10"x5")</c:v>
                </c:pt>
                <c:pt idx="148">
                  <c:v>Letrero Prohibiciones de Seguridad (0.40x0.50) mt</c:v>
                </c:pt>
                <c:pt idx="149">
                  <c:v>Letrero Señalización Salida de Emergencia (15"x15")</c:v>
                </c:pt>
                <c:pt idx="150">
                  <c:v>Letrero Señalización de Extintor</c:v>
                </c:pt>
                <c:pt idx="151">
                  <c:v>Letrero Hale (6"x3")</c:v>
                </c:pt>
                <c:pt idx="152">
                  <c:v>Letrero Empuje (6"x3")</c:v>
                </c:pt>
                <c:pt idx="153">
                  <c:v>Termostatos p/aire acondicionado th-57v</c:v>
                </c:pt>
                <c:pt idx="154">
                  <c:v>Pintura Esmalte Industrial Negro</c:v>
                </c:pt>
                <c:pt idx="155">
                  <c:v>Control de presion de aire p/cisterna</c:v>
                </c:pt>
                <c:pt idx="156">
                  <c:v>Reloj de Presion P/Sisterna  </c:v>
                </c:pt>
                <c:pt idx="157">
                  <c:v>Adaptador PVC Macho de 3/4 </c:v>
                </c:pt>
                <c:pt idx="158">
                  <c:v>Metanol Galon</c:v>
                </c:pt>
                <c:pt idx="159">
                  <c:v>Pila AA</c:v>
                </c:pt>
                <c:pt idx="160">
                  <c:v>Caja de Registro 6x6x4 Reforzada</c:v>
                </c:pt>
                <c:pt idx="161">
                  <c:v>Capac marcha 5 x 370</c:v>
                </c:pt>
                <c:pt idx="162">
                  <c:v>Capacitor de Marcha 35 x 370</c:v>
                </c:pt>
                <c:pt idx="163">
                  <c:v>Capacitor de Marcha 25 x 370</c:v>
                </c:pt>
                <c:pt idx="164">
                  <c:v>Contactor P/Aires  de 50A 3P 24OV</c:v>
                </c:pt>
                <c:pt idx="165">
                  <c:v>Alambre p termostato en pie</c:v>
                </c:pt>
                <c:pt idx="166">
                  <c:v>Terminales Electricos Amarillo</c:v>
                </c:pt>
                <c:pt idx="167">
                  <c:v>Terminal para Cable de Batería</c:v>
                </c:pt>
                <c:pt idx="168">
                  <c:v>Fan Relay 90-380</c:v>
                </c:pt>
                <c:pt idx="169">
                  <c:v>Contactor P/Aires   30A 2P 22OV</c:v>
                </c:pt>
                <c:pt idx="170">
                  <c:v>Lija de agua P180</c:v>
                </c:pt>
                <c:pt idx="171">
                  <c:v>Lijas de Agua No. 220 </c:v>
                </c:pt>
                <c:pt idx="172">
                  <c:v>Tapon PVC de 1/2" </c:v>
                </c:pt>
                <c:pt idx="173">
                  <c:v>Termostatos Honiwel P/Aires 24V </c:v>
                </c:pt>
                <c:pt idx="174">
                  <c:v>Medidor de Cables Electricos</c:v>
                </c:pt>
                <c:pt idx="175">
                  <c:v>Escalera  aluminio de 4 Peldaños</c:v>
                </c:pt>
                <c:pt idx="176">
                  <c:v>Balastro bajo consumo de 2 tubos, 32 watt, 120 v</c:v>
                </c:pt>
                <c:pt idx="177">
                  <c:v>Disco Pulir Metal 7x1/4x7/8 </c:v>
                </c:pt>
                <c:pt idx="178">
                  <c:v>Filtro 083 Soldable</c:v>
                </c:pt>
                <c:pt idx="179">
                  <c:v>Pintura Relleno Gris </c:v>
                </c:pt>
                <c:pt idx="180">
                  <c:v>Juego de Sifon P/Lavamanos </c:v>
                </c:pt>
                <c:pt idx="181">
                  <c:v>Marco de Segueta Morado</c:v>
                </c:pt>
                <c:pt idx="182">
                  <c:v>Electrodo Universal  lbs</c:v>
                </c:pt>
                <c:pt idx="183">
                  <c:v>Soprte Giratorio 200</c:v>
                </c:pt>
                <c:pt idx="184">
                  <c:v>Pintura Rojo Chino Galón</c:v>
                </c:pt>
                <c:pt idx="185">
                  <c:v>Alámbre Eléctrico #12 Blanco</c:v>
                </c:pt>
                <c:pt idx="186">
                  <c:v>Alambre Negro #12</c:v>
                </c:pt>
                <c:pt idx="187">
                  <c:v>Alámbre Eléctrico #12 Rojo</c:v>
                </c:pt>
                <c:pt idx="188">
                  <c:v>Alambre thhn #10 Rojo (pie)</c:v>
                </c:pt>
                <c:pt idx="189">
                  <c:v>Adaptador pvc macho 1/2¨</c:v>
                </c:pt>
                <c:pt idx="190">
                  <c:v>Codo de 1/2 x 90 pvc SCH-40 </c:v>
                </c:pt>
                <c:pt idx="191">
                  <c:v>Codos de 2x90"Pvc Drenaje </c:v>
                </c:pt>
                <c:pt idx="192">
                  <c:v>Perita de Inodoro Unidad</c:v>
                </c:pt>
                <c:pt idx="193">
                  <c:v>Barrena 7/8 </c:v>
                </c:pt>
                <c:pt idx="194">
                  <c:v>Fundente 4 onza tarro</c:v>
                </c:pt>
                <c:pt idx="195">
                  <c:v>Vaso de Filtro </c:v>
                </c:pt>
                <c:pt idx="196">
                  <c:v>Codo PVC 3x90 Drenaje </c:v>
                </c:pt>
                <c:pt idx="197">
                  <c:v>Barniz Trafico Semimate Lata de 4.5 Lit. </c:v>
                </c:pt>
                <c:pt idx="198">
                  <c:v>Prime Clossin de 5 Litros </c:v>
                </c:pt>
                <c:pt idx="199">
                  <c:v>Tornillos 5 /16 x 5/8</c:v>
                </c:pt>
                <c:pt idx="200">
                  <c:v>Cinta de Aluminio P/Aire</c:v>
                </c:pt>
                <c:pt idx="201">
                  <c:v>Capacitor de 7.5 x 370 </c:v>
                </c:pt>
                <c:pt idx="202">
                  <c:v>Tinaco </c:v>
                </c:pt>
                <c:pt idx="203">
                  <c:v>Tinaco 295 Gls (Tinagua) </c:v>
                </c:pt>
                <c:pt idx="204">
                  <c:v>Conector EMT 1´</c:v>
                </c:pt>
                <c:pt idx="205">
                  <c:v>Alambre No. 12 Azul</c:v>
                </c:pt>
                <c:pt idx="206">
                  <c:v>Toma Corriente Doble 220</c:v>
                </c:pt>
                <c:pt idx="207">
                  <c:v>Enchufe  220</c:v>
                </c:pt>
                <c:pt idx="208">
                  <c:v>Tomacorriente Doble Color Naranja</c:v>
                </c:pt>
                <c:pt idx="209">
                  <c:v>Tapa para Tomacorriente Doble Color Naranja</c:v>
                </c:pt>
                <c:pt idx="210">
                  <c:v>Taladro Hilti</c:v>
                </c:pt>
                <c:pt idx="211">
                  <c:v>Taladros Recargables</c:v>
                </c:pt>
                <c:pt idx="212">
                  <c:v>Tornillo Diablito 8 x 2</c:v>
                </c:pt>
                <c:pt idx="213">
                  <c:v>Disco Pulir Metal #80</c:v>
                </c:pt>
                <c:pt idx="214">
                  <c:v>Pintura Acrilica Blanco Hueso en (Galon)</c:v>
                </c:pt>
                <c:pt idx="215">
                  <c:v>Capacitor Run CBB65</c:v>
                </c:pt>
                <c:pt idx="216">
                  <c:v>Escobilla p/jardin metalica reforzada tipo araña (24) dientes</c:v>
                </c:pt>
                <c:pt idx="217">
                  <c:v>Rastrillo Pequeño de Metal</c:v>
                </c:pt>
                <c:pt idx="218">
                  <c:v>Curva EMT de 1/2¨</c:v>
                </c:pt>
                <c:pt idx="219">
                  <c:v>Tope /Puerta</c:v>
                </c:pt>
                <c:pt idx="220">
                  <c:v>Pintura Acrílica Azul Cielo en (Galon)</c:v>
                </c:pt>
                <c:pt idx="221">
                  <c:v>Chumacera</c:v>
                </c:pt>
                <c:pt idx="222">
                  <c:v>Bombillos Tipo Globos de 18W</c:v>
                </c:pt>
                <c:pt idx="223">
                  <c:v>Tornillo carruaje con tuerca 5/16 x 3/4</c:v>
                </c:pt>
                <c:pt idx="224">
                  <c:v>Estaño p/soldar rollo</c:v>
                </c:pt>
                <c:pt idx="225">
                  <c:v>Coopling EMT 2´</c:v>
                </c:pt>
                <c:pt idx="226">
                  <c:v>Conectores EMT de 2</c:v>
                </c:pt>
                <c:pt idx="227">
                  <c:v>Coopling EMT 1´</c:v>
                </c:pt>
                <c:pt idx="228">
                  <c:v>Coupling EMT de 2</c:v>
                </c:pt>
                <c:pt idx="229">
                  <c:v>Copling EMT 1/2¨</c:v>
                </c:pt>
                <c:pt idx="230">
                  <c:v>Adaptador PVC Macho de 1</c:v>
                </c:pt>
                <c:pt idx="231">
                  <c:v>Adaptador PVC Macho 2"</c:v>
                </c:pt>
                <c:pt idx="232">
                  <c:v>Adaptadores Macho PVC de 3´´</c:v>
                </c:pt>
                <c:pt idx="233">
                  <c:v>Adaptador Hembra de 1/2"</c:v>
                </c:pt>
                <c:pt idx="234">
                  <c:v>Adaptador Hembra PVC de 1</c:v>
                </c:pt>
                <c:pt idx="235">
                  <c:v>Arandela PVC 3/4"</c:v>
                </c:pt>
                <c:pt idx="236">
                  <c:v>Cheque Vertical 1/2" Italia</c:v>
                </c:pt>
                <c:pt idx="237">
                  <c:v>Cheque Horizontal 1/2" Bronce</c:v>
                </c:pt>
                <c:pt idx="238">
                  <c:v>Cheque Vertical 3/4" Italia</c:v>
                </c:pt>
                <c:pt idx="239">
                  <c:v>Codos de 1"  PVC </c:v>
                </c:pt>
                <c:pt idx="240">
                  <c:v>Codos de 1 1/2" Drenaje PVC </c:v>
                </c:pt>
                <c:pt idx="241">
                  <c:v>Codo PVC 4x45</c:v>
                </c:pt>
                <c:pt idx="242">
                  <c:v>Cola Boquilla pvc P/Fregadero</c:v>
                </c:pt>
                <c:pt idx="243">
                  <c:v>Boquilla Completa p/ Lavamanos </c:v>
                </c:pt>
                <c:pt idx="244">
                  <c:v>Sifón de 2"  PVC </c:v>
                </c:pt>
                <c:pt idx="245">
                  <c:v>Llave Angular 3/8</c:v>
                </c:pt>
                <c:pt idx="246">
                  <c:v>Llaves de Paso 1/2 Angular x 3/8 </c:v>
                </c:pt>
                <c:pt idx="247">
                  <c:v>Manguera P/Inodoro </c:v>
                </c:pt>
                <c:pt idx="248">
                  <c:v>Reducción PVC de 1 1/2 x  3/4</c:v>
                </c:pt>
                <c:pt idx="249">
                  <c:v>Reducción PVC de 1 1/2 x 1</c:v>
                </c:pt>
                <c:pt idx="250">
                  <c:v>Reducción PVC 3 X 2 dr</c:v>
                </c:pt>
                <c:pt idx="251">
                  <c:v>Reducción PVC de 4'' X 3''</c:v>
                </c:pt>
                <c:pt idx="252">
                  <c:v>Tapon PVC 1 1/2" </c:v>
                </c:pt>
                <c:pt idx="253">
                  <c:v>Tee Metal HG 1/2</c:v>
                </c:pt>
                <c:pt idx="254">
                  <c:v>Tee PVC 1/2¨</c:v>
                </c:pt>
                <c:pt idx="255">
                  <c:v>Tee PVC 3/4"</c:v>
                </c:pt>
                <c:pt idx="256">
                  <c:v>Tee PVC 1"</c:v>
                </c:pt>
                <c:pt idx="257">
                  <c:v>Tee PVC 2"</c:v>
                </c:pt>
                <c:pt idx="258">
                  <c:v>Union Universal PVC de 1/2</c:v>
                </c:pt>
                <c:pt idx="259">
                  <c:v>Union PVC de 1</c:v>
                </c:pt>
                <c:pt idx="260">
                  <c:v>Union Universal PVC de 3/4</c:v>
                </c:pt>
                <c:pt idx="261">
                  <c:v>Union PVC de 2</c:v>
                </c:pt>
                <c:pt idx="262">
                  <c:v>Union PVC de 3</c:v>
                </c:pt>
                <c:pt idx="263">
                  <c:v>Union PVC  4''</c:v>
                </c:pt>
                <c:pt idx="264">
                  <c:v>Yee PVC 4¨</c:v>
                </c:pt>
                <c:pt idx="265">
                  <c:v>Yee PVC drenaje 4x2</c:v>
                </c:pt>
                <c:pt idx="266">
                  <c:v>Tapon de 3/4¨ Ciego </c:v>
                </c:pt>
                <c:pt idx="267">
                  <c:v>Alambre Negro #8</c:v>
                </c:pt>
                <c:pt idx="268">
                  <c:v>Alambre Electrico #10 (2.5mm) Negro</c:v>
                </c:pt>
                <c:pt idx="269">
                  <c:v>Alambre Blanco #10</c:v>
                </c:pt>
                <c:pt idx="270">
                  <c:v>Alambre no. 12 Verde</c:v>
                </c:pt>
                <c:pt idx="271">
                  <c:v>Alambre Duplo #12</c:v>
                </c:pt>
                <c:pt idx="272">
                  <c:v>Breaker  GE 15 Amp.Grueso</c:v>
                </c:pt>
                <c:pt idx="273">
                  <c:v>Breaker 15Amp Sencillo</c:v>
                </c:pt>
                <c:pt idx="274">
                  <c:v>Breaker 30Amp. Fino Doble</c:v>
                </c:pt>
                <c:pt idx="275">
                  <c:v>Breaker  GE 40 Amp. (doble)</c:v>
                </c:pt>
                <c:pt idx="276">
                  <c:v>Caja de Registro de 40 AMP</c:v>
                </c:pt>
                <c:pt idx="277">
                  <c:v>Tarugo de plomo de 1/2</c:v>
                </c:pt>
                <c:pt idx="278">
                  <c:v>Varilla Bronce P/Tierra de 5/8 x 6 </c:v>
                </c:pt>
                <c:pt idx="279">
                  <c:v>Conectores P/Varillas de Tierra </c:v>
                </c:pt>
                <c:pt idx="280">
                  <c:v>Tapa Plastica para Interruptor Sencillo</c:v>
                </c:pt>
                <c:pt idx="281">
                  <c:v>Tapa Plastica para Tomacorriente Doble </c:v>
                </c:pt>
                <c:pt idx="282">
                  <c:v>Aceite P/Motor de N?evera de 1/2 Bot</c:v>
                </c:pt>
                <c:pt idx="283">
                  <c:v>Boquilla Para Aire (Valvula Serv. 1/4)</c:v>
                </c:pt>
                <c:pt idx="284">
                  <c:v>Cajas Plasticas Prot. Control de Aire</c:v>
                </c:pt>
                <c:pt idx="285">
                  <c:v>Capacitor de 35 + 5 x 370 -440</c:v>
                </c:pt>
                <c:pt idx="286">
                  <c:v>Capacitor de 45 + 5 x 370</c:v>
                </c:pt>
                <c:pt idx="287">
                  <c:v>Capacitor de 55 x 440 + 5</c:v>
                </c:pt>
                <c:pt idx="288">
                  <c:v>Capacitor de 50 x 5 + 5 x 370</c:v>
                </c:pt>
                <c:pt idx="289">
                  <c:v>Capacitor de 10 x 370</c:v>
                </c:pt>
                <c:pt idx="290">
                  <c:v>Capacitores 35+5+5x370</c:v>
                </c:pt>
                <c:pt idx="291">
                  <c:v>Capacitor de 40 + 5 x 370</c:v>
                </c:pt>
                <c:pt idx="292">
                  <c:v>Capacitor de 40 x 370 </c:v>
                </c:pt>
                <c:pt idx="293">
                  <c:v>Capacitor 7.5 x 370</c:v>
                </c:pt>
                <c:pt idx="294">
                  <c:v>Capacitores 35+5x370</c:v>
                </c:pt>
                <c:pt idx="295">
                  <c:v>Capacitor de 45 + 5 x 370 - 440</c:v>
                </c:pt>
                <c:pt idx="296">
                  <c:v>Capacitores 55 x 5 + 370 </c:v>
                </c:pt>
                <c:pt idx="297">
                  <c:v>Capacitor de 55 + 10</c:v>
                </c:pt>
                <c:pt idx="298">
                  <c:v>Cinta para Ducto de Aire (Gris)</c:v>
                </c:pt>
                <c:pt idx="299">
                  <c:v>Contactor P/Aire Acondicionado 20amp 24v</c:v>
                </c:pt>
                <c:pt idx="300">
                  <c:v>Filtro P/Aire PA 163 soldable </c:v>
                </c:pt>
                <c:pt idx="301">
                  <c:v>Filtro P/Aire Acond. </c:v>
                </c:pt>
                <c:pt idx="302">
                  <c:v>Tarjeta Universal para Aire Acondicionado</c:v>
                </c:pt>
                <c:pt idx="303">
                  <c:v>Timer P/Aire </c:v>
                </c:pt>
                <c:pt idx="304">
                  <c:v>Methanol de 1/2 Litro Limpiador </c:v>
                </c:pt>
                <c:pt idx="305">
                  <c:v>Curva EMT 1¨</c:v>
                </c:pt>
                <c:pt idx="306">
                  <c:v>Curva EMT 2"</c:v>
                </c:pt>
                <c:pt idx="307">
                  <c:v>Motor P/Condensador Mini Split de 24,000BTU</c:v>
                </c:pt>
                <c:pt idx="308">
                  <c:v>Tubería de Cobre para A/C, 3/4 x 0.029 Rollo</c:v>
                </c:pt>
                <c:pt idx="309">
                  <c:v>Extensión para Telefono 25´</c:v>
                </c:pt>
                <c:pt idx="310">
                  <c:v>Bombillo 40W</c:v>
                </c:pt>
                <c:pt idx="311">
                  <c:v>Bombillos tipo Globo de 15W</c:v>
                </c:pt>
                <c:pt idx="312">
                  <c:v>Teflon 1/2</c:v>
                </c:pt>
                <c:pt idx="313">
                  <c:v>Rueda Tipo Dainer P/Carritos 16.160</c:v>
                </c:pt>
                <c:pt idx="314">
                  <c:v>Pintura Esmalte Verde Oscuro P/Metal (Galon) </c:v>
                </c:pt>
                <c:pt idx="315">
                  <c:v>Tapa Ciega Redonda Metal </c:v>
                </c:pt>
                <c:pt idx="316">
                  <c:v>Caja de registro  Plastica 2x4</c:v>
                </c:pt>
                <c:pt idx="317">
                  <c:v>Manguera Flexible para Lavamanos</c:v>
                </c:pt>
                <c:pt idx="318">
                  <c:v>Caja Portacontador de 200 AMP de metal </c:v>
                </c:pt>
                <c:pt idx="319">
                  <c:v>Correas de Polea </c:v>
                </c:pt>
                <c:pt idx="320">
                  <c:v>Abrazadera EMT de 2"</c:v>
                </c:pt>
                <c:pt idx="321">
                  <c:v>Abrazadera EMT de 1"</c:v>
                </c:pt>
                <c:pt idx="322">
                  <c:v>Coopling HG</c:v>
                </c:pt>
                <c:pt idx="323">
                  <c:v>Letra I EMT</c:v>
                </c:pt>
                <c:pt idx="324">
                  <c:v>Focos Rayovac de 2 pilas</c:v>
                </c:pt>
                <c:pt idx="325">
                  <c:v>Curvas plastica de 1/2</c:v>
                </c:pt>
                <c:pt idx="326">
                  <c:v>Letra LB2 MT</c:v>
                </c:pt>
                <c:pt idx="327">
                  <c:v>Escalera  aluminio de 12 Peldaños</c:v>
                </c:pt>
                <c:pt idx="328">
                  <c:v>Rueda Pulio p/85 x 70</c:v>
                </c:pt>
                <c:pt idx="329">
                  <c:v>Barra Roscada 3/8x6</c:v>
                </c:pt>
                <c:pt idx="330">
                  <c:v>Interruptor Doble</c:v>
                </c:pt>
                <c:pt idx="331">
                  <c:v>Lámpara Tipo Secador</c:v>
                </c:pt>
                <c:pt idx="332">
                  <c:v>Bombillo LED de 30W</c:v>
                </c:pt>
                <c:pt idx="333">
                  <c:v>Abrazadera de Presion de 3"</c:v>
                </c:pt>
                <c:pt idx="334">
                  <c:v>Abrazadera P/Tubería de Motobomba</c:v>
                </c:pt>
                <c:pt idx="335">
                  <c:v>Abrazadera Unicro de 2" (Pares)</c:v>
                </c:pt>
                <c:pt idx="336">
                  <c:v>Adaptador Hembra de 3"</c:v>
                </c:pt>
                <c:pt idx="337">
                  <c:v>Argollas de 1/4x2 (Unid)</c:v>
                </c:pt>
                <c:pt idx="338">
                  <c:v>Balas Fulminantes (Unid)</c:v>
                </c:pt>
                <c:pt idx="339">
                  <c:v>Base P/ Inodoro en pvc</c:v>
                </c:pt>
                <c:pt idx="340">
                  <c:v>Bisagra Corriente de 11/2 (Par)</c:v>
                </c:pt>
                <c:pt idx="341">
                  <c:v>Bisagra Tipo Libro 1 1/2 dorada (par)</c:v>
                </c:pt>
                <c:pt idx="342">
                  <c:v>Bisagras Invisibles Niquel</c:v>
                </c:pt>
                <c:pt idx="343">
                  <c:v>Bisagras Porta Candado Med.</c:v>
                </c:pt>
                <c:pt idx="344">
                  <c:v>Bisagras Tipo Libro de 4 x 4</c:v>
                </c:pt>
                <c:pt idx="345">
                  <c:v>Bombillo Coral de 100W</c:v>
                </c:pt>
                <c:pt idx="346">
                  <c:v>Bombillo Tipo Reflector de 60 W.</c:v>
                </c:pt>
                <c:pt idx="347">
                  <c:v>Capacitor de  10 x 440</c:v>
                </c:pt>
                <c:pt idx="348">
                  <c:v>Capacitor de Marcha 25 x 370</c:v>
                </c:pt>
                <c:pt idx="349">
                  <c:v>Capacitores 5x370</c:v>
                </c:pt>
                <c:pt idx="350">
                  <c:v>Cinta P/Alambre Electrico de  125P</c:v>
                </c:pt>
                <c:pt idx="351">
                  <c:v>Cinta P/Alambre Electrico de 100P</c:v>
                </c:pt>
                <c:pt idx="352">
                  <c:v>Codo Cobre 5/8</c:v>
                </c:pt>
                <c:pt idx="353">
                  <c:v>Conectores de 3/4" </c:v>
                </c:pt>
                <c:pt idx="354">
                  <c:v>Conector EMT 1/2</c:v>
                </c:pt>
                <c:pt idx="355">
                  <c:v>Corta Vidrio</c:v>
                </c:pt>
                <c:pt idx="356">
                  <c:v>Coupling H G de 4</c:v>
                </c:pt>
                <c:pt idx="357">
                  <c:v>Crostil de 24 Pulg.</c:v>
                </c:pt>
                <c:pt idx="358">
                  <c:v>Cubos plasticos Negro</c:v>
                </c:pt>
                <c:pt idx="359">
                  <c:v>Cubre falta Niq P/Lavamano</c:v>
                </c:pt>
                <c:pt idx="360">
                  <c:v>Cubre falta P/Lavamano de 3/8</c:v>
                </c:pt>
                <c:pt idx="361">
                  <c:v>Disco de Corte 350 x 3.5 x 32´´ 3 Stars</c:v>
                </c:pt>
                <c:pt idx="362">
                  <c:v>Disco de Corte P/Sierra de 7x 1/4 unidad </c:v>
                </c:pt>
                <c:pt idx="363">
                  <c:v>Disco Pulir Metal 178x7x22.2</c:v>
                </c:pt>
                <c:pt idx="364">
                  <c:v>Disco Pulir Metal 27-178x8x22.2</c:v>
                </c:pt>
                <c:pt idx="365">
                  <c:v>Antorcha de Soldar (Acetileno)</c:v>
                </c:pt>
                <c:pt idx="366">
                  <c:v>Filtaro P/Aire Acond. 164.8 Gris</c:v>
                </c:pt>
                <c:pt idx="367">
                  <c:v>FILTRO LFP 3000</c:v>
                </c:pt>
                <c:pt idx="368">
                  <c:v>Filtro de Aceite Pequeño LFP 780</c:v>
                </c:pt>
                <c:pt idx="369">
                  <c:v>Filtro de Aire 117552-37B-0</c:v>
                </c:pt>
                <c:pt idx="370">
                  <c:v>Filtro de Gasolina P/las Plantas</c:v>
                </c:pt>
                <c:pt idx="371">
                  <c:v>Foco Amarillo</c:v>
                </c:pt>
                <c:pt idx="372">
                  <c:v>Formón de 3 1/4´´</c:v>
                </c:pt>
                <c:pt idx="373">
                  <c:v>Fusible 200 AMPS a 250  Volts</c:v>
                </c:pt>
                <c:pt idx="374">
                  <c:v>Fusible 600 AMPS a 250  Volts</c:v>
                </c:pt>
                <c:pt idx="375">
                  <c:v>Gafas Protectora P/Soldar Verdes</c:v>
                </c:pt>
                <c:pt idx="376">
                  <c:v>Fusible 350 AMPs, 250 Volt.</c:v>
                </c:pt>
                <c:pt idx="377">
                  <c:v>Guayo P/ Chirrot</c:v>
                </c:pt>
                <c:pt idx="378">
                  <c:v>Kit para Neumáticos</c:v>
                </c:pt>
                <c:pt idx="379">
                  <c:v>Juego de Boquilla P/ Manguera</c:v>
                </c:pt>
                <c:pt idx="380">
                  <c:v>Kit Para hueco de Puerta</c:v>
                </c:pt>
                <c:pt idx="381">
                  <c:v>Kit Para Tubería de Cobre</c:v>
                </c:pt>
                <c:pt idx="382">
                  <c:v>Llanas Bellontas</c:v>
                </c:pt>
                <c:pt idx="383">
                  <c:v>Llave No.17"</c:v>
                </c:pt>
                <c:pt idx="384">
                  <c:v>Llaves Mecánicas 16´´</c:v>
                </c:pt>
                <c:pt idx="385">
                  <c:v>Llaves Mecánicas 22´´</c:v>
                </c:pt>
                <c:pt idx="386">
                  <c:v>Llave Mecanica 13</c:v>
                </c:pt>
                <c:pt idx="387">
                  <c:v>Martillo Mediano</c:v>
                </c:pt>
                <c:pt idx="388">
                  <c:v>Niple Galvanizado 1/4x3</c:v>
                </c:pt>
                <c:pt idx="389">
                  <c:v>Operadores P/ Ventana</c:v>
                </c:pt>
                <c:pt idx="390">
                  <c:v>Pintura Esmalte Ind. 09</c:v>
                </c:pt>
                <c:pt idx="391">
                  <c:v>Pintura Esmalte Gris Claro</c:v>
                </c:pt>
                <c:pt idx="392">
                  <c:v>Pintura Relleno Gris Claro</c:v>
                </c:pt>
                <c:pt idx="393">
                  <c:v>Pala Con su Palo (Und.)</c:v>
                </c:pt>
                <c:pt idx="394">
                  <c:v>Palometas 4 x 7/8 x 2.5</c:v>
                </c:pt>
                <c:pt idx="395">
                  <c:v>Pestillo Dorado</c:v>
                </c:pt>
                <c:pt idx="396">
                  <c:v>Pintura Acrilica Gris 59</c:v>
                </c:pt>
                <c:pt idx="397">
                  <c:v>Pintura Barniz Marino de 16 Galon</c:v>
                </c:pt>
                <c:pt idx="398">
                  <c:v>Pintura Esmalte Amarillo 62 (Galon)</c:v>
                </c:pt>
                <c:pt idx="399">
                  <c:v>Plagax Insecticida 120cc (Dursban Insect.2E de 1/4</c:v>
                </c:pt>
                <c:pt idx="400">
                  <c:v>Plana 9" Tramontina</c:v>
                </c:pt>
                <c:pt idx="401">
                  <c:v>Plana Tramontina 10</c:v>
                </c:pt>
                <c:pt idx="402">
                  <c:v>Planta Honda Pequeña 2.2Kilo</c:v>
                </c:pt>
                <c:pt idx="403">
                  <c:v>Polea P/ Motores de 2 x 1/2"</c:v>
                </c:pt>
                <c:pt idx="404">
                  <c:v>Polea P/ Motores de 5/8</c:v>
                </c:pt>
                <c:pt idx="405">
                  <c:v>Pulidora Grande</c:v>
                </c:pt>
                <c:pt idx="406">
                  <c:v>Raticida P/Ratones </c:v>
                </c:pt>
                <c:pt idx="407">
                  <c:v>Reduccion de 1 1/4x3/4 Bushing HG</c:v>
                </c:pt>
                <c:pt idx="408">
                  <c:v>Reducción HG Gav. De 1 x 3/4</c:v>
                </c:pt>
                <c:pt idx="409">
                  <c:v>Reduccion PVC de 6x4</c:v>
                </c:pt>
                <c:pt idx="410">
                  <c:v>Remachadora Roja de Metal</c:v>
                </c:pt>
                <c:pt idx="411">
                  <c:v>Restrictor </c:v>
                </c:pt>
                <c:pt idx="412">
                  <c:v>Riley Para Bebedero</c:v>
                </c:pt>
                <c:pt idx="413">
                  <c:v>Clavadora Neumatica</c:v>
                </c:pt>
                <c:pt idx="414">
                  <c:v>Spray de Pintura Mamey</c:v>
                </c:pt>
                <c:pt idx="415">
                  <c:v>Tapon de 1¨ Ciego</c:v>
                </c:pt>
                <c:pt idx="416">
                  <c:v>Tapón de 3" Ciega</c:v>
                </c:pt>
                <c:pt idx="417">
                  <c:v>Tee PVC de Presion de 6</c:v>
                </c:pt>
                <c:pt idx="418">
                  <c:v>Tela de fibra de Vidrio (Yarda) </c:v>
                </c:pt>
                <c:pt idx="419">
                  <c:v>Terminal de Bronce y Aluminio</c:v>
                </c:pt>
                <c:pt idx="420">
                  <c:v>Terminales Grde.o Clavijas P/Cable de Tel. </c:v>
                </c:pt>
                <c:pt idx="421">
                  <c:v>Time Delay</c:v>
                </c:pt>
                <c:pt idx="422">
                  <c:v>Tiradores de Gabinete de Metal Unidad</c:v>
                </c:pt>
                <c:pt idx="423">
                  <c:v>Pivot o Tope de Presión para Puertas Unidad</c:v>
                </c:pt>
                <c:pt idx="424">
                  <c:v>Tornillos de 10 x 3/4 Cabeza de Estria</c:v>
                </c:pt>
                <c:pt idx="425">
                  <c:v>Tornillos de 1x10 TF</c:v>
                </c:pt>
                <c:pt idx="426">
                  <c:v>Tubo Aislamiento 1/2x3/8 P/Aire Acond.</c:v>
                </c:pt>
                <c:pt idx="427">
                  <c:v>Tubo de 4x2 Drenaje</c:v>
                </c:pt>
                <c:pt idx="428">
                  <c:v>Tubo en T de 1/2" PVC</c:v>
                </c:pt>
                <c:pt idx="429">
                  <c:v>Tubo PVC Y 3x3</c:v>
                </c:pt>
                <c:pt idx="430">
                  <c:v>Tubo Reducción de 2 x 11/2 unidad</c:v>
                </c:pt>
                <c:pt idx="431">
                  <c:v>Tubo Reducción de 3 x 2 Drenaje</c:v>
                </c:pt>
                <c:pt idx="432">
                  <c:v>Tubo Unión de 3/4"</c:v>
                </c:pt>
                <c:pt idx="433">
                  <c:v>Tubo Y de 3"x2</c:v>
                </c:pt>
                <c:pt idx="434">
                  <c:v>Tuerca Compana de 1/4</c:v>
                </c:pt>
                <c:pt idx="435">
                  <c:v>Tuerca Octagonal (Bronce P/aire)</c:v>
                </c:pt>
                <c:pt idx="436">
                  <c:v>Adaptador PVC Macho de 1"</c:v>
                </c:pt>
                <c:pt idx="437">
                  <c:v>Válvula de Aire Acond.</c:v>
                </c:pt>
                <c:pt idx="438">
                  <c:v>Violin P/ Albañileria</c:v>
                </c:pt>
                <c:pt idx="439">
                  <c:v>Y PVC de 4x3</c:v>
                </c:pt>
                <c:pt idx="440">
                  <c:v>Y PVC de 2"</c:v>
                </c:pt>
                <c:pt idx="441">
                  <c:v>Aditivo para Batería 32 onza </c:v>
                </c:pt>
                <c:pt idx="442">
                  <c:v>Filtro P/Cooland C8 WF113</c:v>
                </c:pt>
                <c:pt idx="443">
                  <c:v>Pintura Esmalte Rojo Chino de 1/4</c:v>
                </c:pt>
                <c:pt idx="444">
                  <c:v>Toallero en acero inoxidable, 10 x 15 cm</c:v>
                </c:pt>
                <c:pt idx="445">
                  <c:v>Breaker de 60 GE </c:v>
                </c:pt>
                <c:pt idx="446">
                  <c:v>Capacitor 50 x 5+ -5x370</c:v>
                </c:pt>
                <c:pt idx="447">
                  <c:v>Alambre Electrico #4 (16mm) Blanco</c:v>
                </c:pt>
                <c:pt idx="448">
                  <c:v>Llave para Bebedero Hembra</c:v>
                </c:pt>
                <c:pt idx="449">
                  <c:v>Junta de Entroque</c:v>
                </c:pt>
                <c:pt idx="450">
                  <c:v>Pintura base semi gloss dry coat blanco antihumedad galon</c:v>
                </c:pt>
                <c:pt idx="451">
                  <c:v>Abrazadera EMT 1/2</c:v>
                </c:pt>
                <c:pt idx="452">
                  <c:v>Soporte giratorio 125 unidad</c:v>
                </c:pt>
                <c:pt idx="453">
                  <c:v>Soporte giratorio 200 unidad</c:v>
                </c:pt>
                <c:pt idx="454">
                  <c:v>Barrena Tipo Hilty de 1/2 x 10</c:v>
                </c:pt>
                <c:pt idx="455">
                  <c:v>Mecha de 1/4 x 6 1/2 de pared unidad</c:v>
                </c:pt>
                <c:pt idx="456">
                  <c:v>Barrena Tipo Hilty 1/4 x 10</c:v>
                </c:pt>
                <c:pt idx="457">
                  <c:v>Tape electrico 3600 rollo</c:v>
                </c:pt>
                <c:pt idx="458">
                  <c:v>Contactor p/aire acondicionado 40A 240V unidad</c:v>
                </c:pt>
                <c:pt idx="459">
                  <c:v>Filtro para aire de 3/8 1648 soldable</c:v>
                </c:pt>
                <c:pt idx="460">
                  <c:v>Transformador GTR 403E</c:v>
                </c:pt>
                <c:pt idx="461">
                  <c:v>Contactor P/Aire Acondicionado 40 a 24v</c:v>
                </c:pt>
                <c:pt idx="462">
                  <c:v>Power Pack para Aire Acondicionado Grande</c:v>
                </c:pt>
                <c:pt idx="463">
                  <c:v>Tarugo de plomo 3/4 unidad</c:v>
                </c:pt>
                <c:pt idx="464">
                  <c:v>Alicate de Cadena</c:v>
                </c:pt>
                <c:pt idx="465">
                  <c:v>Pintura Amarillo Tráfico 101 Galón</c:v>
                </c:pt>
                <c:pt idx="466">
                  <c:v>Taladro Hilti Color Rojo</c:v>
                </c:pt>
                <c:pt idx="467">
                  <c:v>Juego de Pinzas</c:v>
                </c:pt>
                <c:pt idx="468">
                  <c:v>Curva PVC 3"</c:v>
                </c:pt>
                <c:pt idx="469">
                  <c:v>Alambre Rojo #8</c:v>
                </c:pt>
                <c:pt idx="470">
                  <c:v>Arandela Libra</c:v>
                </c:pt>
                <c:pt idx="471">
                  <c:v>Alambre Blanco #8</c:v>
                </c:pt>
                <c:pt idx="472">
                  <c:v>Abrazadera Galvanizada de 1/2</c:v>
                </c:pt>
                <c:pt idx="473">
                  <c:v>Lampara de Exterior  20 W blanca tipo tortuga</c:v>
                </c:pt>
                <c:pt idx="474">
                  <c:v>Tubos Fluorescente de 18 W</c:v>
                </c:pt>
                <c:pt idx="475">
                  <c:v>Tarugo de plomo de 1/2</c:v>
                </c:pt>
                <c:pt idx="476">
                  <c:v>Brazo Hidráulico Pequeño Plateado</c:v>
                </c:pt>
                <c:pt idx="477">
                  <c:v>Bombillos P/Nevera 40 w</c:v>
                </c:pt>
                <c:pt idx="478">
                  <c:v>Engrasadora en Metal</c:v>
                </c:pt>
                <c:pt idx="479">
                  <c:v>Guantes Ind. De Goma Negra </c:v>
                </c:pt>
                <c:pt idx="480">
                  <c:v>Codo de Bronce 1/4</c:v>
                </c:pt>
                <c:pt idx="481">
                  <c:v>Alambre de Goma de 3 hilos  </c:v>
                </c:pt>
                <c:pt idx="482">
                  <c:v>Señaalización de Extintores </c:v>
                </c:pt>
                <c:pt idx="483">
                  <c:v>Letrero Basura al Zafacón</c:v>
                </c:pt>
                <c:pt idx="484">
                  <c:v>Llave Sencilla para Lavamanos</c:v>
                </c:pt>
                <c:pt idx="485">
                  <c:v>Llavín de Puño</c:v>
                </c:pt>
                <c:pt idx="486">
                  <c:v>Llavín Plano</c:v>
                </c:pt>
                <c:pt idx="487">
                  <c:v>Transformador 120/277 v</c:v>
                </c:pt>
                <c:pt idx="488">
                  <c:v>Transformador de 42 W</c:v>
                </c:pt>
                <c:pt idx="489">
                  <c:v>Pintura Esmalte Industrial Blanco</c:v>
                </c:pt>
                <c:pt idx="490">
                  <c:v>Breaker 40Amp Sencillo</c:v>
                </c:pt>
                <c:pt idx="491">
                  <c:v>Breaker de 60 Amp. Doble</c:v>
                </c:pt>
                <c:pt idx="492">
                  <c:v>Caja de Bolas 2R5C3</c:v>
                </c:pt>
                <c:pt idx="493">
                  <c:v>Silicon Negro </c:v>
                </c:pt>
                <c:pt idx="494">
                  <c:v>Canaleta Plástica 2´ x 2 mt</c:v>
                </c:pt>
                <c:pt idx="495">
                  <c:v>Canaleta Plástica 1 x 2 mt</c:v>
                </c:pt>
                <c:pt idx="496">
                  <c:v>Canaleta Plástica 1´ 1/2 x 2 mt</c:v>
                </c:pt>
                <c:pt idx="497">
                  <c:v>Canaleta Plástica 1/2 x 2 mt</c:v>
                </c:pt>
                <c:pt idx="498">
                  <c:v>Tubería de Cobre para A/C, 7/8 x 0.033 Rollo</c:v>
                </c:pt>
                <c:pt idx="499">
                  <c:v>Tubería EMT de 1"</c:v>
                </c:pt>
                <c:pt idx="500">
                  <c:v>Tubos Fluorescente de Luz Negra 4W</c:v>
                </c:pt>
                <c:pt idx="501">
                  <c:v>Tubos Fluorescente de 17 W</c:v>
                </c:pt>
                <c:pt idx="502">
                  <c:v>Tubo Florescente de 28W</c:v>
                </c:pt>
                <c:pt idx="503">
                  <c:v>Brochas de 1 1/2 </c:v>
                </c:pt>
                <c:pt idx="504">
                  <c:v>Punta estria # 2</c:v>
                </c:pt>
                <c:pt idx="505">
                  <c:v>Masking Tape  3/4 verde</c:v>
                </c:pt>
                <c:pt idx="506">
                  <c:v>Interruptores  Sencillos 15A</c:v>
                </c:pt>
                <c:pt idx="507">
                  <c:v>Interruptor Triple</c:v>
                </c:pt>
                <c:pt idx="508">
                  <c:v>Tarugo de 3/8 x 2 Verde</c:v>
                </c:pt>
                <c:pt idx="509">
                  <c:v>Tarugo 7/16x1 Azul (Unidad)</c:v>
                </c:pt>
                <c:pt idx="510">
                  <c:v>Abrazadera de  3 Unicros</c:v>
                </c:pt>
                <c:pt idx="511">
                  <c:v>Lavamanos con Pedestal (American Cerami)</c:v>
                </c:pt>
                <c:pt idx="512">
                  <c:v>Agua Destilada</c:v>
                </c:pt>
                <c:pt idx="513">
                  <c:v>Desgrazante</c:v>
                </c:pt>
                <c:pt idx="514">
                  <c:v>Candado Globe Md</c:v>
                </c:pt>
                <c:pt idx="515">
                  <c:v>Pistola de Pintar</c:v>
                </c:pt>
                <c:pt idx="516">
                  <c:v>Tablero Moldeado P/Thunder Motosoldadora</c:v>
                </c:pt>
                <c:pt idx="517">
                  <c:v>Nivel de Aluminio hsl 18030</c:v>
                </c:pt>
                <c:pt idx="518">
                  <c:v>Reduccion PVC presion 2 x  1 1/2</c:v>
                </c:pt>
                <c:pt idx="519">
                  <c:v>Adaptadores PVC P/ Sifon 11/2</c:v>
                </c:pt>
                <c:pt idx="520">
                  <c:v>Tapa Plástica para Tomacorriente Doble 2x4</c:v>
                </c:pt>
                <c:pt idx="521">
                  <c:v>Disco de Corte P/Cierra de 10´´</c:v>
                </c:pt>
                <c:pt idx="522">
                  <c:v>Gafas Protectora P650A Azul (Ebanisteria)</c:v>
                </c:pt>
                <c:pt idx="523">
                  <c:v>Cilindro Doble con Llave</c:v>
                </c:pt>
                <c:pt idx="524">
                  <c:v>Cinta de Papel 250"</c:v>
                </c:pt>
                <c:pt idx="525">
                  <c:v>Martillo Grande Palo Amarillo</c:v>
                </c:pt>
                <c:pt idx="526">
                  <c:v>Llaves Irimo N0.12</c:v>
                </c:pt>
                <c:pt idx="527">
                  <c:v>Pata de Chivo</c:v>
                </c:pt>
                <c:pt idx="528">
                  <c:v>Enchunfe de Goma</c:v>
                </c:pt>
                <c:pt idx="529">
                  <c:v>Capacitor RR-40g 370 VAC</c:v>
                </c:pt>
                <c:pt idx="530">
                  <c:v>Rolo o Mota para pintar</c:v>
                </c:pt>
                <c:pt idx="531">
                  <c:v>Rollo Tape Bond  Negro (electrico)</c:v>
                </c:pt>
                <c:pt idx="532">
                  <c:v>Pila AAA</c:v>
                </c:pt>
                <c:pt idx="533">
                  <c:v>Tarugo de Plomo</c:v>
                </c:pt>
                <c:pt idx="534">
                  <c:v>Organizador Para Baños</c:v>
                </c:pt>
                <c:pt idx="535">
                  <c:v>Conector de Bronce</c:v>
                </c:pt>
                <c:pt idx="536">
                  <c:v>Coplin PVC presion de 1/2</c:v>
                </c:pt>
                <c:pt idx="537">
                  <c:v>Brazo Hidraulico Mediano</c:v>
                </c:pt>
                <c:pt idx="538">
                  <c:v>Aguarras de 1 Litros</c:v>
                </c:pt>
                <c:pt idx="539">
                  <c:v>Breaker 30Amp Sencillo</c:v>
                </c:pt>
                <c:pt idx="540">
                  <c:v>Porta Brochus</c:v>
                </c:pt>
                <c:pt idx="541">
                  <c:v>Agua de Batería Galón</c:v>
                </c:pt>
                <c:pt idx="542">
                  <c:v>Cordon para Teléfono (Espirales)</c:v>
                </c:pt>
                <c:pt idx="543">
                  <c:v>Llave para bebedero </c:v>
                </c:pt>
                <c:pt idx="544">
                  <c:v>Cincel Redondo</c:v>
                </c:pt>
                <c:pt idx="545">
                  <c:v>Reguladores de Voltage Urano 5,000</c:v>
                </c:pt>
                <c:pt idx="546">
                  <c:v>Letrero Señalización de Caja</c:v>
                </c:pt>
                <c:pt idx="547">
                  <c:v>Letrero Consulta</c:v>
                </c:pt>
                <c:pt idx="548">
                  <c:v>Caja de Registro 2x4 Metálica</c:v>
                </c:pt>
                <c:pt idx="549">
                  <c:v>Adaptador Hembra PVC 1</c:v>
                </c:pt>
                <c:pt idx="550">
                  <c:v>Adaptador Macho 1/2" EMT</c:v>
                </c:pt>
                <c:pt idx="551">
                  <c:v>Alambre Dulce Picado Libra</c:v>
                </c:pt>
                <c:pt idx="552">
                  <c:v>Bombillo Floreciente 42w</c:v>
                </c:pt>
                <c:pt idx="553">
                  <c:v>Buzón en Vinil</c:v>
                </c:pt>
                <c:pt idx="554">
                  <c:v>Canaleta Plástica de 2 1/2</c:v>
                </c:pt>
                <c:pt idx="555">
                  <c:v>Conector Recto EMT 3/4</c:v>
                </c:pt>
                <c:pt idx="556">
                  <c:v>Coopling EMT 3/4</c:v>
                </c:pt>
                <c:pt idx="557">
                  <c:v>Lámpara de Exterior Negra</c:v>
                </c:pt>
                <c:pt idx="558">
                  <c:v>Llave mecanica 11</c:v>
                </c:pt>
                <c:pt idx="559">
                  <c:v>Pintura para Pavimento Pastel</c:v>
                </c:pt>
                <c:pt idx="560">
                  <c:v>Abrazadera EMT  3/4</c:v>
                </c:pt>
                <c:pt idx="561">
                  <c:v>Alambre Negro 16mm</c:v>
                </c:pt>
                <c:pt idx="562">
                  <c:v>Canaleta Plástica 3/8</c:v>
                </c:pt>
                <c:pt idx="563">
                  <c:v>Clavo de Acero   lbs</c:v>
                </c:pt>
                <c:pt idx="564">
                  <c:v>Codo HG 1/2</c:v>
                </c:pt>
                <c:pt idx="565">
                  <c:v>Jabonera</c:v>
                </c:pt>
                <c:pt idx="566">
                  <c:v>Pintura Barniz  alta Proteccion  CAOBA ( Barpidecor)  GL</c:v>
                </c:pt>
                <c:pt idx="567">
                  <c:v>Porta Cepillo</c:v>
                </c:pt>
                <c:pt idx="568">
                  <c:v>Set organizador de Baño </c:v>
                </c:pt>
                <c:pt idx="569">
                  <c:v>Socalo Porcelana</c:v>
                </c:pt>
                <c:pt idx="570">
                  <c:v>Tarugo de Plomo de 3/8 </c:v>
                </c:pt>
                <c:pt idx="571">
                  <c:v>Tubo Florescente de 32W</c:v>
                </c:pt>
                <c:pt idx="572">
                  <c:v>Union HG 1/2</c:v>
                </c:pt>
                <c:pt idx="573">
                  <c:v>Pestillo de Hierro Soldable</c:v>
                </c:pt>
                <c:pt idx="574">
                  <c:v>Letrero Extintor Pequeño</c:v>
                </c:pt>
                <c:pt idx="575">
                  <c:v>Esquinero Metálico 1 1/4x 1 1/4</c:v>
                </c:pt>
                <c:pt idx="576">
                  <c:v>Tornillo para Plancha de Chirrot</c:v>
                </c:pt>
                <c:pt idx="577">
                  <c:v>Candado 60mm</c:v>
                </c:pt>
                <c:pt idx="578">
                  <c:v>Tiradores de Puerta Dorado</c:v>
                </c:pt>
                <c:pt idx="579">
                  <c:v>Juego de Destornillador</c:v>
                </c:pt>
                <c:pt idx="580">
                  <c:v>Pinza de Corte #7</c:v>
                </c:pt>
                <c:pt idx="581">
                  <c:v>Alicate Electrico </c:v>
                </c:pt>
                <c:pt idx="582">
                  <c:v>Cincel de Punta para Taladro 250mm</c:v>
                </c:pt>
                <c:pt idx="583">
                  <c:v>Cincel de Plano para Taladro 250mm</c:v>
                </c:pt>
                <c:pt idx="584">
                  <c:v>Clavo c/Cabeza 2´ 1/2 Libra</c:v>
                </c:pt>
                <c:pt idx="585">
                  <c:v>Separadores para Loceta Paq. 3mm</c:v>
                </c:pt>
                <c:pt idx="586">
                  <c:v>Manguera P/Lavamanos 20"</c:v>
                </c:pt>
                <c:pt idx="587">
                  <c:v>Manguera Flexible 24"</c:v>
                </c:pt>
                <c:pt idx="588">
                  <c:v>Canaleta para Piso</c:v>
                </c:pt>
                <c:pt idx="589">
                  <c:v>Manguera para Mezcladora 3/4x24</c:v>
                </c:pt>
                <c:pt idx="590">
                  <c:v>Manguera para Mezcladora 3/8 x 1/2 x 24</c:v>
                </c:pt>
                <c:pt idx="591">
                  <c:v>Arandela PVC 4 x 4 </c:v>
                </c:pt>
                <c:pt idx="592">
                  <c:v>Junta de Cera para Inodoro 3x4</c:v>
                </c:pt>
                <c:pt idx="593">
                  <c:v>Caja de Breaker 40amp.</c:v>
                </c:pt>
                <c:pt idx="594">
                  <c:v>Tape Aislante de Electricidad 19mm, 3/4</c:v>
                </c:pt>
                <c:pt idx="595">
                  <c:v>Llavín Plano</c:v>
                </c:pt>
                <c:pt idx="596">
                  <c:v>Pintura Contactor Aclimate Arena 23</c:v>
                </c:pt>
                <c:pt idx="597">
                  <c:v>Hidrolavadora Pequña</c:v>
                </c:pt>
                <c:pt idx="598">
                  <c:v>Taladro Rotomartillo (Percusión)</c:v>
                </c:pt>
                <c:pt idx="599">
                  <c:v>Reducción 1" x 3/4</c:v>
                </c:pt>
                <c:pt idx="600">
                  <c:v>Adaptador PVC de presión (Macho)</c:v>
                </c:pt>
                <c:pt idx="601">
                  <c:v>Extensión Corrugada para Fregadero (Desague)</c:v>
                </c:pt>
                <c:pt idx="602">
                  <c:v>Boya Plástica para Tinaco (Flota)</c:v>
                </c:pt>
                <c:pt idx="603">
                  <c:v>Tubo PVC 1/2 Electrico SDR-26</c:v>
                </c:pt>
                <c:pt idx="604">
                  <c:v>Cerradura de Puño</c:v>
                </c:pt>
                <c:pt idx="605">
                  <c:v>Codo PVC 3"x45 DR</c:v>
                </c:pt>
                <c:pt idx="606">
                  <c:v>Tubería BX 1/2 (Pie)</c:v>
                </c:pt>
                <c:pt idx="607">
                  <c:v>Conector UF Electrico 3/8</c:v>
                </c:pt>
                <c:pt idx="608">
                  <c:v>Llave a Chorro 1/2 de Metal</c:v>
                </c:pt>
                <c:pt idx="609">
                  <c:v>Kit de Válvula Carga y Descarga para Inodoro</c:v>
                </c:pt>
                <c:pt idx="610">
                  <c:v>Válvula de Entrada para Inodoro</c:v>
                </c:pt>
                <c:pt idx="611">
                  <c:v>Válvula de Salida Inodoro</c:v>
                </c:pt>
                <c:pt idx="612">
                  <c:v>Bisagra Soldable</c:v>
                </c:pt>
                <c:pt idx="613">
                  <c:v>Niple Niquelado 3/8x2" 1/2</c:v>
                </c:pt>
                <c:pt idx="614">
                  <c:v>Cinta de Fibra 2"x300</c:v>
                </c:pt>
                <c:pt idx="615">
                  <c:v>Llave para Lavamanos Sencilla</c:v>
                </c:pt>
                <c:pt idx="616">
                  <c:v>Te Y PVC 4"x4" Drenaje</c:v>
                </c:pt>
                <c:pt idx="617">
                  <c:v>Tarugo Azul 7/16x1"1/4</c:v>
                </c:pt>
                <c:pt idx="618">
                  <c:v>Rejilla Cromada para Piso 2" (Drenaje)</c:v>
                </c:pt>
                <c:pt idx="619">
                  <c:v>Válviula Fluxómetro Orianl</c:v>
                </c:pt>
                <c:pt idx="620">
                  <c:v>Llave de Puerta Comercial</c:v>
                </c:pt>
                <c:pt idx="621">
                  <c:v>Codo Drenaje 4"x90</c:v>
                </c:pt>
                <c:pt idx="622">
                  <c:v>Codo Drenaje 4"x45</c:v>
                </c:pt>
                <c:pt idx="623">
                  <c:v>Panel LEED 18w Redondo</c:v>
                </c:pt>
                <c:pt idx="624">
                  <c:v>Derretido para Cerámica (Piso) Funda</c:v>
                </c:pt>
                <c:pt idx="625">
                  <c:v>Total General</c:v>
                </c:pt>
                <c:pt idx="633">
                  <c:v>LICDA. GEORGINA VICTORIANO MORENO</c:v>
                </c:pt>
                <c:pt idx="634">
                  <c:v>DIRECTORA ADMINISTRATIVO Y FINANCIERO</c:v>
                </c:pt>
                <c:pt idx="635">
                  <c:v>AUTORIZADO POR</c:v>
                </c:pt>
              </c:strCache>
            </c:strRef>
          </c:cat>
          <c:val>
            <c:numRef>
              <c:f>'Exist. Act.-1'!$L$6:$L$645</c:f>
              <c:numCache>
                <c:formatCode>#,##0</c:formatCode>
                <c:ptCount val="640"/>
                <c:pt idx="0" formatCode="d/m/yy;@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25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5</c:v>
                </c:pt>
                <c:pt idx="10">
                  <c:v>8</c:v>
                </c:pt>
                <c:pt idx="11">
                  <c:v>1</c:v>
                </c:pt>
                <c:pt idx="12">
                  <c:v>6</c:v>
                </c:pt>
                <c:pt idx="13">
                  <c:v>80</c:v>
                </c:pt>
                <c:pt idx="14">
                  <c:v>19</c:v>
                </c:pt>
                <c:pt idx="15">
                  <c:v>38</c:v>
                </c:pt>
                <c:pt idx="16">
                  <c:v>15</c:v>
                </c:pt>
                <c:pt idx="17">
                  <c:v>41</c:v>
                </c:pt>
                <c:pt idx="18">
                  <c:v>12</c:v>
                </c:pt>
                <c:pt idx="19">
                  <c:v>30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2</c:v>
                </c:pt>
                <c:pt idx="24">
                  <c:v>15</c:v>
                </c:pt>
                <c:pt idx="25">
                  <c:v>3</c:v>
                </c:pt>
                <c:pt idx="26">
                  <c:v>43</c:v>
                </c:pt>
                <c:pt idx="27">
                  <c:v>5</c:v>
                </c:pt>
                <c:pt idx="28">
                  <c:v>1</c:v>
                </c:pt>
                <c:pt idx="29">
                  <c:v>4</c:v>
                </c:pt>
                <c:pt idx="30">
                  <c:v>9</c:v>
                </c:pt>
                <c:pt idx="31">
                  <c:v>37</c:v>
                </c:pt>
                <c:pt idx="32">
                  <c:v>0</c:v>
                </c:pt>
                <c:pt idx="33">
                  <c:v>17</c:v>
                </c:pt>
                <c:pt idx="34">
                  <c:v>41</c:v>
                </c:pt>
                <c:pt idx="35">
                  <c:v>3</c:v>
                </c:pt>
                <c:pt idx="36">
                  <c:v>12</c:v>
                </c:pt>
                <c:pt idx="37">
                  <c:v>30</c:v>
                </c:pt>
                <c:pt idx="38">
                  <c:v>74</c:v>
                </c:pt>
                <c:pt idx="39">
                  <c:v>24</c:v>
                </c:pt>
                <c:pt idx="40">
                  <c:v>2</c:v>
                </c:pt>
                <c:pt idx="41">
                  <c:v>11</c:v>
                </c:pt>
                <c:pt idx="42">
                  <c:v>7</c:v>
                </c:pt>
                <c:pt idx="43">
                  <c:v>9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3</c:v>
                </c:pt>
                <c:pt idx="48">
                  <c:v>20</c:v>
                </c:pt>
                <c:pt idx="49">
                  <c:v>110</c:v>
                </c:pt>
                <c:pt idx="50">
                  <c:v>0</c:v>
                </c:pt>
                <c:pt idx="51">
                  <c:v>10</c:v>
                </c:pt>
                <c:pt idx="52">
                  <c:v>8</c:v>
                </c:pt>
                <c:pt idx="53">
                  <c:v>18</c:v>
                </c:pt>
                <c:pt idx="54">
                  <c:v>2</c:v>
                </c:pt>
                <c:pt idx="55">
                  <c:v>4</c:v>
                </c:pt>
                <c:pt idx="56">
                  <c:v>0</c:v>
                </c:pt>
                <c:pt idx="57">
                  <c:v>26</c:v>
                </c:pt>
                <c:pt idx="58">
                  <c:v>12</c:v>
                </c:pt>
                <c:pt idx="59">
                  <c:v>1</c:v>
                </c:pt>
                <c:pt idx="60">
                  <c:v>5</c:v>
                </c:pt>
                <c:pt idx="61">
                  <c:v>12</c:v>
                </c:pt>
                <c:pt idx="62">
                  <c:v>10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40</c:v>
                </c:pt>
                <c:pt idx="67">
                  <c:v>58</c:v>
                </c:pt>
                <c:pt idx="68">
                  <c:v>150</c:v>
                </c:pt>
                <c:pt idx="69">
                  <c:v>51</c:v>
                </c:pt>
                <c:pt idx="70">
                  <c:v>26</c:v>
                </c:pt>
                <c:pt idx="71">
                  <c:v>899</c:v>
                </c:pt>
                <c:pt idx="72">
                  <c:v>97</c:v>
                </c:pt>
                <c:pt idx="73">
                  <c:v>7</c:v>
                </c:pt>
                <c:pt idx="74">
                  <c:v>37</c:v>
                </c:pt>
                <c:pt idx="75">
                  <c:v>33</c:v>
                </c:pt>
                <c:pt idx="76">
                  <c:v>1</c:v>
                </c:pt>
                <c:pt idx="77">
                  <c:v>0</c:v>
                </c:pt>
                <c:pt idx="78">
                  <c:v>45</c:v>
                </c:pt>
                <c:pt idx="79">
                  <c:v>24</c:v>
                </c:pt>
                <c:pt idx="80">
                  <c:v>1</c:v>
                </c:pt>
                <c:pt idx="81">
                  <c:v>1</c:v>
                </c:pt>
                <c:pt idx="82">
                  <c:v>15</c:v>
                </c:pt>
                <c:pt idx="83">
                  <c:v>1</c:v>
                </c:pt>
                <c:pt idx="84">
                  <c:v>4</c:v>
                </c:pt>
                <c:pt idx="85">
                  <c:v>4</c:v>
                </c:pt>
                <c:pt idx="86">
                  <c:v>3</c:v>
                </c:pt>
                <c:pt idx="87">
                  <c:v>2</c:v>
                </c:pt>
                <c:pt idx="88">
                  <c:v>48</c:v>
                </c:pt>
                <c:pt idx="89">
                  <c:v>13</c:v>
                </c:pt>
                <c:pt idx="90">
                  <c:v>4</c:v>
                </c:pt>
                <c:pt idx="91">
                  <c:v>50</c:v>
                </c:pt>
                <c:pt idx="92">
                  <c:v>0</c:v>
                </c:pt>
                <c:pt idx="93">
                  <c:v>27200</c:v>
                </c:pt>
                <c:pt idx="94">
                  <c:v>2</c:v>
                </c:pt>
                <c:pt idx="95">
                  <c:v>6</c:v>
                </c:pt>
                <c:pt idx="96">
                  <c:v>8</c:v>
                </c:pt>
                <c:pt idx="97">
                  <c:v>41</c:v>
                </c:pt>
                <c:pt idx="98">
                  <c:v>0</c:v>
                </c:pt>
                <c:pt idx="99">
                  <c:v>5</c:v>
                </c:pt>
                <c:pt idx="100">
                  <c:v>12</c:v>
                </c:pt>
                <c:pt idx="101">
                  <c:v>67</c:v>
                </c:pt>
                <c:pt idx="102">
                  <c:v>2</c:v>
                </c:pt>
                <c:pt idx="103">
                  <c:v>0</c:v>
                </c:pt>
                <c:pt idx="104">
                  <c:v>1</c:v>
                </c:pt>
                <c:pt idx="105">
                  <c:v>2</c:v>
                </c:pt>
                <c:pt idx="106">
                  <c:v>210</c:v>
                </c:pt>
                <c:pt idx="107">
                  <c:v>50</c:v>
                </c:pt>
                <c:pt idx="108">
                  <c:v>1</c:v>
                </c:pt>
                <c:pt idx="109">
                  <c:v>0</c:v>
                </c:pt>
                <c:pt idx="110">
                  <c:v>307</c:v>
                </c:pt>
                <c:pt idx="111">
                  <c:v>11</c:v>
                </c:pt>
                <c:pt idx="112">
                  <c:v>4</c:v>
                </c:pt>
                <c:pt idx="113">
                  <c:v>2</c:v>
                </c:pt>
                <c:pt idx="114">
                  <c:v>3</c:v>
                </c:pt>
                <c:pt idx="115">
                  <c:v>5</c:v>
                </c:pt>
                <c:pt idx="116">
                  <c:v>1</c:v>
                </c:pt>
                <c:pt idx="117">
                  <c:v>15</c:v>
                </c:pt>
                <c:pt idx="118">
                  <c:v>5</c:v>
                </c:pt>
                <c:pt idx="119">
                  <c:v>3</c:v>
                </c:pt>
                <c:pt idx="120">
                  <c:v>25</c:v>
                </c:pt>
                <c:pt idx="121">
                  <c:v>6</c:v>
                </c:pt>
                <c:pt idx="122">
                  <c:v>25</c:v>
                </c:pt>
                <c:pt idx="123">
                  <c:v>61</c:v>
                </c:pt>
                <c:pt idx="124">
                  <c:v>0</c:v>
                </c:pt>
                <c:pt idx="125">
                  <c:v>2</c:v>
                </c:pt>
                <c:pt idx="126">
                  <c:v>5</c:v>
                </c:pt>
                <c:pt idx="127">
                  <c:v>7</c:v>
                </c:pt>
                <c:pt idx="128">
                  <c:v>5</c:v>
                </c:pt>
                <c:pt idx="129">
                  <c:v>2</c:v>
                </c:pt>
                <c:pt idx="130">
                  <c:v>22</c:v>
                </c:pt>
                <c:pt idx="131">
                  <c:v>1</c:v>
                </c:pt>
                <c:pt idx="132">
                  <c:v>0</c:v>
                </c:pt>
                <c:pt idx="133">
                  <c:v>95</c:v>
                </c:pt>
                <c:pt idx="134">
                  <c:v>264</c:v>
                </c:pt>
                <c:pt idx="135">
                  <c:v>1</c:v>
                </c:pt>
                <c:pt idx="136">
                  <c:v>84</c:v>
                </c:pt>
                <c:pt idx="137">
                  <c:v>2</c:v>
                </c:pt>
                <c:pt idx="138">
                  <c:v>54</c:v>
                </c:pt>
                <c:pt idx="139">
                  <c:v>33</c:v>
                </c:pt>
                <c:pt idx="140">
                  <c:v>2</c:v>
                </c:pt>
                <c:pt idx="141">
                  <c:v>27</c:v>
                </c:pt>
                <c:pt idx="142">
                  <c:v>15</c:v>
                </c:pt>
                <c:pt idx="143">
                  <c:v>30</c:v>
                </c:pt>
                <c:pt idx="144">
                  <c:v>30</c:v>
                </c:pt>
                <c:pt idx="145">
                  <c:v>21</c:v>
                </c:pt>
                <c:pt idx="146">
                  <c:v>7</c:v>
                </c:pt>
                <c:pt idx="147">
                  <c:v>10</c:v>
                </c:pt>
                <c:pt idx="148">
                  <c:v>20</c:v>
                </c:pt>
                <c:pt idx="149">
                  <c:v>12</c:v>
                </c:pt>
                <c:pt idx="150">
                  <c:v>149</c:v>
                </c:pt>
                <c:pt idx="151">
                  <c:v>178</c:v>
                </c:pt>
                <c:pt idx="152">
                  <c:v>17</c:v>
                </c:pt>
                <c:pt idx="153">
                  <c:v>13</c:v>
                </c:pt>
                <c:pt idx="154">
                  <c:v>20</c:v>
                </c:pt>
                <c:pt idx="155">
                  <c:v>2</c:v>
                </c:pt>
                <c:pt idx="156">
                  <c:v>10</c:v>
                </c:pt>
                <c:pt idx="157">
                  <c:v>1</c:v>
                </c:pt>
                <c:pt idx="158">
                  <c:v>3</c:v>
                </c:pt>
                <c:pt idx="159">
                  <c:v>68</c:v>
                </c:pt>
                <c:pt idx="160">
                  <c:v>3</c:v>
                </c:pt>
                <c:pt idx="161">
                  <c:v>42</c:v>
                </c:pt>
                <c:pt idx="162">
                  <c:v>23</c:v>
                </c:pt>
                <c:pt idx="163">
                  <c:v>50</c:v>
                </c:pt>
                <c:pt idx="164">
                  <c:v>20</c:v>
                </c:pt>
                <c:pt idx="165">
                  <c:v>0</c:v>
                </c:pt>
                <c:pt idx="166">
                  <c:v>360</c:v>
                </c:pt>
                <c:pt idx="167">
                  <c:v>0</c:v>
                </c:pt>
                <c:pt idx="168">
                  <c:v>14</c:v>
                </c:pt>
                <c:pt idx="169">
                  <c:v>106</c:v>
                </c:pt>
                <c:pt idx="170">
                  <c:v>22</c:v>
                </c:pt>
                <c:pt idx="171">
                  <c:v>85</c:v>
                </c:pt>
                <c:pt idx="172">
                  <c:v>37</c:v>
                </c:pt>
                <c:pt idx="173">
                  <c:v>7</c:v>
                </c:pt>
                <c:pt idx="174">
                  <c:v>1</c:v>
                </c:pt>
                <c:pt idx="175">
                  <c:v>1</c:v>
                </c:pt>
                <c:pt idx="176">
                  <c:v>0</c:v>
                </c:pt>
                <c:pt idx="177">
                  <c:v>10</c:v>
                </c:pt>
                <c:pt idx="178">
                  <c:v>43</c:v>
                </c:pt>
                <c:pt idx="179">
                  <c:v>1</c:v>
                </c:pt>
                <c:pt idx="180">
                  <c:v>0</c:v>
                </c:pt>
                <c:pt idx="181">
                  <c:v>0</c:v>
                </c:pt>
                <c:pt idx="182">
                  <c:v>5</c:v>
                </c:pt>
                <c:pt idx="183">
                  <c:v>10</c:v>
                </c:pt>
                <c:pt idx="184">
                  <c:v>7</c:v>
                </c:pt>
                <c:pt idx="185">
                  <c:v>4755</c:v>
                </c:pt>
                <c:pt idx="186">
                  <c:v>3495</c:v>
                </c:pt>
                <c:pt idx="187">
                  <c:v>4435</c:v>
                </c:pt>
                <c:pt idx="188">
                  <c:v>3325</c:v>
                </c:pt>
                <c:pt idx="189">
                  <c:v>131</c:v>
                </c:pt>
                <c:pt idx="190">
                  <c:v>25</c:v>
                </c:pt>
                <c:pt idx="191">
                  <c:v>15</c:v>
                </c:pt>
                <c:pt idx="192">
                  <c:v>32</c:v>
                </c:pt>
                <c:pt idx="193">
                  <c:v>1</c:v>
                </c:pt>
                <c:pt idx="194">
                  <c:v>0</c:v>
                </c:pt>
                <c:pt idx="195">
                  <c:v>1</c:v>
                </c:pt>
                <c:pt idx="196">
                  <c:v>10</c:v>
                </c:pt>
                <c:pt idx="197">
                  <c:v>0</c:v>
                </c:pt>
                <c:pt idx="198">
                  <c:v>3</c:v>
                </c:pt>
                <c:pt idx="199">
                  <c:v>17</c:v>
                </c:pt>
                <c:pt idx="200">
                  <c:v>3</c:v>
                </c:pt>
                <c:pt idx="201">
                  <c:v>128</c:v>
                </c:pt>
                <c:pt idx="202">
                  <c:v>5</c:v>
                </c:pt>
                <c:pt idx="203">
                  <c:v>1</c:v>
                </c:pt>
                <c:pt idx="204">
                  <c:v>0</c:v>
                </c:pt>
                <c:pt idx="205">
                  <c:v>0</c:v>
                </c:pt>
                <c:pt idx="206">
                  <c:v>2</c:v>
                </c:pt>
                <c:pt idx="207">
                  <c:v>4</c:v>
                </c:pt>
                <c:pt idx="208">
                  <c:v>32</c:v>
                </c:pt>
                <c:pt idx="209">
                  <c:v>36</c:v>
                </c:pt>
                <c:pt idx="210">
                  <c:v>0</c:v>
                </c:pt>
                <c:pt idx="211">
                  <c:v>1</c:v>
                </c:pt>
                <c:pt idx="212">
                  <c:v>444</c:v>
                </c:pt>
                <c:pt idx="213">
                  <c:v>25</c:v>
                </c:pt>
                <c:pt idx="214">
                  <c:v>2</c:v>
                </c:pt>
                <c:pt idx="215">
                  <c:v>0</c:v>
                </c:pt>
                <c:pt idx="216">
                  <c:v>0</c:v>
                </c:pt>
                <c:pt idx="217">
                  <c:v>3</c:v>
                </c:pt>
                <c:pt idx="218">
                  <c:v>12</c:v>
                </c:pt>
                <c:pt idx="219">
                  <c:v>38</c:v>
                </c:pt>
                <c:pt idx="220">
                  <c:v>7</c:v>
                </c:pt>
                <c:pt idx="221">
                  <c:v>5</c:v>
                </c:pt>
                <c:pt idx="222">
                  <c:v>1</c:v>
                </c:pt>
                <c:pt idx="223">
                  <c:v>14250</c:v>
                </c:pt>
                <c:pt idx="224">
                  <c:v>11</c:v>
                </c:pt>
                <c:pt idx="225">
                  <c:v>25</c:v>
                </c:pt>
                <c:pt idx="226">
                  <c:v>19</c:v>
                </c:pt>
                <c:pt idx="227">
                  <c:v>11</c:v>
                </c:pt>
                <c:pt idx="228">
                  <c:v>25</c:v>
                </c:pt>
                <c:pt idx="229">
                  <c:v>106</c:v>
                </c:pt>
                <c:pt idx="230">
                  <c:v>32</c:v>
                </c:pt>
                <c:pt idx="231">
                  <c:v>15</c:v>
                </c:pt>
                <c:pt idx="232">
                  <c:v>4</c:v>
                </c:pt>
                <c:pt idx="233">
                  <c:v>36</c:v>
                </c:pt>
                <c:pt idx="234">
                  <c:v>137</c:v>
                </c:pt>
                <c:pt idx="235">
                  <c:v>0</c:v>
                </c:pt>
                <c:pt idx="236">
                  <c:v>7</c:v>
                </c:pt>
                <c:pt idx="237">
                  <c:v>8</c:v>
                </c:pt>
                <c:pt idx="238">
                  <c:v>16</c:v>
                </c:pt>
                <c:pt idx="239">
                  <c:v>41</c:v>
                </c:pt>
                <c:pt idx="240">
                  <c:v>13</c:v>
                </c:pt>
                <c:pt idx="241">
                  <c:v>2</c:v>
                </c:pt>
                <c:pt idx="242">
                  <c:v>12</c:v>
                </c:pt>
                <c:pt idx="243">
                  <c:v>15</c:v>
                </c:pt>
                <c:pt idx="244">
                  <c:v>11</c:v>
                </c:pt>
                <c:pt idx="245">
                  <c:v>43</c:v>
                </c:pt>
                <c:pt idx="246">
                  <c:v>0</c:v>
                </c:pt>
                <c:pt idx="247">
                  <c:v>0</c:v>
                </c:pt>
                <c:pt idx="248">
                  <c:v>7</c:v>
                </c:pt>
                <c:pt idx="249">
                  <c:v>0</c:v>
                </c:pt>
                <c:pt idx="250">
                  <c:v>5</c:v>
                </c:pt>
                <c:pt idx="251">
                  <c:v>4</c:v>
                </c:pt>
                <c:pt idx="252">
                  <c:v>3</c:v>
                </c:pt>
                <c:pt idx="253">
                  <c:v>4</c:v>
                </c:pt>
                <c:pt idx="254">
                  <c:v>18</c:v>
                </c:pt>
                <c:pt idx="255">
                  <c:v>55</c:v>
                </c:pt>
                <c:pt idx="256">
                  <c:v>3</c:v>
                </c:pt>
                <c:pt idx="257">
                  <c:v>1</c:v>
                </c:pt>
                <c:pt idx="258">
                  <c:v>24</c:v>
                </c:pt>
                <c:pt idx="259">
                  <c:v>13</c:v>
                </c:pt>
                <c:pt idx="260">
                  <c:v>17</c:v>
                </c:pt>
                <c:pt idx="261">
                  <c:v>0</c:v>
                </c:pt>
                <c:pt idx="262">
                  <c:v>6</c:v>
                </c:pt>
                <c:pt idx="263">
                  <c:v>1</c:v>
                </c:pt>
                <c:pt idx="264">
                  <c:v>5</c:v>
                </c:pt>
                <c:pt idx="265">
                  <c:v>15</c:v>
                </c:pt>
                <c:pt idx="266">
                  <c:v>44</c:v>
                </c:pt>
                <c:pt idx="267">
                  <c:v>700</c:v>
                </c:pt>
                <c:pt idx="268">
                  <c:v>1980</c:v>
                </c:pt>
                <c:pt idx="269">
                  <c:v>2340</c:v>
                </c:pt>
                <c:pt idx="270">
                  <c:v>2100</c:v>
                </c:pt>
                <c:pt idx="271">
                  <c:v>3759</c:v>
                </c:pt>
                <c:pt idx="272">
                  <c:v>0</c:v>
                </c:pt>
                <c:pt idx="273">
                  <c:v>55</c:v>
                </c:pt>
                <c:pt idx="274">
                  <c:v>8</c:v>
                </c:pt>
                <c:pt idx="275">
                  <c:v>28</c:v>
                </c:pt>
                <c:pt idx="276">
                  <c:v>0</c:v>
                </c:pt>
                <c:pt idx="277">
                  <c:v>221</c:v>
                </c:pt>
                <c:pt idx="278">
                  <c:v>23</c:v>
                </c:pt>
                <c:pt idx="279">
                  <c:v>42</c:v>
                </c:pt>
                <c:pt idx="280">
                  <c:v>6</c:v>
                </c:pt>
                <c:pt idx="281">
                  <c:v>0</c:v>
                </c:pt>
                <c:pt idx="282">
                  <c:v>2</c:v>
                </c:pt>
                <c:pt idx="283">
                  <c:v>5</c:v>
                </c:pt>
                <c:pt idx="284">
                  <c:v>8</c:v>
                </c:pt>
                <c:pt idx="285">
                  <c:v>3</c:v>
                </c:pt>
                <c:pt idx="286">
                  <c:v>51</c:v>
                </c:pt>
                <c:pt idx="287">
                  <c:v>17</c:v>
                </c:pt>
                <c:pt idx="288">
                  <c:v>5</c:v>
                </c:pt>
                <c:pt idx="289">
                  <c:v>84</c:v>
                </c:pt>
                <c:pt idx="290">
                  <c:v>4</c:v>
                </c:pt>
                <c:pt idx="291">
                  <c:v>61</c:v>
                </c:pt>
                <c:pt idx="292">
                  <c:v>10</c:v>
                </c:pt>
                <c:pt idx="293">
                  <c:v>51</c:v>
                </c:pt>
                <c:pt idx="294">
                  <c:v>122</c:v>
                </c:pt>
                <c:pt idx="295">
                  <c:v>93</c:v>
                </c:pt>
                <c:pt idx="296">
                  <c:v>179</c:v>
                </c:pt>
                <c:pt idx="297">
                  <c:v>9</c:v>
                </c:pt>
                <c:pt idx="298">
                  <c:v>28</c:v>
                </c:pt>
                <c:pt idx="299">
                  <c:v>24</c:v>
                </c:pt>
                <c:pt idx="300">
                  <c:v>12</c:v>
                </c:pt>
                <c:pt idx="301">
                  <c:v>19</c:v>
                </c:pt>
                <c:pt idx="302">
                  <c:v>20</c:v>
                </c:pt>
                <c:pt idx="303">
                  <c:v>4</c:v>
                </c:pt>
                <c:pt idx="304">
                  <c:v>1</c:v>
                </c:pt>
                <c:pt idx="305">
                  <c:v>37</c:v>
                </c:pt>
                <c:pt idx="306">
                  <c:v>15</c:v>
                </c:pt>
                <c:pt idx="307">
                  <c:v>1</c:v>
                </c:pt>
                <c:pt idx="308">
                  <c:v>3</c:v>
                </c:pt>
                <c:pt idx="309">
                  <c:v>17</c:v>
                </c:pt>
                <c:pt idx="310">
                  <c:v>5</c:v>
                </c:pt>
                <c:pt idx="311">
                  <c:v>23</c:v>
                </c:pt>
                <c:pt idx="312">
                  <c:v>37</c:v>
                </c:pt>
                <c:pt idx="313">
                  <c:v>6</c:v>
                </c:pt>
                <c:pt idx="314">
                  <c:v>8</c:v>
                </c:pt>
                <c:pt idx="315">
                  <c:v>1</c:v>
                </c:pt>
                <c:pt idx="316">
                  <c:v>0</c:v>
                </c:pt>
                <c:pt idx="317">
                  <c:v>12</c:v>
                </c:pt>
                <c:pt idx="318">
                  <c:v>1</c:v>
                </c:pt>
                <c:pt idx="319">
                  <c:v>3</c:v>
                </c:pt>
                <c:pt idx="320">
                  <c:v>7</c:v>
                </c:pt>
                <c:pt idx="321">
                  <c:v>30</c:v>
                </c:pt>
                <c:pt idx="322">
                  <c:v>9</c:v>
                </c:pt>
                <c:pt idx="323">
                  <c:v>13</c:v>
                </c:pt>
                <c:pt idx="324">
                  <c:v>1</c:v>
                </c:pt>
                <c:pt idx="325">
                  <c:v>15</c:v>
                </c:pt>
                <c:pt idx="326">
                  <c:v>0</c:v>
                </c:pt>
                <c:pt idx="327">
                  <c:v>0</c:v>
                </c:pt>
                <c:pt idx="328">
                  <c:v>1</c:v>
                </c:pt>
                <c:pt idx="329">
                  <c:v>15</c:v>
                </c:pt>
                <c:pt idx="330">
                  <c:v>54</c:v>
                </c:pt>
                <c:pt idx="331">
                  <c:v>2</c:v>
                </c:pt>
                <c:pt idx="332">
                  <c:v>32</c:v>
                </c:pt>
                <c:pt idx="333">
                  <c:v>6</c:v>
                </c:pt>
                <c:pt idx="334">
                  <c:v>0</c:v>
                </c:pt>
                <c:pt idx="335">
                  <c:v>10</c:v>
                </c:pt>
                <c:pt idx="336">
                  <c:v>5</c:v>
                </c:pt>
                <c:pt idx="337">
                  <c:v>22</c:v>
                </c:pt>
                <c:pt idx="338">
                  <c:v>9</c:v>
                </c:pt>
                <c:pt idx="339">
                  <c:v>23</c:v>
                </c:pt>
                <c:pt idx="340">
                  <c:v>12</c:v>
                </c:pt>
                <c:pt idx="341">
                  <c:v>0</c:v>
                </c:pt>
                <c:pt idx="342">
                  <c:v>1</c:v>
                </c:pt>
                <c:pt idx="343">
                  <c:v>73</c:v>
                </c:pt>
                <c:pt idx="344">
                  <c:v>1</c:v>
                </c:pt>
                <c:pt idx="345">
                  <c:v>1</c:v>
                </c:pt>
                <c:pt idx="346">
                  <c:v>2</c:v>
                </c:pt>
                <c:pt idx="347">
                  <c:v>42</c:v>
                </c:pt>
                <c:pt idx="348">
                  <c:v>22</c:v>
                </c:pt>
                <c:pt idx="349">
                  <c:v>30</c:v>
                </c:pt>
                <c:pt idx="350">
                  <c:v>1</c:v>
                </c:pt>
                <c:pt idx="351">
                  <c:v>1</c:v>
                </c:pt>
                <c:pt idx="352">
                  <c:v>3</c:v>
                </c:pt>
                <c:pt idx="353">
                  <c:v>108</c:v>
                </c:pt>
                <c:pt idx="354">
                  <c:v>40</c:v>
                </c:pt>
                <c:pt idx="355">
                  <c:v>1</c:v>
                </c:pt>
                <c:pt idx="356">
                  <c:v>0</c:v>
                </c:pt>
                <c:pt idx="357">
                  <c:v>46</c:v>
                </c:pt>
                <c:pt idx="358">
                  <c:v>0</c:v>
                </c:pt>
                <c:pt idx="359">
                  <c:v>21</c:v>
                </c:pt>
                <c:pt idx="360">
                  <c:v>5</c:v>
                </c:pt>
                <c:pt idx="361">
                  <c:v>3</c:v>
                </c:pt>
                <c:pt idx="362">
                  <c:v>0</c:v>
                </c:pt>
                <c:pt idx="363">
                  <c:v>6</c:v>
                </c:pt>
                <c:pt idx="364">
                  <c:v>1</c:v>
                </c:pt>
                <c:pt idx="365">
                  <c:v>1</c:v>
                </c:pt>
                <c:pt idx="366">
                  <c:v>8</c:v>
                </c:pt>
                <c:pt idx="367">
                  <c:v>1</c:v>
                </c:pt>
                <c:pt idx="368">
                  <c:v>9</c:v>
                </c:pt>
                <c:pt idx="369">
                  <c:v>4</c:v>
                </c:pt>
                <c:pt idx="370">
                  <c:v>12</c:v>
                </c:pt>
                <c:pt idx="371">
                  <c:v>1</c:v>
                </c:pt>
                <c:pt idx="372">
                  <c:v>1</c:v>
                </c:pt>
                <c:pt idx="373">
                  <c:v>4</c:v>
                </c:pt>
                <c:pt idx="374">
                  <c:v>2</c:v>
                </c:pt>
                <c:pt idx="375">
                  <c:v>2</c:v>
                </c:pt>
                <c:pt idx="376">
                  <c:v>3</c:v>
                </c:pt>
                <c:pt idx="377">
                  <c:v>1</c:v>
                </c:pt>
                <c:pt idx="378">
                  <c:v>1</c:v>
                </c:pt>
                <c:pt idx="379">
                  <c:v>0</c:v>
                </c:pt>
                <c:pt idx="380">
                  <c:v>3</c:v>
                </c:pt>
                <c:pt idx="381">
                  <c:v>1</c:v>
                </c:pt>
                <c:pt idx="382">
                  <c:v>0</c:v>
                </c:pt>
                <c:pt idx="383">
                  <c:v>1</c:v>
                </c:pt>
                <c:pt idx="384">
                  <c:v>2</c:v>
                </c:pt>
                <c:pt idx="385">
                  <c:v>1</c:v>
                </c:pt>
                <c:pt idx="386">
                  <c:v>0</c:v>
                </c:pt>
                <c:pt idx="387">
                  <c:v>1</c:v>
                </c:pt>
                <c:pt idx="388">
                  <c:v>1</c:v>
                </c:pt>
                <c:pt idx="389">
                  <c:v>3</c:v>
                </c:pt>
                <c:pt idx="390">
                  <c:v>45</c:v>
                </c:pt>
                <c:pt idx="391">
                  <c:v>1</c:v>
                </c:pt>
                <c:pt idx="392">
                  <c:v>6</c:v>
                </c:pt>
                <c:pt idx="393">
                  <c:v>0</c:v>
                </c:pt>
                <c:pt idx="394">
                  <c:v>2</c:v>
                </c:pt>
                <c:pt idx="395">
                  <c:v>9</c:v>
                </c:pt>
                <c:pt idx="396">
                  <c:v>1</c:v>
                </c:pt>
                <c:pt idx="397">
                  <c:v>3</c:v>
                </c:pt>
                <c:pt idx="398">
                  <c:v>2</c:v>
                </c:pt>
                <c:pt idx="399">
                  <c:v>1</c:v>
                </c:pt>
                <c:pt idx="400">
                  <c:v>0</c:v>
                </c:pt>
                <c:pt idx="401">
                  <c:v>2</c:v>
                </c:pt>
                <c:pt idx="402">
                  <c:v>0</c:v>
                </c:pt>
                <c:pt idx="403">
                  <c:v>2</c:v>
                </c:pt>
                <c:pt idx="404">
                  <c:v>4</c:v>
                </c:pt>
                <c:pt idx="405">
                  <c:v>1</c:v>
                </c:pt>
                <c:pt idx="406">
                  <c:v>3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2</c:v>
                </c:pt>
                <c:pt idx="411">
                  <c:v>23</c:v>
                </c:pt>
                <c:pt idx="412">
                  <c:v>6</c:v>
                </c:pt>
                <c:pt idx="413">
                  <c:v>1</c:v>
                </c:pt>
                <c:pt idx="414">
                  <c:v>1</c:v>
                </c:pt>
                <c:pt idx="415">
                  <c:v>24</c:v>
                </c:pt>
                <c:pt idx="416">
                  <c:v>1</c:v>
                </c:pt>
                <c:pt idx="417">
                  <c:v>1</c:v>
                </c:pt>
                <c:pt idx="418">
                  <c:v>15</c:v>
                </c:pt>
                <c:pt idx="419">
                  <c:v>1</c:v>
                </c:pt>
                <c:pt idx="420">
                  <c:v>9</c:v>
                </c:pt>
                <c:pt idx="421">
                  <c:v>15</c:v>
                </c:pt>
                <c:pt idx="422">
                  <c:v>12</c:v>
                </c:pt>
                <c:pt idx="423">
                  <c:v>47</c:v>
                </c:pt>
                <c:pt idx="424">
                  <c:v>67</c:v>
                </c:pt>
                <c:pt idx="425">
                  <c:v>50</c:v>
                </c:pt>
                <c:pt idx="426">
                  <c:v>6</c:v>
                </c:pt>
                <c:pt idx="427">
                  <c:v>1</c:v>
                </c:pt>
                <c:pt idx="428">
                  <c:v>41</c:v>
                </c:pt>
                <c:pt idx="429">
                  <c:v>3</c:v>
                </c:pt>
                <c:pt idx="430">
                  <c:v>2</c:v>
                </c:pt>
                <c:pt idx="431">
                  <c:v>1</c:v>
                </c:pt>
                <c:pt idx="432">
                  <c:v>7</c:v>
                </c:pt>
                <c:pt idx="433">
                  <c:v>6</c:v>
                </c:pt>
                <c:pt idx="434">
                  <c:v>2</c:v>
                </c:pt>
                <c:pt idx="435">
                  <c:v>11</c:v>
                </c:pt>
                <c:pt idx="436">
                  <c:v>2</c:v>
                </c:pt>
                <c:pt idx="437">
                  <c:v>1</c:v>
                </c:pt>
                <c:pt idx="438">
                  <c:v>2</c:v>
                </c:pt>
                <c:pt idx="439">
                  <c:v>1</c:v>
                </c:pt>
                <c:pt idx="440">
                  <c:v>0</c:v>
                </c:pt>
                <c:pt idx="441">
                  <c:v>103</c:v>
                </c:pt>
                <c:pt idx="442">
                  <c:v>6</c:v>
                </c:pt>
                <c:pt idx="443">
                  <c:v>1</c:v>
                </c:pt>
                <c:pt idx="444">
                  <c:v>5</c:v>
                </c:pt>
                <c:pt idx="445">
                  <c:v>11</c:v>
                </c:pt>
                <c:pt idx="446">
                  <c:v>20</c:v>
                </c:pt>
                <c:pt idx="447">
                  <c:v>384</c:v>
                </c:pt>
                <c:pt idx="448">
                  <c:v>19</c:v>
                </c:pt>
                <c:pt idx="449">
                  <c:v>3</c:v>
                </c:pt>
                <c:pt idx="450">
                  <c:v>1</c:v>
                </c:pt>
                <c:pt idx="451">
                  <c:v>190</c:v>
                </c:pt>
                <c:pt idx="452">
                  <c:v>7</c:v>
                </c:pt>
                <c:pt idx="453">
                  <c:v>0</c:v>
                </c:pt>
                <c:pt idx="454">
                  <c:v>0</c:v>
                </c:pt>
                <c:pt idx="455">
                  <c:v>5</c:v>
                </c:pt>
                <c:pt idx="456">
                  <c:v>0</c:v>
                </c:pt>
                <c:pt idx="457">
                  <c:v>161</c:v>
                </c:pt>
                <c:pt idx="458">
                  <c:v>7</c:v>
                </c:pt>
                <c:pt idx="459">
                  <c:v>12</c:v>
                </c:pt>
                <c:pt idx="460">
                  <c:v>1</c:v>
                </c:pt>
                <c:pt idx="461">
                  <c:v>12</c:v>
                </c:pt>
                <c:pt idx="462">
                  <c:v>39</c:v>
                </c:pt>
                <c:pt idx="463">
                  <c:v>10</c:v>
                </c:pt>
                <c:pt idx="464">
                  <c:v>1</c:v>
                </c:pt>
                <c:pt idx="465">
                  <c:v>18</c:v>
                </c:pt>
                <c:pt idx="466">
                  <c:v>1</c:v>
                </c:pt>
                <c:pt idx="467">
                  <c:v>1</c:v>
                </c:pt>
                <c:pt idx="468">
                  <c:v>27</c:v>
                </c:pt>
                <c:pt idx="469">
                  <c:v>900</c:v>
                </c:pt>
                <c:pt idx="470">
                  <c:v>2</c:v>
                </c:pt>
                <c:pt idx="471">
                  <c:v>1000</c:v>
                </c:pt>
                <c:pt idx="472">
                  <c:v>25</c:v>
                </c:pt>
                <c:pt idx="473">
                  <c:v>2</c:v>
                </c:pt>
                <c:pt idx="474">
                  <c:v>333</c:v>
                </c:pt>
                <c:pt idx="475">
                  <c:v>2</c:v>
                </c:pt>
                <c:pt idx="476">
                  <c:v>7</c:v>
                </c:pt>
                <c:pt idx="477">
                  <c:v>0</c:v>
                </c:pt>
                <c:pt idx="478">
                  <c:v>1</c:v>
                </c:pt>
                <c:pt idx="479">
                  <c:v>84</c:v>
                </c:pt>
                <c:pt idx="480">
                  <c:v>3</c:v>
                </c:pt>
                <c:pt idx="481">
                  <c:v>1195</c:v>
                </c:pt>
                <c:pt idx="482">
                  <c:v>0</c:v>
                </c:pt>
                <c:pt idx="483">
                  <c:v>17</c:v>
                </c:pt>
                <c:pt idx="484">
                  <c:v>15</c:v>
                </c:pt>
                <c:pt idx="485">
                  <c:v>37</c:v>
                </c:pt>
                <c:pt idx="486">
                  <c:v>59</c:v>
                </c:pt>
                <c:pt idx="487">
                  <c:v>10</c:v>
                </c:pt>
                <c:pt idx="488">
                  <c:v>10</c:v>
                </c:pt>
                <c:pt idx="489">
                  <c:v>95</c:v>
                </c:pt>
                <c:pt idx="490">
                  <c:v>50</c:v>
                </c:pt>
                <c:pt idx="491">
                  <c:v>16</c:v>
                </c:pt>
                <c:pt idx="492">
                  <c:v>0</c:v>
                </c:pt>
                <c:pt idx="493">
                  <c:v>92</c:v>
                </c:pt>
                <c:pt idx="494">
                  <c:v>0</c:v>
                </c:pt>
                <c:pt idx="495">
                  <c:v>14</c:v>
                </c:pt>
                <c:pt idx="496">
                  <c:v>44</c:v>
                </c:pt>
                <c:pt idx="497">
                  <c:v>0</c:v>
                </c:pt>
                <c:pt idx="498">
                  <c:v>0</c:v>
                </c:pt>
                <c:pt idx="499">
                  <c:v>10</c:v>
                </c:pt>
                <c:pt idx="500">
                  <c:v>21</c:v>
                </c:pt>
                <c:pt idx="501">
                  <c:v>67</c:v>
                </c:pt>
                <c:pt idx="502">
                  <c:v>0</c:v>
                </c:pt>
                <c:pt idx="503">
                  <c:v>43</c:v>
                </c:pt>
                <c:pt idx="504">
                  <c:v>19</c:v>
                </c:pt>
                <c:pt idx="505">
                  <c:v>36</c:v>
                </c:pt>
                <c:pt idx="506">
                  <c:v>180</c:v>
                </c:pt>
                <c:pt idx="507">
                  <c:v>47</c:v>
                </c:pt>
                <c:pt idx="508">
                  <c:v>966</c:v>
                </c:pt>
                <c:pt idx="509">
                  <c:v>126</c:v>
                </c:pt>
                <c:pt idx="510">
                  <c:v>4</c:v>
                </c:pt>
                <c:pt idx="511">
                  <c:v>6</c:v>
                </c:pt>
                <c:pt idx="512">
                  <c:v>4</c:v>
                </c:pt>
                <c:pt idx="513">
                  <c:v>2</c:v>
                </c:pt>
                <c:pt idx="514">
                  <c:v>3</c:v>
                </c:pt>
                <c:pt idx="515">
                  <c:v>0</c:v>
                </c:pt>
                <c:pt idx="516">
                  <c:v>2</c:v>
                </c:pt>
                <c:pt idx="517">
                  <c:v>1</c:v>
                </c:pt>
                <c:pt idx="518">
                  <c:v>4</c:v>
                </c:pt>
                <c:pt idx="519">
                  <c:v>6</c:v>
                </c:pt>
                <c:pt idx="520">
                  <c:v>71</c:v>
                </c:pt>
                <c:pt idx="521">
                  <c:v>0</c:v>
                </c:pt>
                <c:pt idx="522">
                  <c:v>2</c:v>
                </c:pt>
                <c:pt idx="523">
                  <c:v>48</c:v>
                </c:pt>
                <c:pt idx="524">
                  <c:v>20</c:v>
                </c:pt>
                <c:pt idx="525">
                  <c:v>0</c:v>
                </c:pt>
                <c:pt idx="526">
                  <c:v>1</c:v>
                </c:pt>
                <c:pt idx="527">
                  <c:v>55</c:v>
                </c:pt>
                <c:pt idx="528">
                  <c:v>0</c:v>
                </c:pt>
                <c:pt idx="529">
                  <c:v>18</c:v>
                </c:pt>
                <c:pt idx="530">
                  <c:v>92</c:v>
                </c:pt>
                <c:pt idx="531">
                  <c:v>1</c:v>
                </c:pt>
                <c:pt idx="532">
                  <c:v>0</c:v>
                </c:pt>
                <c:pt idx="533">
                  <c:v>23</c:v>
                </c:pt>
                <c:pt idx="534">
                  <c:v>0</c:v>
                </c:pt>
                <c:pt idx="535">
                  <c:v>3</c:v>
                </c:pt>
                <c:pt idx="536">
                  <c:v>25</c:v>
                </c:pt>
                <c:pt idx="537">
                  <c:v>31</c:v>
                </c:pt>
                <c:pt idx="538">
                  <c:v>2</c:v>
                </c:pt>
                <c:pt idx="539">
                  <c:v>53</c:v>
                </c:pt>
                <c:pt idx="540">
                  <c:v>40</c:v>
                </c:pt>
                <c:pt idx="541">
                  <c:v>12</c:v>
                </c:pt>
                <c:pt idx="542">
                  <c:v>75</c:v>
                </c:pt>
                <c:pt idx="543">
                  <c:v>24</c:v>
                </c:pt>
                <c:pt idx="544">
                  <c:v>1</c:v>
                </c:pt>
                <c:pt idx="545">
                  <c:v>0</c:v>
                </c:pt>
                <c:pt idx="546">
                  <c:v>18</c:v>
                </c:pt>
                <c:pt idx="547">
                  <c:v>18</c:v>
                </c:pt>
                <c:pt idx="548">
                  <c:v>65</c:v>
                </c:pt>
                <c:pt idx="549">
                  <c:v>7</c:v>
                </c:pt>
                <c:pt idx="550">
                  <c:v>10</c:v>
                </c:pt>
                <c:pt idx="551">
                  <c:v>5</c:v>
                </c:pt>
                <c:pt idx="552">
                  <c:v>0</c:v>
                </c:pt>
                <c:pt idx="553">
                  <c:v>0</c:v>
                </c:pt>
                <c:pt idx="554">
                  <c:v>15</c:v>
                </c:pt>
                <c:pt idx="555">
                  <c:v>10</c:v>
                </c:pt>
                <c:pt idx="556">
                  <c:v>10</c:v>
                </c:pt>
                <c:pt idx="557">
                  <c:v>50</c:v>
                </c:pt>
                <c:pt idx="558">
                  <c:v>0</c:v>
                </c:pt>
                <c:pt idx="559">
                  <c:v>3</c:v>
                </c:pt>
                <c:pt idx="560">
                  <c:v>9</c:v>
                </c:pt>
                <c:pt idx="561">
                  <c:v>0</c:v>
                </c:pt>
                <c:pt idx="562">
                  <c:v>87</c:v>
                </c:pt>
                <c:pt idx="563">
                  <c:v>0</c:v>
                </c:pt>
                <c:pt idx="564">
                  <c:v>20</c:v>
                </c:pt>
                <c:pt idx="565">
                  <c:v>2</c:v>
                </c:pt>
                <c:pt idx="566">
                  <c:v>1</c:v>
                </c:pt>
                <c:pt idx="567">
                  <c:v>0</c:v>
                </c:pt>
                <c:pt idx="568">
                  <c:v>1</c:v>
                </c:pt>
                <c:pt idx="569">
                  <c:v>1</c:v>
                </c:pt>
                <c:pt idx="570">
                  <c:v>120</c:v>
                </c:pt>
                <c:pt idx="571">
                  <c:v>200</c:v>
                </c:pt>
                <c:pt idx="572">
                  <c:v>6</c:v>
                </c:pt>
                <c:pt idx="573">
                  <c:v>18</c:v>
                </c:pt>
                <c:pt idx="574">
                  <c:v>16</c:v>
                </c:pt>
                <c:pt idx="575">
                  <c:v>14</c:v>
                </c:pt>
                <c:pt idx="576">
                  <c:v>3450</c:v>
                </c:pt>
                <c:pt idx="577">
                  <c:v>86</c:v>
                </c:pt>
                <c:pt idx="578">
                  <c:v>20</c:v>
                </c:pt>
                <c:pt idx="579">
                  <c:v>3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2</c:v>
                </c:pt>
                <c:pt idx="585">
                  <c:v>1</c:v>
                </c:pt>
                <c:pt idx="586">
                  <c:v>38</c:v>
                </c:pt>
                <c:pt idx="587">
                  <c:v>23</c:v>
                </c:pt>
                <c:pt idx="588">
                  <c:v>31</c:v>
                </c:pt>
                <c:pt idx="589">
                  <c:v>24</c:v>
                </c:pt>
                <c:pt idx="590">
                  <c:v>14</c:v>
                </c:pt>
                <c:pt idx="591">
                  <c:v>23</c:v>
                </c:pt>
                <c:pt idx="592">
                  <c:v>12</c:v>
                </c:pt>
                <c:pt idx="593">
                  <c:v>41</c:v>
                </c:pt>
                <c:pt idx="594">
                  <c:v>19</c:v>
                </c:pt>
                <c:pt idx="595">
                  <c:v>56</c:v>
                </c:pt>
                <c:pt idx="596">
                  <c:v>25</c:v>
                </c:pt>
                <c:pt idx="597">
                  <c:v>3</c:v>
                </c:pt>
                <c:pt idx="598">
                  <c:v>1</c:v>
                </c:pt>
                <c:pt idx="599">
                  <c:v>1</c:v>
                </c:pt>
                <c:pt idx="600">
                  <c:v>4</c:v>
                </c:pt>
                <c:pt idx="601">
                  <c:v>13</c:v>
                </c:pt>
                <c:pt idx="602">
                  <c:v>10</c:v>
                </c:pt>
                <c:pt idx="603">
                  <c:v>19</c:v>
                </c:pt>
                <c:pt idx="604">
                  <c:v>36</c:v>
                </c:pt>
                <c:pt idx="605">
                  <c:v>8</c:v>
                </c:pt>
                <c:pt idx="606">
                  <c:v>100</c:v>
                </c:pt>
                <c:pt idx="607">
                  <c:v>50</c:v>
                </c:pt>
                <c:pt idx="608">
                  <c:v>10</c:v>
                </c:pt>
                <c:pt idx="609">
                  <c:v>10</c:v>
                </c:pt>
                <c:pt idx="610">
                  <c:v>22</c:v>
                </c:pt>
                <c:pt idx="611">
                  <c:v>3</c:v>
                </c:pt>
                <c:pt idx="612">
                  <c:v>41</c:v>
                </c:pt>
                <c:pt idx="613">
                  <c:v>12</c:v>
                </c:pt>
                <c:pt idx="614">
                  <c:v>5</c:v>
                </c:pt>
                <c:pt idx="615">
                  <c:v>18</c:v>
                </c:pt>
                <c:pt idx="616">
                  <c:v>15</c:v>
                </c:pt>
                <c:pt idx="617">
                  <c:v>15</c:v>
                </c:pt>
                <c:pt idx="618">
                  <c:v>9</c:v>
                </c:pt>
                <c:pt idx="619">
                  <c:v>12</c:v>
                </c:pt>
                <c:pt idx="620">
                  <c:v>10</c:v>
                </c:pt>
                <c:pt idx="621">
                  <c:v>19</c:v>
                </c:pt>
                <c:pt idx="622">
                  <c:v>21</c:v>
                </c:pt>
                <c:pt idx="623">
                  <c:v>100</c:v>
                </c:pt>
                <c:pt idx="624">
                  <c:v>11</c:v>
                </c:pt>
              </c:numCache>
            </c:numRef>
          </c:val>
        </c:ser>
        <c:ser>
          <c:idx val="7"/>
          <c:order val="7"/>
          <c:tx>
            <c:strRef>
              <c:f>'Exist. Act.-1'!$M$4:$M$5</c:f>
              <c:strCache>
                <c:ptCount val="1"/>
                <c:pt idx="0">
                  <c:v>al 30 Septiembre 2023</c:v>
                </c:pt>
              </c:strCache>
            </c:strRef>
          </c:tx>
          <c:invertIfNegative val="0"/>
          <c:cat>
            <c:strRef>
              <c:f>'Exist. Act.-1'!$E$6:$E$645</c:f>
              <c:strCache>
                <c:ptCount val="636"/>
                <c:pt idx="0">
                  <c:v>Descripción</c:v>
                </c:pt>
                <c:pt idx="1">
                  <c:v>Escobilla L/V 19"</c:v>
                </c:pt>
                <c:pt idx="2">
                  <c:v>Adaptador PVC Hembra de 3/4</c:v>
                </c:pt>
                <c:pt idx="3">
                  <c:v>Llave de Paso PVC Bola 3/4¨</c:v>
                </c:pt>
                <c:pt idx="4">
                  <c:v>Llave de pvc de 1/2¨</c:v>
                </c:pt>
                <c:pt idx="5">
                  <c:v>Reducción Bushine de 3/8 x 1/4''</c:v>
                </c:pt>
                <c:pt idx="6">
                  <c:v>Varilla p/ Boya Flota</c:v>
                </c:pt>
                <c:pt idx="7">
                  <c:v>Swich Machete</c:v>
                </c:pt>
                <c:pt idx="8">
                  <c:v>Tape Electrico 3 Mts  33 t</c:v>
                </c:pt>
                <c:pt idx="9">
                  <c:v>Pintura Acrílica Superior Rojo Galón</c:v>
                </c:pt>
                <c:pt idx="10">
                  <c:v>Porta Rolo 9 pulgadas</c:v>
                </c:pt>
                <c:pt idx="11">
                  <c:v>Maseta 2 lbs</c:v>
                </c:pt>
                <c:pt idx="12">
                  <c:v>Codo PVC 2" Drenaje</c:v>
                </c:pt>
                <c:pt idx="13">
                  <c:v>Candado Hermex  40 mm</c:v>
                </c:pt>
                <c:pt idx="14">
                  <c:v>Candado Hermex  50 mm</c:v>
                </c:pt>
                <c:pt idx="15">
                  <c:v>Lámpara LED 24v</c:v>
                </c:pt>
                <c:pt idx="16">
                  <c:v>LED Panel de Luz 2"x2" 40W (600X600 mm)</c:v>
                </c:pt>
                <c:pt idx="17">
                  <c:v>Codo Plástico Lavamanos Sifón Fregadero </c:v>
                </c:pt>
                <c:pt idx="18">
                  <c:v>Colagante para Bata</c:v>
                </c:pt>
                <c:pt idx="19">
                  <c:v>Durmientes 2 1/2 x10</c:v>
                </c:pt>
                <c:pt idx="20">
                  <c:v>Llave Mezcladoras P/ Lavamanos de 4"</c:v>
                </c:pt>
                <c:pt idx="21">
                  <c:v>Llave Angular para Jardín</c:v>
                </c:pt>
                <c:pt idx="22">
                  <c:v>Lona 6m x 12m Mamey</c:v>
                </c:pt>
                <c:pt idx="23">
                  <c:v>Martillo Grande</c:v>
                </c:pt>
                <c:pt idx="24">
                  <c:v>Masilla Acrílica</c:v>
                </c:pt>
                <c:pt idx="25">
                  <c:v>Masilla para Sheetrock (Hich Pro) 5 Gl</c:v>
                </c:pt>
                <c:pt idx="26">
                  <c:v>Parales 2 1/2x10</c:v>
                </c:pt>
                <c:pt idx="27">
                  <c:v>Porta Papel  Sanitarios</c:v>
                </c:pt>
                <c:pt idx="28">
                  <c:v>Rastrillo Pequeño</c:v>
                </c:pt>
                <c:pt idx="29">
                  <c:v>Serrucho P/ Carpinteria</c:v>
                </c:pt>
                <c:pt idx="30">
                  <c:v>Tapa de Inodoro Blanca </c:v>
                </c:pt>
                <c:pt idx="31">
                  <c:v>Valvula Salida de Inodoro</c:v>
                </c:pt>
                <c:pt idx="32">
                  <c:v>Clavos S/C de 1 1/2 (Libs.) </c:v>
                </c:pt>
                <c:pt idx="33">
                  <c:v>Tornillos de 5/8 x 5 </c:v>
                </c:pt>
                <c:pt idx="34">
                  <c:v>Rolo o Mota para pintar</c:v>
                </c:pt>
                <c:pt idx="35">
                  <c:v>Cinta Para Chirrot</c:v>
                </c:pt>
                <c:pt idx="36">
                  <c:v>Clavo Dulce 2"</c:v>
                </c:pt>
                <c:pt idx="37">
                  <c:v>Cerámica 20 x 40</c:v>
                </c:pt>
                <c:pt idx="38">
                  <c:v>Estopa en Libra </c:v>
                </c:pt>
                <c:pt idx="39">
                  <c:v>Barpino Laca </c:v>
                </c:pt>
                <c:pt idx="40">
                  <c:v>Bujias F 501</c:v>
                </c:pt>
                <c:pt idx="41">
                  <c:v>Cemento PVC (1/4 Galón)</c:v>
                </c:pt>
                <c:pt idx="42">
                  <c:v>Plancha de Densglass 4"x8"-1/2"</c:v>
                </c:pt>
                <c:pt idx="43">
                  <c:v>Plancha de sheetrock 4"x8"-1/2" </c:v>
                </c:pt>
                <c:pt idx="44">
                  <c:v>Tijera P/ Cortar Metal (Mango de Goma Amarillo)</c:v>
                </c:pt>
                <c:pt idx="45">
                  <c:v>Inodoro con Tanque y Tapa Blanco</c:v>
                </c:pt>
                <c:pt idx="46">
                  <c:v>Regletas Electricas </c:v>
                </c:pt>
                <c:pt idx="47">
                  <c:v>Alicate de presion no. 10 hsjpo 110</c:v>
                </c:pt>
                <c:pt idx="48">
                  <c:v>Caja de Breakers de 125Amps.  </c:v>
                </c:pt>
                <c:pt idx="49">
                  <c:v>Breaker 20Amp Sencillo</c:v>
                </c:pt>
                <c:pt idx="50">
                  <c:v>Breaker GE Doble 30 Amp.</c:v>
                </c:pt>
                <c:pt idx="51">
                  <c:v>Caja de Breakers Europeo 6 Circuito </c:v>
                </c:pt>
                <c:pt idx="52">
                  <c:v>Sostenedor P/Suaper </c:v>
                </c:pt>
                <c:pt idx="53">
                  <c:v>Breaker Europeo 20 AMP</c:v>
                </c:pt>
                <c:pt idx="54">
                  <c:v>Bogie Wheel Complete</c:v>
                </c:pt>
                <c:pt idx="55">
                  <c:v>Bearing Ball</c:v>
                </c:pt>
                <c:pt idx="56">
                  <c:v>Gomas de Montacargas Delantera 18 x 7</c:v>
                </c:pt>
                <c:pt idx="57">
                  <c:v>Boya Plast. P/Inodoros </c:v>
                </c:pt>
                <c:pt idx="58">
                  <c:v>Junta de Cera P/Inodoro </c:v>
                </c:pt>
                <c:pt idx="59">
                  <c:v>Tee PVC de  4 x 4</c:v>
                </c:pt>
                <c:pt idx="60">
                  <c:v>Valvula Entrada de Inodoro </c:v>
                </c:pt>
                <c:pt idx="61">
                  <c:v>Pintura Esmalte Industrial Óxido Rojo Galón</c:v>
                </c:pt>
                <c:pt idx="62">
                  <c:v>Kit para Inodoro (Válvulas)</c:v>
                </c:pt>
                <c:pt idx="63">
                  <c:v>Maseta 10 Libra (mandarria)</c:v>
                </c:pt>
                <c:pt idx="64">
                  <c:v>Disco de Pulidora 100</c:v>
                </c:pt>
                <c:pt idx="65">
                  <c:v>Tubería de Cobre para A/C, 3/8 x 0.023 Rollo</c:v>
                </c:pt>
                <c:pt idx="66">
                  <c:v>Tubería EMT 1/2</c:v>
                </c:pt>
                <c:pt idx="67">
                  <c:v>Capacitador de Marcha 15x370</c:v>
                </c:pt>
                <c:pt idx="68">
                  <c:v>Cancamos 1/2 16 </c:v>
                </c:pt>
                <c:pt idx="69">
                  <c:v>Resbaladores plasticos</c:v>
                </c:pt>
                <c:pt idx="70">
                  <c:v>Reduccion de 1 1/2 x 3/4 Bushing HG</c:v>
                </c:pt>
                <c:pt idx="71">
                  <c:v>Varilla para soldar de plata </c:v>
                </c:pt>
                <c:pt idx="72">
                  <c:v>Aditivo P/Batería de 12 Onza </c:v>
                </c:pt>
                <c:pt idx="73">
                  <c:v>Barra roscada 1/2</c:v>
                </c:pt>
                <c:pt idx="74">
                  <c:v>Cerradura Caja de Dinero</c:v>
                </c:pt>
                <c:pt idx="75">
                  <c:v>Balastros (Transformador) de bajo consumo de 4 tubo 32 wat</c:v>
                </c:pt>
                <c:pt idx="76">
                  <c:v>Tubería de Cobre para A/C, 1/4 x 0.021 Rollo</c:v>
                </c:pt>
                <c:pt idx="77">
                  <c:v>Teflón  de 3/4</c:v>
                </c:pt>
                <c:pt idx="78">
                  <c:v>Codo PVC 3x45</c:v>
                </c:pt>
                <c:pt idx="79">
                  <c:v>Timer P/Aire </c:v>
                </c:pt>
                <c:pt idx="80">
                  <c:v>Swich de Presión P/Aire de Alta</c:v>
                </c:pt>
                <c:pt idx="81">
                  <c:v>Swich de Presión P/Aire de Baja</c:v>
                </c:pt>
                <c:pt idx="82">
                  <c:v>Codo PVC 2" x 45</c:v>
                </c:pt>
                <c:pt idx="83">
                  <c:v>Juego de emboquillador</c:v>
                </c:pt>
                <c:pt idx="84">
                  <c:v>Amperímetro 334/374, Marca Fluke</c:v>
                </c:pt>
                <c:pt idx="85">
                  <c:v>Rueda Poliuretano c/aluminio 200/50 Unidad</c:v>
                </c:pt>
                <c:pt idx="86">
                  <c:v>Marco de Segueta Amarillo </c:v>
                </c:pt>
                <c:pt idx="87">
                  <c:v>Juego de Llave Allen 10/1</c:v>
                </c:pt>
                <c:pt idx="88">
                  <c:v>Tiradores de Metal para Gavetas</c:v>
                </c:pt>
                <c:pt idx="89">
                  <c:v>Tirador para Puerta Plateado</c:v>
                </c:pt>
                <c:pt idx="90">
                  <c:v>Lima Grande</c:v>
                </c:pt>
                <c:pt idx="91">
                  <c:v>Control Universal</c:v>
                </c:pt>
                <c:pt idx="92">
                  <c:v>Cinta de Medir de 50mts.Comelon</c:v>
                </c:pt>
                <c:pt idx="93">
                  <c:v>Metal Hit 1/4 x 1 1/2 Anclajes Metálicos (Unid) </c:v>
                </c:pt>
                <c:pt idx="94">
                  <c:v>Coolant P/Radiadores de Vehículos </c:v>
                </c:pt>
                <c:pt idx="95">
                  <c:v>Breaker Grueso THQL 60 AMPS GE</c:v>
                </c:pt>
                <c:pt idx="96">
                  <c:v>Breaker Grueso 50 AMPS Doble</c:v>
                </c:pt>
                <c:pt idx="97">
                  <c:v>Capacitor Marcha 60/370 Volt</c:v>
                </c:pt>
                <c:pt idx="98">
                  <c:v>Abrazadera de Presion de 4</c:v>
                </c:pt>
                <c:pt idx="99">
                  <c:v>Pin de Seguridad en Acero</c:v>
                </c:pt>
                <c:pt idx="100">
                  <c:v>Pulsador P/Timbre Bticino</c:v>
                </c:pt>
                <c:pt idx="101">
                  <c:v>Lija de Agua No. 100</c:v>
                </c:pt>
                <c:pt idx="102">
                  <c:v>Barrena de 1/4 mecanica</c:v>
                </c:pt>
                <c:pt idx="103">
                  <c:v>Brazo Hidraulico 19 cm largo, unidad</c:v>
                </c:pt>
                <c:pt idx="104">
                  <c:v>Barrena T/Hilty 5/8x12</c:v>
                </c:pt>
                <c:pt idx="105">
                  <c:v>Disco de corte 7x1/4</c:v>
                </c:pt>
                <c:pt idx="106">
                  <c:v>Remaches de aluminio 3/16x5/8</c:v>
                </c:pt>
                <c:pt idx="107">
                  <c:v>Cable Coaxial (pies)</c:v>
                </c:pt>
                <c:pt idx="108">
                  <c:v>Cemento Blanco (Funda)</c:v>
                </c:pt>
                <c:pt idx="109">
                  <c:v>Pegamento para Locetas ( Keraflor ) 50 Lbs  50 lbs</c:v>
                </c:pt>
                <c:pt idx="110">
                  <c:v>Lija de Agua 360 </c:v>
                </c:pt>
                <c:pt idx="111">
                  <c:v>Pintura Esmalte Industrial Blanco 00 </c:v>
                </c:pt>
                <c:pt idx="112">
                  <c:v>Filtro de Gasoil FF 3417</c:v>
                </c:pt>
                <c:pt idx="113">
                  <c:v>Filtro de Gasoil FP 586 F</c:v>
                </c:pt>
                <c:pt idx="114">
                  <c:v>Filtro p/ aceite BT259</c:v>
                </c:pt>
                <c:pt idx="115">
                  <c:v>Filtro de Gasoil P 876 F</c:v>
                </c:pt>
                <c:pt idx="116">
                  <c:v>Filtro</c:v>
                </c:pt>
                <c:pt idx="117">
                  <c:v>Silicon Transparente RTV </c:v>
                </c:pt>
                <c:pt idx="118">
                  <c:v>Filtro de aire para planta CA6858/AH1107</c:v>
                </c:pt>
                <c:pt idx="119">
                  <c:v>Vaso p/ filtro de agua  gasoil</c:v>
                </c:pt>
                <c:pt idx="120">
                  <c:v>Felpa para puerta comercial</c:v>
                </c:pt>
                <c:pt idx="121">
                  <c:v>Disco P/Pulir No. 100 10057970</c:v>
                </c:pt>
                <c:pt idx="122">
                  <c:v>Brocha Super 2 pulgadas</c:v>
                </c:pt>
                <c:pt idx="123">
                  <c:v>Brocha Super 3 pulgadas</c:v>
                </c:pt>
                <c:pt idx="124">
                  <c:v>Terminal  para cable de teléfono</c:v>
                </c:pt>
                <c:pt idx="125">
                  <c:v>Barrena p/concreto 1/4</c:v>
                </c:pt>
                <c:pt idx="126">
                  <c:v>Union Universal PVC de 1/2</c:v>
                </c:pt>
                <c:pt idx="127">
                  <c:v>Reduccion PVC presion 1 x 1/2</c:v>
                </c:pt>
                <c:pt idx="128">
                  <c:v>Pintura Semigloss Blanco 00</c:v>
                </c:pt>
                <c:pt idx="129">
                  <c:v>Cheques P/Cisterna Europa V.de 3´´</c:v>
                </c:pt>
                <c:pt idx="130">
                  <c:v>Extensión Eléctrica de 25 Pies</c:v>
                </c:pt>
                <c:pt idx="131">
                  <c:v>Bomba de Vacio</c:v>
                </c:pt>
                <c:pt idx="132">
                  <c:v>Angular para Sheetrock o yeso</c:v>
                </c:pt>
                <c:pt idx="133">
                  <c:v>Tornillos de Estructura 7/16" peq. Libra</c:v>
                </c:pt>
                <c:pt idx="134">
                  <c:v>Clavos de Yeso 1 1/4 con Arandela de 2mm</c:v>
                </c:pt>
                <c:pt idx="135">
                  <c:v>Pistola P/ Masillar</c:v>
                </c:pt>
                <c:pt idx="136">
                  <c:v>Guante de Gomas negro (par)</c:v>
                </c:pt>
                <c:pt idx="137">
                  <c:v>Terminales de Acero P/ las Mangueras</c:v>
                </c:pt>
                <c:pt idx="138">
                  <c:v>Tornillo Diablito 2 x 6 unidad</c:v>
                </c:pt>
                <c:pt idx="139">
                  <c:v>Pivote Estandar descentrado</c:v>
                </c:pt>
                <c:pt idx="140">
                  <c:v>Letrero Farmacia del Pueblo (Pequeño)</c:v>
                </c:pt>
                <c:pt idx="141">
                  <c:v>Letrero Farmacia del Pueblo (Grande)</c:v>
                </c:pt>
                <c:pt idx="142">
                  <c:v>Letrero Ruta de Escape</c:v>
                </c:pt>
                <c:pt idx="143">
                  <c:v>Letrero Señalización Salida Derecha</c:v>
                </c:pt>
                <c:pt idx="144">
                  <c:v>Letrero Señalización Salida Izquierda</c:v>
                </c:pt>
                <c:pt idx="145">
                  <c:v>Letrero Señalización de Baño (15"x5")</c:v>
                </c:pt>
                <c:pt idx="146">
                  <c:v>Letrero Oficina (10"x5")</c:v>
                </c:pt>
                <c:pt idx="147">
                  <c:v>Letrero Señalización de Almacén (10"x5")</c:v>
                </c:pt>
                <c:pt idx="148">
                  <c:v>Letrero Prohibiciones de Seguridad (0.40x0.50) mt</c:v>
                </c:pt>
                <c:pt idx="149">
                  <c:v>Letrero Señalización Salida de Emergencia (15"x15")</c:v>
                </c:pt>
                <c:pt idx="150">
                  <c:v>Letrero Señalización de Extintor</c:v>
                </c:pt>
                <c:pt idx="151">
                  <c:v>Letrero Hale (6"x3")</c:v>
                </c:pt>
                <c:pt idx="152">
                  <c:v>Letrero Empuje (6"x3")</c:v>
                </c:pt>
                <c:pt idx="153">
                  <c:v>Termostatos p/aire acondicionado th-57v</c:v>
                </c:pt>
                <c:pt idx="154">
                  <c:v>Pintura Esmalte Industrial Negro</c:v>
                </c:pt>
                <c:pt idx="155">
                  <c:v>Control de presion de aire p/cisterna</c:v>
                </c:pt>
                <c:pt idx="156">
                  <c:v>Reloj de Presion P/Sisterna  </c:v>
                </c:pt>
                <c:pt idx="157">
                  <c:v>Adaptador PVC Macho de 3/4 </c:v>
                </c:pt>
                <c:pt idx="158">
                  <c:v>Metanol Galon</c:v>
                </c:pt>
                <c:pt idx="159">
                  <c:v>Pila AA</c:v>
                </c:pt>
                <c:pt idx="160">
                  <c:v>Caja de Registro 6x6x4 Reforzada</c:v>
                </c:pt>
                <c:pt idx="161">
                  <c:v>Capac marcha 5 x 370</c:v>
                </c:pt>
                <c:pt idx="162">
                  <c:v>Capacitor de Marcha 35 x 370</c:v>
                </c:pt>
                <c:pt idx="163">
                  <c:v>Capacitor de Marcha 25 x 370</c:v>
                </c:pt>
                <c:pt idx="164">
                  <c:v>Contactor P/Aires  de 50A 3P 24OV</c:v>
                </c:pt>
                <c:pt idx="165">
                  <c:v>Alambre p termostato en pie</c:v>
                </c:pt>
                <c:pt idx="166">
                  <c:v>Terminales Electricos Amarillo</c:v>
                </c:pt>
                <c:pt idx="167">
                  <c:v>Terminal para Cable de Batería</c:v>
                </c:pt>
                <c:pt idx="168">
                  <c:v>Fan Relay 90-380</c:v>
                </c:pt>
                <c:pt idx="169">
                  <c:v>Contactor P/Aires   30A 2P 22OV</c:v>
                </c:pt>
                <c:pt idx="170">
                  <c:v>Lija de agua P180</c:v>
                </c:pt>
                <c:pt idx="171">
                  <c:v>Lijas de Agua No. 220 </c:v>
                </c:pt>
                <c:pt idx="172">
                  <c:v>Tapon PVC de 1/2" </c:v>
                </c:pt>
                <c:pt idx="173">
                  <c:v>Termostatos Honiwel P/Aires 24V </c:v>
                </c:pt>
                <c:pt idx="174">
                  <c:v>Medidor de Cables Electricos</c:v>
                </c:pt>
                <c:pt idx="175">
                  <c:v>Escalera  aluminio de 4 Peldaños</c:v>
                </c:pt>
                <c:pt idx="176">
                  <c:v>Balastro bajo consumo de 2 tubos, 32 watt, 120 v</c:v>
                </c:pt>
                <c:pt idx="177">
                  <c:v>Disco Pulir Metal 7x1/4x7/8 </c:v>
                </c:pt>
                <c:pt idx="178">
                  <c:v>Filtro 083 Soldable</c:v>
                </c:pt>
                <c:pt idx="179">
                  <c:v>Pintura Relleno Gris </c:v>
                </c:pt>
                <c:pt idx="180">
                  <c:v>Juego de Sifon P/Lavamanos </c:v>
                </c:pt>
                <c:pt idx="181">
                  <c:v>Marco de Segueta Morado</c:v>
                </c:pt>
                <c:pt idx="182">
                  <c:v>Electrodo Universal  lbs</c:v>
                </c:pt>
                <c:pt idx="183">
                  <c:v>Soprte Giratorio 200</c:v>
                </c:pt>
                <c:pt idx="184">
                  <c:v>Pintura Rojo Chino Galón</c:v>
                </c:pt>
                <c:pt idx="185">
                  <c:v>Alámbre Eléctrico #12 Blanco</c:v>
                </c:pt>
                <c:pt idx="186">
                  <c:v>Alambre Negro #12</c:v>
                </c:pt>
                <c:pt idx="187">
                  <c:v>Alámbre Eléctrico #12 Rojo</c:v>
                </c:pt>
                <c:pt idx="188">
                  <c:v>Alambre thhn #10 Rojo (pie)</c:v>
                </c:pt>
                <c:pt idx="189">
                  <c:v>Adaptador pvc macho 1/2¨</c:v>
                </c:pt>
                <c:pt idx="190">
                  <c:v>Codo de 1/2 x 90 pvc SCH-40 </c:v>
                </c:pt>
                <c:pt idx="191">
                  <c:v>Codos de 2x90"Pvc Drenaje </c:v>
                </c:pt>
                <c:pt idx="192">
                  <c:v>Perita de Inodoro Unidad</c:v>
                </c:pt>
                <c:pt idx="193">
                  <c:v>Barrena 7/8 </c:v>
                </c:pt>
                <c:pt idx="194">
                  <c:v>Fundente 4 onza tarro</c:v>
                </c:pt>
                <c:pt idx="195">
                  <c:v>Vaso de Filtro </c:v>
                </c:pt>
                <c:pt idx="196">
                  <c:v>Codo PVC 3x90 Drenaje </c:v>
                </c:pt>
                <c:pt idx="197">
                  <c:v>Barniz Trafico Semimate Lata de 4.5 Lit. </c:v>
                </c:pt>
                <c:pt idx="198">
                  <c:v>Prime Clossin de 5 Litros </c:v>
                </c:pt>
                <c:pt idx="199">
                  <c:v>Tornillos 5 /16 x 5/8</c:v>
                </c:pt>
                <c:pt idx="200">
                  <c:v>Cinta de Aluminio P/Aire</c:v>
                </c:pt>
                <c:pt idx="201">
                  <c:v>Capacitor de 7.5 x 370 </c:v>
                </c:pt>
                <c:pt idx="202">
                  <c:v>Tinaco </c:v>
                </c:pt>
                <c:pt idx="203">
                  <c:v>Tinaco 295 Gls (Tinagua) </c:v>
                </c:pt>
                <c:pt idx="204">
                  <c:v>Conector EMT 1´</c:v>
                </c:pt>
                <c:pt idx="205">
                  <c:v>Alambre No. 12 Azul</c:v>
                </c:pt>
                <c:pt idx="206">
                  <c:v>Toma Corriente Doble 220</c:v>
                </c:pt>
                <c:pt idx="207">
                  <c:v>Enchufe  220</c:v>
                </c:pt>
                <c:pt idx="208">
                  <c:v>Tomacorriente Doble Color Naranja</c:v>
                </c:pt>
                <c:pt idx="209">
                  <c:v>Tapa para Tomacorriente Doble Color Naranja</c:v>
                </c:pt>
                <c:pt idx="210">
                  <c:v>Taladro Hilti</c:v>
                </c:pt>
                <c:pt idx="211">
                  <c:v>Taladros Recargables</c:v>
                </c:pt>
                <c:pt idx="212">
                  <c:v>Tornillo Diablito 8 x 2</c:v>
                </c:pt>
                <c:pt idx="213">
                  <c:v>Disco Pulir Metal #80</c:v>
                </c:pt>
                <c:pt idx="214">
                  <c:v>Pintura Acrilica Blanco Hueso en (Galon)</c:v>
                </c:pt>
                <c:pt idx="215">
                  <c:v>Capacitor Run CBB65</c:v>
                </c:pt>
                <c:pt idx="216">
                  <c:v>Escobilla p/jardin metalica reforzada tipo araña (24) dientes</c:v>
                </c:pt>
                <c:pt idx="217">
                  <c:v>Rastrillo Pequeño de Metal</c:v>
                </c:pt>
                <c:pt idx="218">
                  <c:v>Curva EMT de 1/2¨</c:v>
                </c:pt>
                <c:pt idx="219">
                  <c:v>Tope /Puerta</c:v>
                </c:pt>
                <c:pt idx="220">
                  <c:v>Pintura Acrílica Azul Cielo en (Galon)</c:v>
                </c:pt>
                <c:pt idx="221">
                  <c:v>Chumacera</c:v>
                </c:pt>
                <c:pt idx="222">
                  <c:v>Bombillos Tipo Globos de 18W</c:v>
                </c:pt>
                <c:pt idx="223">
                  <c:v>Tornillo carruaje con tuerca 5/16 x 3/4</c:v>
                </c:pt>
                <c:pt idx="224">
                  <c:v>Estaño p/soldar rollo</c:v>
                </c:pt>
                <c:pt idx="225">
                  <c:v>Coopling EMT 2´</c:v>
                </c:pt>
                <c:pt idx="226">
                  <c:v>Conectores EMT de 2</c:v>
                </c:pt>
                <c:pt idx="227">
                  <c:v>Coopling EMT 1´</c:v>
                </c:pt>
                <c:pt idx="228">
                  <c:v>Coupling EMT de 2</c:v>
                </c:pt>
                <c:pt idx="229">
                  <c:v>Copling EMT 1/2¨</c:v>
                </c:pt>
                <c:pt idx="230">
                  <c:v>Adaptador PVC Macho de 1</c:v>
                </c:pt>
                <c:pt idx="231">
                  <c:v>Adaptador PVC Macho 2"</c:v>
                </c:pt>
                <c:pt idx="232">
                  <c:v>Adaptadores Macho PVC de 3´´</c:v>
                </c:pt>
                <c:pt idx="233">
                  <c:v>Adaptador Hembra de 1/2"</c:v>
                </c:pt>
                <c:pt idx="234">
                  <c:v>Adaptador Hembra PVC de 1</c:v>
                </c:pt>
                <c:pt idx="235">
                  <c:v>Arandela PVC 3/4"</c:v>
                </c:pt>
                <c:pt idx="236">
                  <c:v>Cheque Vertical 1/2" Italia</c:v>
                </c:pt>
                <c:pt idx="237">
                  <c:v>Cheque Horizontal 1/2" Bronce</c:v>
                </c:pt>
                <c:pt idx="238">
                  <c:v>Cheque Vertical 3/4" Italia</c:v>
                </c:pt>
                <c:pt idx="239">
                  <c:v>Codos de 1"  PVC </c:v>
                </c:pt>
                <c:pt idx="240">
                  <c:v>Codos de 1 1/2" Drenaje PVC </c:v>
                </c:pt>
                <c:pt idx="241">
                  <c:v>Codo PVC 4x45</c:v>
                </c:pt>
                <c:pt idx="242">
                  <c:v>Cola Boquilla pvc P/Fregadero</c:v>
                </c:pt>
                <c:pt idx="243">
                  <c:v>Boquilla Completa p/ Lavamanos </c:v>
                </c:pt>
                <c:pt idx="244">
                  <c:v>Sifón de 2"  PVC </c:v>
                </c:pt>
                <c:pt idx="245">
                  <c:v>Llave Angular 3/8</c:v>
                </c:pt>
                <c:pt idx="246">
                  <c:v>Llaves de Paso 1/2 Angular x 3/8 </c:v>
                </c:pt>
                <c:pt idx="247">
                  <c:v>Manguera P/Inodoro </c:v>
                </c:pt>
                <c:pt idx="248">
                  <c:v>Reducción PVC de 1 1/2 x  3/4</c:v>
                </c:pt>
                <c:pt idx="249">
                  <c:v>Reducción PVC de 1 1/2 x 1</c:v>
                </c:pt>
                <c:pt idx="250">
                  <c:v>Reducción PVC 3 X 2 dr</c:v>
                </c:pt>
                <c:pt idx="251">
                  <c:v>Reducción PVC de 4'' X 3''</c:v>
                </c:pt>
                <c:pt idx="252">
                  <c:v>Tapon PVC 1 1/2" </c:v>
                </c:pt>
                <c:pt idx="253">
                  <c:v>Tee Metal HG 1/2</c:v>
                </c:pt>
                <c:pt idx="254">
                  <c:v>Tee PVC 1/2¨</c:v>
                </c:pt>
                <c:pt idx="255">
                  <c:v>Tee PVC 3/4"</c:v>
                </c:pt>
                <c:pt idx="256">
                  <c:v>Tee PVC 1"</c:v>
                </c:pt>
                <c:pt idx="257">
                  <c:v>Tee PVC 2"</c:v>
                </c:pt>
                <c:pt idx="258">
                  <c:v>Union Universal PVC de 1/2</c:v>
                </c:pt>
                <c:pt idx="259">
                  <c:v>Union PVC de 1</c:v>
                </c:pt>
                <c:pt idx="260">
                  <c:v>Union Universal PVC de 3/4</c:v>
                </c:pt>
                <c:pt idx="261">
                  <c:v>Union PVC de 2</c:v>
                </c:pt>
                <c:pt idx="262">
                  <c:v>Union PVC de 3</c:v>
                </c:pt>
                <c:pt idx="263">
                  <c:v>Union PVC  4''</c:v>
                </c:pt>
                <c:pt idx="264">
                  <c:v>Yee PVC 4¨</c:v>
                </c:pt>
                <c:pt idx="265">
                  <c:v>Yee PVC drenaje 4x2</c:v>
                </c:pt>
                <c:pt idx="266">
                  <c:v>Tapon de 3/4¨ Ciego </c:v>
                </c:pt>
                <c:pt idx="267">
                  <c:v>Alambre Negro #8</c:v>
                </c:pt>
                <c:pt idx="268">
                  <c:v>Alambre Electrico #10 (2.5mm) Negro</c:v>
                </c:pt>
                <c:pt idx="269">
                  <c:v>Alambre Blanco #10</c:v>
                </c:pt>
                <c:pt idx="270">
                  <c:v>Alambre no. 12 Verde</c:v>
                </c:pt>
                <c:pt idx="271">
                  <c:v>Alambre Duplo #12</c:v>
                </c:pt>
                <c:pt idx="272">
                  <c:v>Breaker  GE 15 Amp.Grueso</c:v>
                </c:pt>
                <c:pt idx="273">
                  <c:v>Breaker 15Amp Sencillo</c:v>
                </c:pt>
                <c:pt idx="274">
                  <c:v>Breaker 30Amp. Fino Doble</c:v>
                </c:pt>
                <c:pt idx="275">
                  <c:v>Breaker  GE 40 Amp. (doble)</c:v>
                </c:pt>
                <c:pt idx="276">
                  <c:v>Caja de Registro de 40 AMP</c:v>
                </c:pt>
                <c:pt idx="277">
                  <c:v>Tarugo de plomo de 1/2</c:v>
                </c:pt>
                <c:pt idx="278">
                  <c:v>Varilla Bronce P/Tierra de 5/8 x 6 </c:v>
                </c:pt>
                <c:pt idx="279">
                  <c:v>Conectores P/Varillas de Tierra </c:v>
                </c:pt>
                <c:pt idx="280">
                  <c:v>Tapa Plastica para Interruptor Sencillo</c:v>
                </c:pt>
                <c:pt idx="281">
                  <c:v>Tapa Plastica para Tomacorriente Doble </c:v>
                </c:pt>
                <c:pt idx="282">
                  <c:v>Aceite P/Motor de N?evera de 1/2 Bot</c:v>
                </c:pt>
                <c:pt idx="283">
                  <c:v>Boquilla Para Aire (Valvula Serv. 1/4)</c:v>
                </c:pt>
                <c:pt idx="284">
                  <c:v>Cajas Plasticas Prot. Control de Aire</c:v>
                </c:pt>
                <c:pt idx="285">
                  <c:v>Capacitor de 35 + 5 x 370 -440</c:v>
                </c:pt>
                <c:pt idx="286">
                  <c:v>Capacitor de 45 + 5 x 370</c:v>
                </c:pt>
                <c:pt idx="287">
                  <c:v>Capacitor de 55 x 440 + 5</c:v>
                </c:pt>
                <c:pt idx="288">
                  <c:v>Capacitor de 50 x 5 + 5 x 370</c:v>
                </c:pt>
                <c:pt idx="289">
                  <c:v>Capacitor de 10 x 370</c:v>
                </c:pt>
                <c:pt idx="290">
                  <c:v>Capacitores 35+5+5x370</c:v>
                </c:pt>
                <c:pt idx="291">
                  <c:v>Capacitor de 40 + 5 x 370</c:v>
                </c:pt>
                <c:pt idx="292">
                  <c:v>Capacitor de 40 x 370 </c:v>
                </c:pt>
                <c:pt idx="293">
                  <c:v>Capacitor 7.5 x 370</c:v>
                </c:pt>
                <c:pt idx="294">
                  <c:v>Capacitores 35+5x370</c:v>
                </c:pt>
                <c:pt idx="295">
                  <c:v>Capacitor de 45 + 5 x 370 - 440</c:v>
                </c:pt>
                <c:pt idx="296">
                  <c:v>Capacitores 55 x 5 + 370 </c:v>
                </c:pt>
                <c:pt idx="297">
                  <c:v>Capacitor de 55 + 10</c:v>
                </c:pt>
                <c:pt idx="298">
                  <c:v>Cinta para Ducto de Aire (Gris)</c:v>
                </c:pt>
                <c:pt idx="299">
                  <c:v>Contactor P/Aire Acondicionado 20amp 24v</c:v>
                </c:pt>
                <c:pt idx="300">
                  <c:v>Filtro P/Aire PA 163 soldable </c:v>
                </c:pt>
                <c:pt idx="301">
                  <c:v>Filtro P/Aire Acond. </c:v>
                </c:pt>
                <c:pt idx="302">
                  <c:v>Tarjeta Universal para Aire Acondicionado</c:v>
                </c:pt>
                <c:pt idx="303">
                  <c:v>Timer P/Aire </c:v>
                </c:pt>
                <c:pt idx="304">
                  <c:v>Methanol de 1/2 Litro Limpiador </c:v>
                </c:pt>
                <c:pt idx="305">
                  <c:v>Curva EMT 1¨</c:v>
                </c:pt>
                <c:pt idx="306">
                  <c:v>Curva EMT 2"</c:v>
                </c:pt>
                <c:pt idx="307">
                  <c:v>Motor P/Condensador Mini Split de 24,000BTU</c:v>
                </c:pt>
                <c:pt idx="308">
                  <c:v>Tubería de Cobre para A/C, 3/4 x 0.029 Rollo</c:v>
                </c:pt>
                <c:pt idx="309">
                  <c:v>Extensión para Telefono 25´</c:v>
                </c:pt>
                <c:pt idx="310">
                  <c:v>Bombillo 40W</c:v>
                </c:pt>
                <c:pt idx="311">
                  <c:v>Bombillos tipo Globo de 15W</c:v>
                </c:pt>
                <c:pt idx="312">
                  <c:v>Teflon 1/2</c:v>
                </c:pt>
                <c:pt idx="313">
                  <c:v>Rueda Tipo Dainer P/Carritos 16.160</c:v>
                </c:pt>
                <c:pt idx="314">
                  <c:v>Pintura Esmalte Verde Oscuro P/Metal (Galon) </c:v>
                </c:pt>
                <c:pt idx="315">
                  <c:v>Tapa Ciega Redonda Metal </c:v>
                </c:pt>
                <c:pt idx="316">
                  <c:v>Caja de registro  Plastica 2x4</c:v>
                </c:pt>
                <c:pt idx="317">
                  <c:v>Manguera Flexible para Lavamanos</c:v>
                </c:pt>
                <c:pt idx="318">
                  <c:v>Caja Portacontador de 200 AMP de metal </c:v>
                </c:pt>
                <c:pt idx="319">
                  <c:v>Correas de Polea </c:v>
                </c:pt>
                <c:pt idx="320">
                  <c:v>Abrazadera EMT de 2"</c:v>
                </c:pt>
                <c:pt idx="321">
                  <c:v>Abrazadera EMT de 1"</c:v>
                </c:pt>
                <c:pt idx="322">
                  <c:v>Coopling HG</c:v>
                </c:pt>
                <c:pt idx="323">
                  <c:v>Letra I EMT</c:v>
                </c:pt>
                <c:pt idx="324">
                  <c:v>Focos Rayovac de 2 pilas</c:v>
                </c:pt>
                <c:pt idx="325">
                  <c:v>Curvas plastica de 1/2</c:v>
                </c:pt>
                <c:pt idx="326">
                  <c:v>Letra LB2 MT</c:v>
                </c:pt>
                <c:pt idx="327">
                  <c:v>Escalera  aluminio de 12 Peldaños</c:v>
                </c:pt>
                <c:pt idx="328">
                  <c:v>Rueda Pulio p/85 x 70</c:v>
                </c:pt>
                <c:pt idx="329">
                  <c:v>Barra Roscada 3/8x6</c:v>
                </c:pt>
                <c:pt idx="330">
                  <c:v>Interruptor Doble</c:v>
                </c:pt>
                <c:pt idx="331">
                  <c:v>Lámpara Tipo Secador</c:v>
                </c:pt>
                <c:pt idx="332">
                  <c:v>Bombillo LED de 30W</c:v>
                </c:pt>
                <c:pt idx="333">
                  <c:v>Abrazadera de Presion de 3"</c:v>
                </c:pt>
                <c:pt idx="334">
                  <c:v>Abrazadera P/Tubería de Motobomba</c:v>
                </c:pt>
                <c:pt idx="335">
                  <c:v>Abrazadera Unicro de 2" (Pares)</c:v>
                </c:pt>
                <c:pt idx="336">
                  <c:v>Adaptador Hembra de 3"</c:v>
                </c:pt>
                <c:pt idx="337">
                  <c:v>Argollas de 1/4x2 (Unid)</c:v>
                </c:pt>
                <c:pt idx="338">
                  <c:v>Balas Fulminantes (Unid)</c:v>
                </c:pt>
                <c:pt idx="339">
                  <c:v>Base P/ Inodoro en pvc</c:v>
                </c:pt>
                <c:pt idx="340">
                  <c:v>Bisagra Corriente de 11/2 (Par)</c:v>
                </c:pt>
                <c:pt idx="341">
                  <c:v>Bisagra Tipo Libro 1 1/2 dorada (par)</c:v>
                </c:pt>
                <c:pt idx="342">
                  <c:v>Bisagras Invisibles Niquel</c:v>
                </c:pt>
                <c:pt idx="343">
                  <c:v>Bisagras Porta Candado Med.</c:v>
                </c:pt>
                <c:pt idx="344">
                  <c:v>Bisagras Tipo Libro de 4 x 4</c:v>
                </c:pt>
                <c:pt idx="345">
                  <c:v>Bombillo Coral de 100W</c:v>
                </c:pt>
                <c:pt idx="346">
                  <c:v>Bombillo Tipo Reflector de 60 W.</c:v>
                </c:pt>
                <c:pt idx="347">
                  <c:v>Capacitor de  10 x 440</c:v>
                </c:pt>
                <c:pt idx="348">
                  <c:v>Capacitor de Marcha 25 x 370</c:v>
                </c:pt>
                <c:pt idx="349">
                  <c:v>Capacitores 5x370</c:v>
                </c:pt>
                <c:pt idx="350">
                  <c:v>Cinta P/Alambre Electrico de  125P</c:v>
                </c:pt>
                <c:pt idx="351">
                  <c:v>Cinta P/Alambre Electrico de 100P</c:v>
                </c:pt>
                <c:pt idx="352">
                  <c:v>Codo Cobre 5/8</c:v>
                </c:pt>
                <c:pt idx="353">
                  <c:v>Conectores de 3/4" </c:v>
                </c:pt>
                <c:pt idx="354">
                  <c:v>Conector EMT 1/2</c:v>
                </c:pt>
                <c:pt idx="355">
                  <c:v>Corta Vidrio</c:v>
                </c:pt>
                <c:pt idx="356">
                  <c:v>Coupling H G de 4</c:v>
                </c:pt>
                <c:pt idx="357">
                  <c:v>Crostil de 24 Pulg.</c:v>
                </c:pt>
                <c:pt idx="358">
                  <c:v>Cubos plasticos Negro</c:v>
                </c:pt>
                <c:pt idx="359">
                  <c:v>Cubre falta Niq P/Lavamano</c:v>
                </c:pt>
                <c:pt idx="360">
                  <c:v>Cubre falta P/Lavamano de 3/8</c:v>
                </c:pt>
                <c:pt idx="361">
                  <c:v>Disco de Corte 350 x 3.5 x 32´´ 3 Stars</c:v>
                </c:pt>
                <c:pt idx="362">
                  <c:v>Disco de Corte P/Sierra de 7x 1/4 unidad </c:v>
                </c:pt>
                <c:pt idx="363">
                  <c:v>Disco Pulir Metal 178x7x22.2</c:v>
                </c:pt>
                <c:pt idx="364">
                  <c:v>Disco Pulir Metal 27-178x8x22.2</c:v>
                </c:pt>
                <c:pt idx="365">
                  <c:v>Antorcha de Soldar (Acetileno)</c:v>
                </c:pt>
                <c:pt idx="366">
                  <c:v>Filtaro P/Aire Acond. 164.8 Gris</c:v>
                </c:pt>
                <c:pt idx="367">
                  <c:v>FILTRO LFP 3000</c:v>
                </c:pt>
                <c:pt idx="368">
                  <c:v>Filtro de Aceite Pequeño LFP 780</c:v>
                </c:pt>
                <c:pt idx="369">
                  <c:v>Filtro de Aire 117552-37B-0</c:v>
                </c:pt>
                <c:pt idx="370">
                  <c:v>Filtro de Gasolina P/las Plantas</c:v>
                </c:pt>
                <c:pt idx="371">
                  <c:v>Foco Amarillo</c:v>
                </c:pt>
                <c:pt idx="372">
                  <c:v>Formón de 3 1/4´´</c:v>
                </c:pt>
                <c:pt idx="373">
                  <c:v>Fusible 200 AMPS a 250  Volts</c:v>
                </c:pt>
                <c:pt idx="374">
                  <c:v>Fusible 600 AMPS a 250  Volts</c:v>
                </c:pt>
                <c:pt idx="375">
                  <c:v>Gafas Protectora P/Soldar Verdes</c:v>
                </c:pt>
                <c:pt idx="376">
                  <c:v>Fusible 350 AMPs, 250 Volt.</c:v>
                </c:pt>
                <c:pt idx="377">
                  <c:v>Guayo P/ Chirrot</c:v>
                </c:pt>
                <c:pt idx="378">
                  <c:v>Kit para Neumáticos</c:v>
                </c:pt>
                <c:pt idx="379">
                  <c:v>Juego de Boquilla P/ Manguera</c:v>
                </c:pt>
                <c:pt idx="380">
                  <c:v>Kit Para hueco de Puerta</c:v>
                </c:pt>
                <c:pt idx="381">
                  <c:v>Kit Para Tubería de Cobre</c:v>
                </c:pt>
                <c:pt idx="382">
                  <c:v>Llanas Bellontas</c:v>
                </c:pt>
                <c:pt idx="383">
                  <c:v>Llave No.17"</c:v>
                </c:pt>
                <c:pt idx="384">
                  <c:v>Llaves Mecánicas 16´´</c:v>
                </c:pt>
                <c:pt idx="385">
                  <c:v>Llaves Mecánicas 22´´</c:v>
                </c:pt>
                <c:pt idx="386">
                  <c:v>Llave Mecanica 13</c:v>
                </c:pt>
                <c:pt idx="387">
                  <c:v>Martillo Mediano</c:v>
                </c:pt>
                <c:pt idx="388">
                  <c:v>Niple Galvanizado 1/4x3</c:v>
                </c:pt>
                <c:pt idx="389">
                  <c:v>Operadores P/ Ventana</c:v>
                </c:pt>
                <c:pt idx="390">
                  <c:v>Pintura Esmalte Ind. 09</c:v>
                </c:pt>
                <c:pt idx="391">
                  <c:v>Pintura Esmalte Gris Claro</c:v>
                </c:pt>
                <c:pt idx="392">
                  <c:v>Pintura Relleno Gris Claro</c:v>
                </c:pt>
                <c:pt idx="393">
                  <c:v>Pala Con su Palo (Und.)</c:v>
                </c:pt>
                <c:pt idx="394">
                  <c:v>Palometas 4 x 7/8 x 2.5</c:v>
                </c:pt>
                <c:pt idx="395">
                  <c:v>Pestillo Dorado</c:v>
                </c:pt>
                <c:pt idx="396">
                  <c:v>Pintura Acrilica Gris 59</c:v>
                </c:pt>
                <c:pt idx="397">
                  <c:v>Pintura Barniz Marino de 16 Galon</c:v>
                </c:pt>
                <c:pt idx="398">
                  <c:v>Pintura Esmalte Amarillo 62 (Galon)</c:v>
                </c:pt>
                <c:pt idx="399">
                  <c:v>Plagax Insecticida 120cc (Dursban Insect.2E de 1/4</c:v>
                </c:pt>
                <c:pt idx="400">
                  <c:v>Plana 9" Tramontina</c:v>
                </c:pt>
                <c:pt idx="401">
                  <c:v>Plana Tramontina 10</c:v>
                </c:pt>
                <c:pt idx="402">
                  <c:v>Planta Honda Pequeña 2.2Kilo</c:v>
                </c:pt>
                <c:pt idx="403">
                  <c:v>Polea P/ Motores de 2 x 1/2"</c:v>
                </c:pt>
                <c:pt idx="404">
                  <c:v>Polea P/ Motores de 5/8</c:v>
                </c:pt>
                <c:pt idx="405">
                  <c:v>Pulidora Grande</c:v>
                </c:pt>
                <c:pt idx="406">
                  <c:v>Raticida P/Ratones </c:v>
                </c:pt>
                <c:pt idx="407">
                  <c:v>Reduccion de 1 1/4x3/4 Bushing HG</c:v>
                </c:pt>
                <c:pt idx="408">
                  <c:v>Reducción HG Gav. De 1 x 3/4</c:v>
                </c:pt>
                <c:pt idx="409">
                  <c:v>Reduccion PVC de 6x4</c:v>
                </c:pt>
                <c:pt idx="410">
                  <c:v>Remachadora Roja de Metal</c:v>
                </c:pt>
                <c:pt idx="411">
                  <c:v>Restrictor </c:v>
                </c:pt>
                <c:pt idx="412">
                  <c:v>Riley Para Bebedero</c:v>
                </c:pt>
                <c:pt idx="413">
                  <c:v>Clavadora Neumatica</c:v>
                </c:pt>
                <c:pt idx="414">
                  <c:v>Spray de Pintura Mamey</c:v>
                </c:pt>
                <c:pt idx="415">
                  <c:v>Tapon de 1¨ Ciego</c:v>
                </c:pt>
                <c:pt idx="416">
                  <c:v>Tapón de 3" Ciega</c:v>
                </c:pt>
                <c:pt idx="417">
                  <c:v>Tee PVC de Presion de 6</c:v>
                </c:pt>
                <c:pt idx="418">
                  <c:v>Tela de fibra de Vidrio (Yarda) </c:v>
                </c:pt>
                <c:pt idx="419">
                  <c:v>Terminal de Bronce y Aluminio</c:v>
                </c:pt>
                <c:pt idx="420">
                  <c:v>Terminales Grde.o Clavijas P/Cable de Tel. </c:v>
                </c:pt>
                <c:pt idx="421">
                  <c:v>Time Delay</c:v>
                </c:pt>
                <c:pt idx="422">
                  <c:v>Tiradores de Gabinete de Metal Unidad</c:v>
                </c:pt>
                <c:pt idx="423">
                  <c:v>Pivot o Tope de Presión para Puertas Unidad</c:v>
                </c:pt>
                <c:pt idx="424">
                  <c:v>Tornillos de 10 x 3/4 Cabeza de Estria</c:v>
                </c:pt>
                <c:pt idx="425">
                  <c:v>Tornillos de 1x10 TF</c:v>
                </c:pt>
                <c:pt idx="426">
                  <c:v>Tubo Aislamiento 1/2x3/8 P/Aire Acond.</c:v>
                </c:pt>
                <c:pt idx="427">
                  <c:v>Tubo de 4x2 Drenaje</c:v>
                </c:pt>
                <c:pt idx="428">
                  <c:v>Tubo en T de 1/2" PVC</c:v>
                </c:pt>
                <c:pt idx="429">
                  <c:v>Tubo PVC Y 3x3</c:v>
                </c:pt>
                <c:pt idx="430">
                  <c:v>Tubo Reducción de 2 x 11/2 unidad</c:v>
                </c:pt>
                <c:pt idx="431">
                  <c:v>Tubo Reducción de 3 x 2 Drenaje</c:v>
                </c:pt>
                <c:pt idx="432">
                  <c:v>Tubo Unión de 3/4"</c:v>
                </c:pt>
                <c:pt idx="433">
                  <c:v>Tubo Y de 3"x2</c:v>
                </c:pt>
                <c:pt idx="434">
                  <c:v>Tuerca Compana de 1/4</c:v>
                </c:pt>
                <c:pt idx="435">
                  <c:v>Tuerca Octagonal (Bronce P/aire)</c:v>
                </c:pt>
                <c:pt idx="436">
                  <c:v>Adaptador PVC Macho de 1"</c:v>
                </c:pt>
                <c:pt idx="437">
                  <c:v>Válvula de Aire Acond.</c:v>
                </c:pt>
                <c:pt idx="438">
                  <c:v>Violin P/ Albañileria</c:v>
                </c:pt>
                <c:pt idx="439">
                  <c:v>Y PVC de 4x3</c:v>
                </c:pt>
                <c:pt idx="440">
                  <c:v>Y PVC de 2"</c:v>
                </c:pt>
                <c:pt idx="441">
                  <c:v>Aditivo para Batería 32 onza </c:v>
                </c:pt>
                <c:pt idx="442">
                  <c:v>Filtro P/Cooland C8 WF113</c:v>
                </c:pt>
                <c:pt idx="443">
                  <c:v>Pintura Esmalte Rojo Chino de 1/4</c:v>
                </c:pt>
                <c:pt idx="444">
                  <c:v>Toallero en acero inoxidable, 10 x 15 cm</c:v>
                </c:pt>
                <c:pt idx="445">
                  <c:v>Breaker de 60 GE </c:v>
                </c:pt>
                <c:pt idx="446">
                  <c:v>Capacitor 50 x 5+ -5x370</c:v>
                </c:pt>
                <c:pt idx="447">
                  <c:v>Alambre Electrico #4 (16mm) Blanco</c:v>
                </c:pt>
                <c:pt idx="448">
                  <c:v>Llave para Bebedero Hembra</c:v>
                </c:pt>
                <c:pt idx="449">
                  <c:v>Junta de Entroque</c:v>
                </c:pt>
                <c:pt idx="450">
                  <c:v>Pintura base semi gloss dry coat blanco antihumedad galon</c:v>
                </c:pt>
                <c:pt idx="451">
                  <c:v>Abrazadera EMT 1/2</c:v>
                </c:pt>
                <c:pt idx="452">
                  <c:v>Soporte giratorio 125 unidad</c:v>
                </c:pt>
                <c:pt idx="453">
                  <c:v>Soporte giratorio 200 unidad</c:v>
                </c:pt>
                <c:pt idx="454">
                  <c:v>Barrena Tipo Hilty de 1/2 x 10</c:v>
                </c:pt>
                <c:pt idx="455">
                  <c:v>Mecha de 1/4 x 6 1/2 de pared unidad</c:v>
                </c:pt>
                <c:pt idx="456">
                  <c:v>Barrena Tipo Hilty 1/4 x 10</c:v>
                </c:pt>
                <c:pt idx="457">
                  <c:v>Tape electrico 3600 rollo</c:v>
                </c:pt>
                <c:pt idx="458">
                  <c:v>Contactor p/aire acondicionado 40A 240V unidad</c:v>
                </c:pt>
                <c:pt idx="459">
                  <c:v>Filtro para aire de 3/8 1648 soldable</c:v>
                </c:pt>
                <c:pt idx="460">
                  <c:v>Transformador GTR 403E</c:v>
                </c:pt>
                <c:pt idx="461">
                  <c:v>Contactor P/Aire Acondicionado 40 a 24v</c:v>
                </c:pt>
                <c:pt idx="462">
                  <c:v>Power Pack para Aire Acondicionado Grande</c:v>
                </c:pt>
                <c:pt idx="463">
                  <c:v>Tarugo de plomo 3/4 unidad</c:v>
                </c:pt>
                <c:pt idx="464">
                  <c:v>Alicate de Cadena</c:v>
                </c:pt>
                <c:pt idx="465">
                  <c:v>Pintura Amarillo Tráfico 101 Galón</c:v>
                </c:pt>
                <c:pt idx="466">
                  <c:v>Taladro Hilti Color Rojo</c:v>
                </c:pt>
                <c:pt idx="467">
                  <c:v>Juego de Pinzas</c:v>
                </c:pt>
                <c:pt idx="468">
                  <c:v>Curva PVC 3"</c:v>
                </c:pt>
                <c:pt idx="469">
                  <c:v>Alambre Rojo #8</c:v>
                </c:pt>
                <c:pt idx="470">
                  <c:v>Arandela Libra</c:v>
                </c:pt>
                <c:pt idx="471">
                  <c:v>Alambre Blanco #8</c:v>
                </c:pt>
                <c:pt idx="472">
                  <c:v>Abrazadera Galvanizada de 1/2</c:v>
                </c:pt>
                <c:pt idx="473">
                  <c:v>Lampara de Exterior  20 W blanca tipo tortuga</c:v>
                </c:pt>
                <c:pt idx="474">
                  <c:v>Tubos Fluorescente de 18 W</c:v>
                </c:pt>
                <c:pt idx="475">
                  <c:v>Tarugo de plomo de 1/2</c:v>
                </c:pt>
                <c:pt idx="476">
                  <c:v>Brazo Hidráulico Pequeño Plateado</c:v>
                </c:pt>
                <c:pt idx="477">
                  <c:v>Bombillos P/Nevera 40 w</c:v>
                </c:pt>
                <c:pt idx="478">
                  <c:v>Engrasadora en Metal</c:v>
                </c:pt>
                <c:pt idx="479">
                  <c:v>Guantes Ind. De Goma Negra </c:v>
                </c:pt>
                <c:pt idx="480">
                  <c:v>Codo de Bronce 1/4</c:v>
                </c:pt>
                <c:pt idx="481">
                  <c:v>Alambre de Goma de 3 hilos  </c:v>
                </c:pt>
                <c:pt idx="482">
                  <c:v>Señaalización de Extintores </c:v>
                </c:pt>
                <c:pt idx="483">
                  <c:v>Letrero Basura al Zafacón</c:v>
                </c:pt>
                <c:pt idx="484">
                  <c:v>Llave Sencilla para Lavamanos</c:v>
                </c:pt>
                <c:pt idx="485">
                  <c:v>Llavín de Puño</c:v>
                </c:pt>
                <c:pt idx="486">
                  <c:v>Llavín Plano</c:v>
                </c:pt>
                <c:pt idx="487">
                  <c:v>Transformador 120/277 v</c:v>
                </c:pt>
                <c:pt idx="488">
                  <c:v>Transformador de 42 W</c:v>
                </c:pt>
                <c:pt idx="489">
                  <c:v>Pintura Esmalte Industrial Blanco</c:v>
                </c:pt>
                <c:pt idx="490">
                  <c:v>Breaker 40Amp Sencillo</c:v>
                </c:pt>
                <c:pt idx="491">
                  <c:v>Breaker de 60 Amp. Doble</c:v>
                </c:pt>
                <c:pt idx="492">
                  <c:v>Caja de Bolas 2R5C3</c:v>
                </c:pt>
                <c:pt idx="493">
                  <c:v>Silicon Negro </c:v>
                </c:pt>
                <c:pt idx="494">
                  <c:v>Canaleta Plástica 2´ x 2 mt</c:v>
                </c:pt>
                <c:pt idx="495">
                  <c:v>Canaleta Plástica 1 x 2 mt</c:v>
                </c:pt>
                <c:pt idx="496">
                  <c:v>Canaleta Plástica 1´ 1/2 x 2 mt</c:v>
                </c:pt>
                <c:pt idx="497">
                  <c:v>Canaleta Plástica 1/2 x 2 mt</c:v>
                </c:pt>
                <c:pt idx="498">
                  <c:v>Tubería de Cobre para A/C, 7/8 x 0.033 Rollo</c:v>
                </c:pt>
                <c:pt idx="499">
                  <c:v>Tubería EMT de 1"</c:v>
                </c:pt>
                <c:pt idx="500">
                  <c:v>Tubos Fluorescente de Luz Negra 4W</c:v>
                </c:pt>
                <c:pt idx="501">
                  <c:v>Tubos Fluorescente de 17 W</c:v>
                </c:pt>
                <c:pt idx="502">
                  <c:v>Tubo Florescente de 28W</c:v>
                </c:pt>
                <c:pt idx="503">
                  <c:v>Brochas de 1 1/2 </c:v>
                </c:pt>
                <c:pt idx="504">
                  <c:v>Punta estria # 2</c:v>
                </c:pt>
                <c:pt idx="505">
                  <c:v>Masking Tape  3/4 verde</c:v>
                </c:pt>
                <c:pt idx="506">
                  <c:v>Interruptores  Sencillos 15A</c:v>
                </c:pt>
                <c:pt idx="507">
                  <c:v>Interruptor Triple</c:v>
                </c:pt>
                <c:pt idx="508">
                  <c:v>Tarugo de 3/8 x 2 Verde</c:v>
                </c:pt>
                <c:pt idx="509">
                  <c:v>Tarugo 7/16x1 Azul (Unidad)</c:v>
                </c:pt>
                <c:pt idx="510">
                  <c:v>Abrazadera de  3 Unicros</c:v>
                </c:pt>
                <c:pt idx="511">
                  <c:v>Lavamanos con Pedestal (American Cerami)</c:v>
                </c:pt>
                <c:pt idx="512">
                  <c:v>Agua Destilada</c:v>
                </c:pt>
                <c:pt idx="513">
                  <c:v>Desgrazante</c:v>
                </c:pt>
                <c:pt idx="514">
                  <c:v>Candado Globe Md</c:v>
                </c:pt>
                <c:pt idx="515">
                  <c:v>Pistola de Pintar</c:v>
                </c:pt>
                <c:pt idx="516">
                  <c:v>Tablero Moldeado P/Thunder Motosoldadora</c:v>
                </c:pt>
                <c:pt idx="517">
                  <c:v>Nivel de Aluminio hsl 18030</c:v>
                </c:pt>
                <c:pt idx="518">
                  <c:v>Reduccion PVC presion 2 x  1 1/2</c:v>
                </c:pt>
                <c:pt idx="519">
                  <c:v>Adaptadores PVC P/ Sifon 11/2</c:v>
                </c:pt>
                <c:pt idx="520">
                  <c:v>Tapa Plástica para Tomacorriente Doble 2x4</c:v>
                </c:pt>
                <c:pt idx="521">
                  <c:v>Disco de Corte P/Cierra de 10´´</c:v>
                </c:pt>
                <c:pt idx="522">
                  <c:v>Gafas Protectora P650A Azul (Ebanisteria)</c:v>
                </c:pt>
                <c:pt idx="523">
                  <c:v>Cilindro Doble con Llave</c:v>
                </c:pt>
                <c:pt idx="524">
                  <c:v>Cinta de Papel 250"</c:v>
                </c:pt>
                <c:pt idx="525">
                  <c:v>Martillo Grande Palo Amarillo</c:v>
                </c:pt>
                <c:pt idx="526">
                  <c:v>Llaves Irimo N0.12</c:v>
                </c:pt>
                <c:pt idx="527">
                  <c:v>Pata de Chivo</c:v>
                </c:pt>
                <c:pt idx="528">
                  <c:v>Enchunfe de Goma</c:v>
                </c:pt>
                <c:pt idx="529">
                  <c:v>Capacitor RR-40g 370 VAC</c:v>
                </c:pt>
                <c:pt idx="530">
                  <c:v>Rolo o Mota para pintar</c:v>
                </c:pt>
                <c:pt idx="531">
                  <c:v>Rollo Tape Bond  Negro (electrico)</c:v>
                </c:pt>
                <c:pt idx="532">
                  <c:v>Pila AAA</c:v>
                </c:pt>
                <c:pt idx="533">
                  <c:v>Tarugo de Plomo</c:v>
                </c:pt>
                <c:pt idx="534">
                  <c:v>Organizador Para Baños</c:v>
                </c:pt>
                <c:pt idx="535">
                  <c:v>Conector de Bronce</c:v>
                </c:pt>
                <c:pt idx="536">
                  <c:v>Coplin PVC presion de 1/2</c:v>
                </c:pt>
                <c:pt idx="537">
                  <c:v>Brazo Hidraulico Mediano</c:v>
                </c:pt>
                <c:pt idx="538">
                  <c:v>Aguarras de 1 Litros</c:v>
                </c:pt>
                <c:pt idx="539">
                  <c:v>Breaker 30Amp Sencillo</c:v>
                </c:pt>
                <c:pt idx="540">
                  <c:v>Porta Brochus</c:v>
                </c:pt>
                <c:pt idx="541">
                  <c:v>Agua de Batería Galón</c:v>
                </c:pt>
                <c:pt idx="542">
                  <c:v>Cordon para Teléfono (Espirales)</c:v>
                </c:pt>
                <c:pt idx="543">
                  <c:v>Llave para bebedero </c:v>
                </c:pt>
                <c:pt idx="544">
                  <c:v>Cincel Redondo</c:v>
                </c:pt>
                <c:pt idx="545">
                  <c:v>Reguladores de Voltage Urano 5,000</c:v>
                </c:pt>
                <c:pt idx="546">
                  <c:v>Letrero Señalización de Caja</c:v>
                </c:pt>
                <c:pt idx="547">
                  <c:v>Letrero Consulta</c:v>
                </c:pt>
                <c:pt idx="548">
                  <c:v>Caja de Registro 2x4 Metálica</c:v>
                </c:pt>
                <c:pt idx="549">
                  <c:v>Adaptador Hembra PVC 1</c:v>
                </c:pt>
                <c:pt idx="550">
                  <c:v>Adaptador Macho 1/2" EMT</c:v>
                </c:pt>
                <c:pt idx="551">
                  <c:v>Alambre Dulce Picado Libra</c:v>
                </c:pt>
                <c:pt idx="552">
                  <c:v>Bombillo Floreciente 42w</c:v>
                </c:pt>
                <c:pt idx="553">
                  <c:v>Buzón en Vinil</c:v>
                </c:pt>
                <c:pt idx="554">
                  <c:v>Canaleta Plástica de 2 1/2</c:v>
                </c:pt>
                <c:pt idx="555">
                  <c:v>Conector Recto EMT 3/4</c:v>
                </c:pt>
                <c:pt idx="556">
                  <c:v>Coopling EMT 3/4</c:v>
                </c:pt>
                <c:pt idx="557">
                  <c:v>Lámpara de Exterior Negra</c:v>
                </c:pt>
                <c:pt idx="558">
                  <c:v>Llave mecanica 11</c:v>
                </c:pt>
                <c:pt idx="559">
                  <c:v>Pintura para Pavimento Pastel</c:v>
                </c:pt>
                <c:pt idx="560">
                  <c:v>Abrazadera EMT  3/4</c:v>
                </c:pt>
                <c:pt idx="561">
                  <c:v>Alambre Negro 16mm</c:v>
                </c:pt>
                <c:pt idx="562">
                  <c:v>Canaleta Plástica 3/8</c:v>
                </c:pt>
                <c:pt idx="563">
                  <c:v>Clavo de Acero   lbs</c:v>
                </c:pt>
                <c:pt idx="564">
                  <c:v>Codo HG 1/2</c:v>
                </c:pt>
                <c:pt idx="565">
                  <c:v>Jabonera</c:v>
                </c:pt>
                <c:pt idx="566">
                  <c:v>Pintura Barniz  alta Proteccion  CAOBA ( Barpidecor)  GL</c:v>
                </c:pt>
                <c:pt idx="567">
                  <c:v>Porta Cepillo</c:v>
                </c:pt>
                <c:pt idx="568">
                  <c:v>Set organizador de Baño </c:v>
                </c:pt>
                <c:pt idx="569">
                  <c:v>Socalo Porcelana</c:v>
                </c:pt>
                <c:pt idx="570">
                  <c:v>Tarugo de Plomo de 3/8 </c:v>
                </c:pt>
                <c:pt idx="571">
                  <c:v>Tubo Florescente de 32W</c:v>
                </c:pt>
                <c:pt idx="572">
                  <c:v>Union HG 1/2</c:v>
                </c:pt>
                <c:pt idx="573">
                  <c:v>Pestillo de Hierro Soldable</c:v>
                </c:pt>
                <c:pt idx="574">
                  <c:v>Letrero Extintor Pequeño</c:v>
                </c:pt>
                <c:pt idx="575">
                  <c:v>Esquinero Metálico 1 1/4x 1 1/4</c:v>
                </c:pt>
                <c:pt idx="576">
                  <c:v>Tornillo para Plancha de Chirrot</c:v>
                </c:pt>
                <c:pt idx="577">
                  <c:v>Candado 60mm</c:v>
                </c:pt>
                <c:pt idx="578">
                  <c:v>Tiradores de Puerta Dorado</c:v>
                </c:pt>
                <c:pt idx="579">
                  <c:v>Juego de Destornillador</c:v>
                </c:pt>
                <c:pt idx="580">
                  <c:v>Pinza de Corte #7</c:v>
                </c:pt>
                <c:pt idx="581">
                  <c:v>Alicate Electrico </c:v>
                </c:pt>
                <c:pt idx="582">
                  <c:v>Cincel de Punta para Taladro 250mm</c:v>
                </c:pt>
                <c:pt idx="583">
                  <c:v>Cincel de Plano para Taladro 250mm</c:v>
                </c:pt>
                <c:pt idx="584">
                  <c:v>Clavo c/Cabeza 2´ 1/2 Libra</c:v>
                </c:pt>
                <c:pt idx="585">
                  <c:v>Separadores para Loceta Paq. 3mm</c:v>
                </c:pt>
                <c:pt idx="586">
                  <c:v>Manguera P/Lavamanos 20"</c:v>
                </c:pt>
                <c:pt idx="587">
                  <c:v>Manguera Flexible 24"</c:v>
                </c:pt>
                <c:pt idx="588">
                  <c:v>Canaleta para Piso</c:v>
                </c:pt>
                <c:pt idx="589">
                  <c:v>Manguera para Mezcladora 3/4x24</c:v>
                </c:pt>
                <c:pt idx="590">
                  <c:v>Manguera para Mezcladora 3/8 x 1/2 x 24</c:v>
                </c:pt>
                <c:pt idx="591">
                  <c:v>Arandela PVC 4 x 4 </c:v>
                </c:pt>
                <c:pt idx="592">
                  <c:v>Junta de Cera para Inodoro 3x4</c:v>
                </c:pt>
                <c:pt idx="593">
                  <c:v>Caja de Breaker 40amp.</c:v>
                </c:pt>
                <c:pt idx="594">
                  <c:v>Tape Aislante de Electricidad 19mm, 3/4</c:v>
                </c:pt>
                <c:pt idx="595">
                  <c:v>Llavín Plano</c:v>
                </c:pt>
                <c:pt idx="596">
                  <c:v>Pintura Contactor Aclimate Arena 23</c:v>
                </c:pt>
                <c:pt idx="597">
                  <c:v>Hidrolavadora Pequña</c:v>
                </c:pt>
                <c:pt idx="598">
                  <c:v>Taladro Rotomartillo (Percusión)</c:v>
                </c:pt>
                <c:pt idx="599">
                  <c:v>Reducción 1" x 3/4</c:v>
                </c:pt>
                <c:pt idx="600">
                  <c:v>Adaptador PVC de presión (Macho)</c:v>
                </c:pt>
                <c:pt idx="601">
                  <c:v>Extensión Corrugada para Fregadero (Desague)</c:v>
                </c:pt>
                <c:pt idx="602">
                  <c:v>Boya Plástica para Tinaco (Flota)</c:v>
                </c:pt>
                <c:pt idx="603">
                  <c:v>Tubo PVC 1/2 Electrico SDR-26</c:v>
                </c:pt>
                <c:pt idx="604">
                  <c:v>Cerradura de Puño</c:v>
                </c:pt>
                <c:pt idx="605">
                  <c:v>Codo PVC 3"x45 DR</c:v>
                </c:pt>
                <c:pt idx="606">
                  <c:v>Tubería BX 1/2 (Pie)</c:v>
                </c:pt>
                <c:pt idx="607">
                  <c:v>Conector UF Electrico 3/8</c:v>
                </c:pt>
                <c:pt idx="608">
                  <c:v>Llave a Chorro 1/2 de Metal</c:v>
                </c:pt>
                <c:pt idx="609">
                  <c:v>Kit de Válvula Carga y Descarga para Inodoro</c:v>
                </c:pt>
                <c:pt idx="610">
                  <c:v>Válvula de Entrada para Inodoro</c:v>
                </c:pt>
                <c:pt idx="611">
                  <c:v>Válvula de Salida Inodoro</c:v>
                </c:pt>
                <c:pt idx="612">
                  <c:v>Bisagra Soldable</c:v>
                </c:pt>
                <c:pt idx="613">
                  <c:v>Niple Niquelado 3/8x2" 1/2</c:v>
                </c:pt>
                <c:pt idx="614">
                  <c:v>Cinta de Fibra 2"x300</c:v>
                </c:pt>
                <c:pt idx="615">
                  <c:v>Llave para Lavamanos Sencilla</c:v>
                </c:pt>
                <c:pt idx="616">
                  <c:v>Te Y PVC 4"x4" Drenaje</c:v>
                </c:pt>
                <c:pt idx="617">
                  <c:v>Tarugo Azul 7/16x1"1/4</c:v>
                </c:pt>
                <c:pt idx="618">
                  <c:v>Rejilla Cromada para Piso 2" (Drenaje)</c:v>
                </c:pt>
                <c:pt idx="619">
                  <c:v>Válviula Fluxómetro Orianl</c:v>
                </c:pt>
                <c:pt idx="620">
                  <c:v>Llave de Puerta Comercial</c:v>
                </c:pt>
                <c:pt idx="621">
                  <c:v>Codo Drenaje 4"x90</c:v>
                </c:pt>
                <c:pt idx="622">
                  <c:v>Codo Drenaje 4"x45</c:v>
                </c:pt>
                <c:pt idx="623">
                  <c:v>Panel LEED 18w Redondo</c:v>
                </c:pt>
                <c:pt idx="624">
                  <c:v>Derretido para Cerámica (Piso) Funda</c:v>
                </c:pt>
                <c:pt idx="625">
                  <c:v>Total General</c:v>
                </c:pt>
                <c:pt idx="633">
                  <c:v>LICDA. GEORGINA VICTORIANO MORENO</c:v>
                </c:pt>
                <c:pt idx="634">
                  <c:v>DIRECTORA ADMINISTRATIVO Y FINANCIERO</c:v>
                </c:pt>
                <c:pt idx="635">
                  <c:v>AUTORIZADO POR</c:v>
                </c:pt>
              </c:strCache>
            </c:strRef>
          </c:cat>
          <c:val>
            <c:numRef>
              <c:f>'Exist. Act.-1'!$M$6:$M$645</c:f>
            </c:numRef>
          </c:val>
        </c:ser>
        <c:ser>
          <c:idx val="8"/>
          <c:order val="8"/>
          <c:tx>
            <c:strRef>
              <c:f>'Exist. Act.-1'!#REF!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'Exist. Act.-1'!$E$6:$E$645</c:f>
              <c:strCache>
                <c:ptCount val="636"/>
                <c:pt idx="0">
                  <c:v>Descripción</c:v>
                </c:pt>
                <c:pt idx="1">
                  <c:v>Escobilla L/V 19"</c:v>
                </c:pt>
                <c:pt idx="2">
                  <c:v>Adaptador PVC Hembra de 3/4</c:v>
                </c:pt>
                <c:pt idx="3">
                  <c:v>Llave de Paso PVC Bola 3/4¨</c:v>
                </c:pt>
                <c:pt idx="4">
                  <c:v>Llave de pvc de 1/2¨</c:v>
                </c:pt>
                <c:pt idx="5">
                  <c:v>Reducción Bushine de 3/8 x 1/4''</c:v>
                </c:pt>
                <c:pt idx="6">
                  <c:v>Varilla p/ Boya Flota</c:v>
                </c:pt>
                <c:pt idx="7">
                  <c:v>Swich Machete</c:v>
                </c:pt>
                <c:pt idx="8">
                  <c:v>Tape Electrico 3 Mts  33 t</c:v>
                </c:pt>
                <c:pt idx="9">
                  <c:v>Pintura Acrílica Superior Rojo Galón</c:v>
                </c:pt>
                <c:pt idx="10">
                  <c:v>Porta Rolo 9 pulgadas</c:v>
                </c:pt>
                <c:pt idx="11">
                  <c:v>Maseta 2 lbs</c:v>
                </c:pt>
                <c:pt idx="12">
                  <c:v>Codo PVC 2" Drenaje</c:v>
                </c:pt>
                <c:pt idx="13">
                  <c:v>Candado Hermex  40 mm</c:v>
                </c:pt>
                <c:pt idx="14">
                  <c:v>Candado Hermex  50 mm</c:v>
                </c:pt>
                <c:pt idx="15">
                  <c:v>Lámpara LED 24v</c:v>
                </c:pt>
                <c:pt idx="16">
                  <c:v>LED Panel de Luz 2"x2" 40W (600X600 mm)</c:v>
                </c:pt>
                <c:pt idx="17">
                  <c:v>Codo Plástico Lavamanos Sifón Fregadero </c:v>
                </c:pt>
                <c:pt idx="18">
                  <c:v>Colagante para Bata</c:v>
                </c:pt>
                <c:pt idx="19">
                  <c:v>Durmientes 2 1/2 x10</c:v>
                </c:pt>
                <c:pt idx="20">
                  <c:v>Llave Mezcladoras P/ Lavamanos de 4"</c:v>
                </c:pt>
                <c:pt idx="21">
                  <c:v>Llave Angular para Jardín</c:v>
                </c:pt>
                <c:pt idx="22">
                  <c:v>Lona 6m x 12m Mamey</c:v>
                </c:pt>
                <c:pt idx="23">
                  <c:v>Martillo Grande</c:v>
                </c:pt>
                <c:pt idx="24">
                  <c:v>Masilla Acrílica</c:v>
                </c:pt>
                <c:pt idx="25">
                  <c:v>Masilla para Sheetrock (Hich Pro) 5 Gl</c:v>
                </c:pt>
                <c:pt idx="26">
                  <c:v>Parales 2 1/2x10</c:v>
                </c:pt>
                <c:pt idx="27">
                  <c:v>Porta Papel  Sanitarios</c:v>
                </c:pt>
                <c:pt idx="28">
                  <c:v>Rastrillo Pequeño</c:v>
                </c:pt>
                <c:pt idx="29">
                  <c:v>Serrucho P/ Carpinteria</c:v>
                </c:pt>
                <c:pt idx="30">
                  <c:v>Tapa de Inodoro Blanca </c:v>
                </c:pt>
                <c:pt idx="31">
                  <c:v>Valvula Salida de Inodoro</c:v>
                </c:pt>
                <c:pt idx="32">
                  <c:v>Clavos S/C de 1 1/2 (Libs.) </c:v>
                </c:pt>
                <c:pt idx="33">
                  <c:v>Tornillos de 5/8 x 5 </c:v>
                </c:pt>
                <c:pt idx="34">
                  <c:v>Rolo o Mota para pintar</c:v>
                </c:pt>
                <c:pt idx="35">
                  <c:v>Cinta Para Chirrot</c:v>
                </c:pt>
                <c:pt idx="36">
                  <c:v>Clavo Dulce 2"</c:v>
                </c:pt>
                <c:pt idx="37">
                  <c:v>Cerámica 20 x 40</c:v>
                </c:pt>
                <c:pt idx="38">
                  <c:v>Estopa en Libra </c:v>
                </c:pt>
                <c:pt idx="39">
                  <c:v>Barpino Laca </c:v>
                </c:pt>
                <c:pt idx="40">
                  <c:v>Bujias F 501</c:v>
                </c:pt>
                <c:pt idx="41">
                  <c:v>Cemento PVC (1/4 Galón)</c:v>
                </c:pt>
                <c:pt idx="42">
                  <c:v>Plancha de Densglass 4"x8"-1/2"</c:v>
                </c:pt>
                <c:pt idx="43">
                  <c:v>Plancha de sheetrock 4"x8"-1/2" </c:v>
                </c:pt>
                <c:pt idx="44">
                  <c:v>Tijera P/ Cortar Metal (Mango de Goma Amarillo)</c:v>
                </c:pt>
                <c:pt idx="45">
                  <c:v>Inodoro con Tanque y Tapa Blanco</c:v>
                </c:pt>
                <c:pt idx="46">
                  <c:v>Regletas Electricas </c:v>
                </c:pt>
                <c:pt idx="47">
                  <c:v>Alicate de presion no. 10 hsjpo 110</c:v>
                </c:pt>
                <c:pt idx="48">
                  <c:v>Caja de Breakers de 125Amps.  </c:v>
                </c:pt>
                <c:pt idx="49">
                  <c:v>Breaker 20Amp Sencillo</c:v>
                </c:pt>
                <c:pt idx="50">
                  <c:v>Breaker GE Doble 30 Amp.</c:v>
                </c:pt>
                <c:pt idx="51">
                  <c:v>Caja de Breakers Europeo 6 Circuito </c:v>
                </c:pt>
                <c:pt idx="52">
                  <c:v>Sostenedor P/Suaper </c:v>
                </c:pt>
                <c:pt idx="53">
                  <c:v>Breaker Europeo 20 AMP</c:v>
                </c:pt>
                <c:pt idx="54">
                  <c:v>Bogie Wheel Complete</c:v>
                </c:pt>
                <c:pt idx="55">
                  <c:v>Bearing Ball</c:v>
                </c:pt>
                <c:pt idx="56">
                  <c:v>Gomas de Montacargas Delantera 18 x 7</c:v>
                </c:pt>
                <c:pt idx="57">
                  <c:v>Boya Plast. P/Inodoros </c:v>
                </c:pt>
                <c:pt idx="58">
                  <c:v>Junta de Cera P/Inodoro </c:v>
                </c:pt>
                <c:pt idx="59">
                  <c:v>Tee PVC de  4 x 4</c:v>
                </c:pt>
                <c:pt idx="60">
                  <c:v>Valvula Entrada de Inodoro </c:v>
                </c:pt>
                <c:pt idx="61">
                  <c:v>Pintura Esmalte Industrial Óxido Rojo Galón</c:v>
                </c:pt>
                <c:pt idx="62">
                  <c:v>Kit para Inodoro (Válvulas)</c:v>
                </c:pt>
                <c:pt idx="63">
                  <c:v>Maseta 10 Libra (mandarria)</c:v>
                </c:pt>
                <c:pt idx="64">
                  <c:v>Disco de Pulidora 100</c:v>
                </c:pt>
                <c:pt idx="65">
                  <c:v>Tubería de Cobre para A/C, 3/8 x 0.023 Rollo</c:v>
                </c:pt>
                <c:pt idx="66">
                  <c:v>Tubería EMT 1/2</c:v>
                </c:pt>
                <c:pt idx="67">
                  <c:v>Capacitador de Marcha 15x370</c:v>
                </c:pt>
                <c:pt idx="68">
                  <c:v>Cancamos 1/2 16 </c:v>
                </c:pt>
                <c:pt idx="69">
                  <c:v>Resbaladores plasticos</c:v>
                </c:pt>
                <c:pt idx="70">
                  <c:v>Reduccion de 1 1/2 x 3/4 Bushing HG</c:v>
                </c:pt>
                <c:pt idx="71">
                  <c:v>Varilla para soldar de plata </c:v>
                </c:pt>
                <c:pt idx="72">
                  <c:v>Aditivo P/Batería de 12 Onza </c:v>
                </c:pt>
                <c:pt idx="73">
                  <c:v>Barra roscada 1/2</c:v>
                </c:pt>
                <c:pt idx="74">
                  <c:v>Cerradura Caja de Dinero</c:v>
                </c:pt>
                <c:pt idx="75">
                  <c:v>Balastros (Transformador) de bajo consumo de 4 tubo 32 wat</c:v>
                </c:pt>
                <c:pt idx="76">
                  <c:v>Tubería de Cobre para A/C, 1/4 x 0.021 Rollo</c:v>
                </c:pt>
                <c:pt idx="77">
                  <c:v>Teflón  de 3/4</c:v>
                </c:pt>
                <c:pt idx="78">
                  <c:v>Codo PVC 3x45</c:v>
                </c:pt>
                <c:pt idx="79">
                  <c:v>Timer P/Aire </c:v>
                </c:pt>
                <c:pt idx="80">
                  <c:v>Swich de Presión P/Aire de Alta</c:v>
                </c:pt>
                <c:pt idx="81">
                  <c:v>Swich de Presión P/Aire de Baja</c:v>
                </c:pt>
                <c:pt idx="82">
                  <c:v>Codo PVC 2" x 45</c:v>
                </c:pt>
                <c:pt idx="83">
                  <c:v>Juego de emboquillador</c:v>
                </c:pt>
                <c:pt idx="84">
                  <c:v>Amperímetro 334/374, Marca Fluke</c:v>
                </c:pt>
                <c:pt idx="85">
                  <c:v>Rueda Poliuretano c/aluminio 200/50 Unidad</c:v>
                </c:pt>
                <c:pt idx="86">
                  <c:v>Marco de Segueta Amarillo </c:v>
                </c:pt>
                <c:pt idx="87">
                  <c:v>Juego de Llave Allen 10/1</c:v>
                </c:pt>
                <c:pt idx="88">
                  <c:v>Tiradores de Metal para Gavetas</c:v>
                </c:pt>
                <c:pt idx="89">
                  <c:v>Tirador para Puerta Plateado</c:v>
                </c:pt>
                <c:pt idx="90">
                  <c:v>Lima Grande</c:v>
                </c:pt>
                <c:pt idx="91">
                  <c:v>Control Universal</c:v>
                </c:pt>
                <c:pt idx="92">
                  <c:v>Cinta de Medir de 50mts.Comelon</c:v>
                </c:pt>
                <c:pt idx="93">
                  <c:v>Metal Hit 1/4 x 1 1/2 Anclajes Metálicos (Unid) </c:v>
                </c:pt>
                <c:pt idx="94">
                  <c:v>Coolant P/Radiadores de Vehículos </c:v>
                </c:pt>
                <c:pt idx="95">
                  <c:v>Breaker Grueso THQL 60 AMPS GE</c:v>
                </c:pt>
                <c:pt idx="96">
                  <c:v>Breaker Grueso 50 AMPS Doble</c:v>
                </c:pt>
                <c:pt idx="97">
                  <c:v>Capacitor Marcha 60/370 Volt</c:v>
                </c:pt>
                <c:pt idx="98">
                  <c:v>Abrazadera de Presion de 4</c:v>
                </c:pt>
                <c:pt idx="99">
                  <c:v>Pin de Seguridad en Acero</c:v>
                </c:pt>
                <c:pt idx="100">
                  <c:v>Pulsador P/Timbre Bticino</c:v>
                </c:pt>
                <c:pt idx="101">
                  <c:v>Lija de Agua No. 100</c:v>
                </c:pt>
                <c:pt idx="102">
                  <c:v>Barrena de 1/4 mecanica</c:v>
                </c:pt>
                <c:pt idx="103">
                  <c:v>Brazo Hidraulico 19 cm largo, unidad</c:v>
                </c:pt>
                <c:pt idx="104">
                  <c:v>Barrena T/Hilty 5/8x12</c:v>
                </c:pt>
                <c:pt idx="105">
                  <c:v>Disco de corte 7x1/4</c:v>
                </c:pt>
                <c:pt idx="106">
                  <c:v>Remaches de aluminio 3/16x5/8</c:v>
                </c:pt>
                <c:pt idx="107">
                  <c:v>Cable Coaxial (pies)</c:v>
                </c:pt>
                <c:pt idx="108">
                  <c:v>Cemento Blanco (Funda)</c:v>
                </c:pt>
                <c:pt idx="109">
                  <c:v>Pegamento para Locetas ( Keraflor ) 50 Lbs  50 lbs</c:v>
                </c:pt>
                <c:pt idx="110">
                  <c:v>Lija de Agua 360 </c:v>
                </c:pt>
                <c:pt idx="111">
                  <c:v>Pintura Esmalte Industrial Blanco 00 </c:v>
                </c:pt>
                <c:pt idx="112">
                  <c:v>Filtro de Gasoil FF 3417</c:v>
                </c:pt>
                <c:pt idx="113">
                  <c:v>Filtro de Gasoil FP 586 F</c:v>
                </c:pt>
                <c:pt idx="114">
                  <c:v>Filtro p/ aceite BT259</c:v>
                </c:pt>
                <c:pt idx="115">
                  <c:v>Filtro de Gasoil P 876 F</c:v>
                </c:pt>
                <c:pt idx="116">
                  <c:v>Filtro</c:v>
                </c:pt>
                <c:pt idx="117">
                  <c:v>Silicon Transparente RTV </c:v>
                </c:pt>
                <c:pt idx="118">
                  <c:v>Filtro de aire para planta CA6858/AH1107</c:v>
                </c:pt>
                <c:pt idx="119">
                  <c:v>Vaso p/ filtro de agua  gasoil</c:v>
                </c:pt>
                <c:pt idx="120">
                  <c:v>Felpa para puerta comercial</c:v>
                </c:pt>
                <c:pt idx="121">
                  <c:v>Disco P/Pulir No. 100 10057970</c:v>
                </c:pt>
                <c:pt idx="122">
                  <c:v>Brocha Super 2 pulgadas</c:v>
                </c:pt>
                <c:pt idx="123">
                  <c:v>Brocha Super 3 pulgadas</c:v>
                </c:pt>
                <c:pt idx="124">
                  <c:v>Terminal  para cable de teléfono</c:v>
                </c:pt>
                <c:pt idx="125">
                  <c:v>Barrena p/concreto 1/4</c:v>
                </c:pt>
                <c:pt idx="126">
                  <c:v>Union Universal PVC de 1/2</c:v>
                </c:pt>
                <c:pt idx="127">
                  <c:v>Reduccion PVC presion 1 x 1/2</c:v>
                </c:pt>
                <c:pt idx="128">
                  <c:v>Pintura Semigloss Blanco 00</c:v>
                </c:pt>
                <c:pt idx="129">
                  <c:v>Cheques P/Cisterna Europa V.de 3´´</c:v>
                </c:pt>
                <c:pt idx="130">
                  <c:v>Extensión Eléctrica de 25 Pies</c:v>
                </c:pt>
                <c:pt idx="131">
                  <c:v>Bomba de Vacio</c:v>
                </c:pt>
                <c:pt idx="132">
                  <c:v>Angular para Sheetrock o yeso</c:v>
                </c:pt>
                <c:pt idx="133">
                  <c:v>Tornillos de Estructura 7/16" peq. Libra</c:v>
                </c:pt>
                <c:pt idx="134">
                  <c:v>Clavos de Yeso 1 1/4 con Arandela de 2mm</c:v>
                </c:pt>
                <c:pt idx="135">
                  <c:v>Pistola P/ Masillar</c:v>
                </c:pt>
                <c:pt idx="136">
                  <c:v>Guante de Gomas negro (par)</c:v>
                </c:pt>
                <c:pt idx="137">
                  <c:v>Terminales de Acero P/ las Mangueras</c:v>
                </c:pt>
                <c:pt idx="138">
                  <c:v>Tornillo Diablito 2 x 6 unidad</c:v>
                </c:pt>
                <c:pt idx="139">
                  <c:v>Pivote Estandar descentrado</c:v>
                </c:pt>
                <c:pt idx="140">
                  <c:v>Letrero Farmacia del Pueblo (Pequeño)</c:v>
                </c:pt>
                <c:pt idx="141">
                  <c:v>Letrero Farmacia del Pueblo (Grande)</c:v>
                </c:pt>
                <c:pt idx="142">
                  <c:v>Letrero Ruta de Escape</c:v>
                </c:pt>
                <c:pt idx="143">
                  <c:v>Letrero Señalización Salida Derecha</c:v>
                </c:pt>
                <c:pt idx="144">
                  <c:v>Letrero Señalización Salida Izquierda</c:v>
                </c:pt>
                <c:pt idx="145">
                  <c:v>Letrero Señalización de Baño (15"x5")</c:v>
                </c:pt>
                <c:pt idx="146">
                  <c:v>Letrero Oficina (10"x5")</c:v>
                </c:pt>
                <c:pt idx="147">
                  <c:v>Letrero Señalización de Almacén (10"x5")</c:v>
                </c:pt>
                <c:pt idx="148">
                  <c:v>Letrero Prohibiciones de Seguridad (0.40x0.50) mt</c:v>
                </c:pt>
                <c:pt idx="149">
                  <c:v>Letrero Señalización Salida de Emergencia (15"x15")</c:v>
                </c:pt>
                <c:pt idx="150">
                  <c:v>Letrero Señalización de Extintor</c:v>
                </c:pt>
                <c:pt idx="151">
                  <c:v>Letrero Hale (6"x3")</c:v>
                </c:pt>
                <c:pt idx="152">
                  <c:v>Letrero Empuje (6"x3")</c:v>
                </c:pt>
                <c:pt idx="153">
                  <c:v>Termostatos p/aire acondicionado th-57v</c:v>
                </c:pt>
                <c:pt idx="154">
                  <c:v>Pintura Esmalte Industrial Negro</c:v>
                </c:pt>
                <c:pt idx="155">
                  <c:v>Control de presion de aire p/cisterna</c:v>
                </c:pt>
                <c:pt idx="156">
                  <c:v>Reloj de Presion P/Sisterna  </c:v>
                </c:pt>
                <c:pt idx="157">
                  <c:v>Adaptador PVC Macho de 3/4 </c:v>
                </c:pt>
                <c:pt idx="158">
                  <c:v>Metanol Galon</c:v>
                </c:pt>
                <c:pt idx="159">
                  <c:v>Pila AA</c:v>
                </c:pt>
                <c:pt idx="160">
                  <c:v>Caja de Registro 6x6x4 Reforzada</c:v>
                </c:pt>
                <c:pt idx="161">
                  <c:v>Capac marcha 5 x 370</c:v>
                </c:pt>
                <c:pt idx="162">
                  <c:v>Capacitor de Marcha 35 x 370</c:v>
                </c:pt>
                <c:pt idx="163">
                  <c:v>Capacitor de Marcha 25 x 370</c:v>
                </c:pt>
                <c:pt idx="164">
                  <c:v>Contactor P/Aires  de 50A 3P 24OV</c:v>
                </c:pt>
                <c:pt idx="165">
                  <c:v>Alambre p termostato en pie</c:v>
                </c:pt>
                <c:pt idx="166">
                  <c:v>Terminales Electricos Amarillo</c:v>
                </c:pt>
                <c:pt idx="167">
                  <c:v>Terminal para Cable de Batería</c:v>
                </c:pt>
                <c:pt idx="168">
                  <c:v>Fan Relay 90-380</c:v>
                </c:pt>
                <c:pt idx="169">
                  <c:v>Contactor P/Aires   30A 2P 22OV</c:v>
                </c:pt>
                <c:pt idx="170">
                  <c:v>Lija de agua P180</c:v>
                </c:pt>
                <c:pt idx="171">
                  <c:v>Lijas de Agua No. 220 </c:v>
                </c:pt>
                <c:pt idx="172">
                  <c:v>Tapon PVC de 1/2" </c:v>
                </c:pt>
                <c:pt idx="173">
                  <c:v>Termostatos Honiwel P/Aires 24V </c:v>
                </c:pt>
                <c:pt idx="174">
                  <c:v>Medidor de Cables Electricos</c:v>
                </c:pt>
                <c:pt idx="175">
                  <c:v>Escalera  aluminio de 4 Peldaños</c:v>
                </c:pt>
                <c:pt idx="176">
                  <c:v>Balastro bajo consumo de 2 tubos, 32 watt, 120 v</c:v>
                </c:pt>
                <c:pt idx="177">
                  <c:v>Disco Pulir Metal 7x1/4x7/8 </c:v>
                </c:pt>
                <c:pt idx="178">
                  <c:v>Filtro 083 Soldable</c:v>
                </c:pt>
                <c:pt idx="179">
                  <c:v>Pintura Relleno Gris </c:v>
                </c:pt>
                <c:pt idx="180">
                  <c:v>Juego de Sifon P/Lavamanos </c:v>
                </c:pt>
                <c:pt idx="181">
                  <c:v>Marco de Segueta Morado</c:v>
                </c:pt>
                <c:pt idx="182">
                  <c:v>Electrodo Universal  lbs</c:v>
                </c:pt>
                <c:pt idx="183">
                  <c:v>Soprte Giratorio 200</c:v>
                </c:pt>
                <c:pt idx="184">
                  <c:v>Pintura Rojo Chino Galón</c:v>
                </c:pt>
                <c:pt idx="185">
                  <c:v>Alámbre Eléctrico #12 Blanco</c:v>
                </c:pt>
                <c:pt idx="186">
                  <c:v>Alambre Negro #12</c:v>
                </c:pt>
                <c:pt idx="187">
                  <c:v>Alámbre Eléctrico #12 Rojo</c:v>
                </c:pt>
                <c:pt idx="188">
                  <c:v>Alambre thhn #10 Rojo (pie)</c:v>
                </c:pt>
                <c:pt idx="189">
                  <c:v>Adaptador pvc macho 1/2¨</c:v>
                </c:pt>
                <c:pt idx="190">
                  <c:v>Codo de 1/2 x 90 pvc SCH-40 </c:v>
                </c:pt>
                <c:pt idx="191">
                  <c:v>Codos de 2x90"Pvc Drenaje </c:v>
                </c:pt>
                <c:pt idx="192">
                  <c:v>Perita de Inodoro Unidad</c:v>
                </c:pt>
                <c:pt idx="193">
                  <c:v>Barrena 7/8 </c:v>
                </c:pt>
                <c:pt idx="194">
                  <c:v>Fundente 4 onza tarro</c:v>
                </c:pt>
                <c:pt idx="195">
                  <c:v>Vaso de Filtro </c:v>
                </c:pt>
                <c:pt idx="196">
                  <c:v>Codo PVC 3x90 Drenaje </c:v>
                </c:pt>
                <c:pt idx="197">
                  <c:v>Barniz Trafico Semimate Lata de 4.5 Lit. </c:v>
                </c:pt>
                <c:pt idx="198">
                  <c:v>Prime Clossin de 5 Litros </c:v>
                </c:pt>
                <c:pt idx="199">
                  <c:v>Tornillos 5 /16 x 5/8</c:v>
                </c:pt>
                <c:pt idx="200">
                  <c:v>Cinta de Aluminio P/Aire</c:v>
                </c:pt>
                <c:pt idx="201">
                  <c:v>Capacitor de 7.5 x 370 </c:v>
                </c:pt>
                <c:pt idx="202">
                  <c:v>Tinaco </c:v>
                </c:pt>
                <c:pt idx="203">
                  <c:v>Tinaco 295 Gls (Tinagua) </c:v>
                </c:pt>
                <c:pt idx="204">
                  <c:v>Conector EMT 1´</c:v>
                </c:pt>
                <c:pt idx="205">
                  <c:v>Alambre No. 12 Azul</c:v>
                </c:pt>
                <c:pt idx="206">
                  <c:v>Toma Corriente Doble 220</c:v>
                </c:pt>
                <c:pt idx="207">
                  <c:v>Enchufe  220</c:v>
                </c:pt>
                <c:pt idx="208">
                  <c:v>Tomacorriente Doble Color Naranja</c:v>
                </c:pt>
                <c:pt idx="209">
                  <c:v>Tapa para Tomacorriente Doble Color Naranja</c:v>
                </c:pt>
                <c:pt idx="210">
                  <c:v>Taladro Hilti</c:v>
                </c:pt>
                <c:pt idx="211">
                  <c:v>Taladros Recargables</c:v>
                </c:pt>
                <c:pt idx="212">
                  <c:v>Tornillo Diablito 8 x 2</c:v>
                </c:pt>
                <c:pt idx="213">
                  <c:v>Disco Pulir Metal #80</c:v>
                </c:pt>
                <c:pt idx="214">
                  <c:v>Pintura Acrilica Blanco Hueso en (Galon)</c:v>
                </c:pt>
                <c:pt idx="215">
                  <c:v>Capacitor Run CBB65</c:v>
                </c:pt>
                <c:pt idx="216">
                  <c:v>Escobilla p/jardin metalica reforzada tipo araña (24) dientes</c:v>
                </c:pt>
                <c:pt idx="217">
                  <c:v>Rastrillo Pequeño de Metal</c:v>
                </c:pt>
                <c:pt idx="218">
                  <c:v>Curva EMT de 1/2¨</c:v>
                </c:pt>
                <c:pt idx="219">
                  <c:v>Tope /Puerta</c:v>
                </c:pt>
                <c:pt idx="220">
                  <c:v>Pintura Acrílica Azul Cielo en (Galon)</c:v>
                </c:pt>
                <c:pt idx="221">
                  <c:v>Chumacera</c:v>
                </c:pt>
                <c:pt idx="222">
                  <c:v>Bombillos Tipo Globos de 18W</c:v>
                </c:pt>
                <c:pt idx="223">
                  <c:v>Tornillo carruaje con tuerca 5/16 x 3/4</c:v>
                </c:pt>
                <c:pt idx="224">
                  <c:v>Estaño p/soldar rollo</c:v>
                </c:pt>
                <c:pt idx="225">
                  <c:v>Coopling EMT 2´</c:v>
                </c:pt>
                <c:pt idx="226">
                  <c:v>Conectores EMT de 2</c:v>
                </c:pt>
                <c:pt idx="227">
                  <c:v>Coopling EMT 1´</c:v>
                </c:pt>
                <c:pt idx="228">
                  <c:v>Coupling EMT de 2</c:v>
                </c:pt>
                <c:pt idx="229">
                  <c:v>Copling EMT 1/2¨</c:v>
                </c:pt>
                <c:pt idx="230">
                  <c:v>Adaptador PVC Macho de 1</c:v>
                </c:pt>
                <c:pt idx="231">
                  <c:v>Adaptador PVC Macho 2"</c:v>
                </c:pt>
                <c:pt idx="232">
                  <c:v>Adaptadores Macho PVC de 3´´</c:v>
                </c:pt>
                <c:pt idx="233">
                  <c:v>Adaptador Hembra de 1/2"</c:v>
                </c:pt>
                <c:pt idx="234">
                  <c:v>Adaptador Hembra PVC de 1</c:v>
                </c:pt>
                <c:pt idx="235">
                  <c:v>Arandela PVC 3/4"</c:v>
                </c:pt>
                <c:pt idx="236">
                  <c:v>Cheque Vertical 1/2" Italia</c:v>
                </c:pt>
                <c:pt idx="237">
                  <c:v>Cheque Horizontal 1/2" Bronce</c:v>
                </c:pt>
                <c:pt idx="238">
                  <c:v>Cheque Vertical 3/4" Italia</c:v>
                </c:pt>
                <c:pt idx="239">
                  <c:v>Codos de 1"  PVC </c:v>
                </c:pt>
                <c:pt idx="240">
                  <c:v>Codos de 1 1/2" Drenaje PVC </c:v>
                </c:pt>
                <c:pt idx="241">
                  <c:v>Codo PVC 4x45</c:v>
                </c:pt>
                <c:pt idx="242">
                  <c:v>Cola Boquilla pvc P/Fregadero</c:v>
                </c:pt>
                <c:pt idx="243">
                  <c:v>Boquilla Completa p/ Lavamanos </c:v>
                </c:pt>
                <c:pt idx="244">
                  <c:v>Sifón de 2"  PVC </c:v>
                </c:pt>
                <c:pt idx="245">
                  <c:v>Llave Angular 3/8</c:v>
                </c:pt>
                <c:pt idx="246">
                  <c:v>Llaves de Paso 1/2 Angular x 3/8 </c:v>
                </c:pt>
                <c:pt idx="247">
                  <c:v>Manguera P/Inodoro </c:v>
                </c:pt>
                <c:pt idx="248">
                  <c:v>Reducción PVC de 1 1/2 x  3/4</c:v>
                </c:pt>
                <c:pt idx="249">
                  <c:v>Reducción PVC de 1 1/2 x 1</c:v>
                </c:pt>
                <c:pt idx="250">
                  <c:v>Reducción PVC 3 X 2 dr</c:v>
                </c:pt>
                <c:pt idx="251">
                  <c:v>Reducción PVC de 4'' X 3''</c:v>
                </c:pt>
                <c:pt idx="252">
                  <c:v>Tapon PVC 1 1/2" </c:v>
                </c:pt>
                <c:pt idx="253">
                  <c:v>Tee Metal HG 1/2</c:v>
                </c:pt>
                <c:pt idx="254">
                  <c:v>Tee PVC 1/2¨</c:v>
                </c:pt>
                <c:pt idx="255">
                  <c:v>Tee PVC 3/4"</c:v>
                </c:pt>
                <c:pt idx="256">
                  <c:v>Tee PVC 1"</c:v>
                </c:pt>
                <c:pt idx="257">
                  <c:v>Tee PVC 2"</c:v>
                </c:pt>
                <c:pt idx="258">
                  <c:v>Union Universal PVC de 1/2</c:v>
                </c:pt>
                <c:pt idx="259">
                  <c:v>Union PVC de 1</c:v>
                </c:pt>
                <c:pt idx="260">
                  <c:v>Union Universal PVC de 3/4</c:v>
                </c:pt>
                <c:pt idx="261">
                  <c:v>Union PVC de 2</c:v>
                </c:pt>
                <c:pt idx="262">
                  <c:v>Union PVC de 3</c:v>
                </c:pt>
                <c:pt idx="263">
                  <c:v>Union PVC  4''</c:v>
                </c:pt>
                <c:pt idx="264">
                  <c:v>Yee PVC 4¨</c:v>
                </c:pt>
                <c:pt idx="265">
                  <c:v>Yee PVC drenaje 4x2</c:v>
                </c:pt>
                <c:pt idx="266">
                  <c:v>Tapon de 3/4¨ Ciego </c:v>
                </c:pt>
                <c:pt idx="267">
                  <c:v>Alambre Negro #8</c:v>
                </c:pt>
                <c:pt idx="268">
                  <c:v>Alambre Electrico #10 (2.5mm) Negro</c:v>
                </c:pt>
                <c:pt idx="269">
                  <c:v>Alambre Blanco #10</c:v>
                </c:pt>
                <c:pt idx="270">
                  <c:v>Alambre no. 12 Verde</c:v>
                </c:pt>
                <c:pt idx="271">
                  <c:v>Alambre Duplo #12</c:v>
                </c:pt>
                <c:pt idx="272">
                  <c:v>Breaker  GE 15 Amp.Grueso</c:v>
                </c:pt>
                <c:pt idx="273">
                  <c:v>Breaker 15Amp Sencillo</c:v>
                </c:pt>
                <c:pt idx="274">
                  <c:v>Breaker 30Amp. Fino Doble</c:v>
                </c:pt>
                <c:pt idx="275">
                  <c:v>Breaker  GE 40 Amp. (doble)</c:v>
                </c:pt>
                <c:pt idx="276">
                  <c:v>Caja de Registro de 40 AMP</c:v>
                </c:pt>
                <c:pt idx="277">
                  <c:v>Tarugo de plomo de 1/2</c:v>
                </c:pt>
                <c:pt idx="278">
                  <c:v>Varilla Bronce P/Tierra de 5/8 x 6 </c:v>
                </c:pt>
                <c:pt idx="279">
                  <c:v>Conectores P/Varillas de Tierra </c:v>
                </c:pt>
                <c:pt idx="280">
                  <c:v>Tapa Plastica para Interruptor Sencillo</c:v>
                </c:pt>
                <c:pt idx="281">
                  <c:v>Tapa Plastica para Tomacorriente Doble </c:v>
                </c:pt>
                <c:pt idx="282">
                  <c:v>Aceite P/Motor de N?evera de 1/2 Bot</c:v>
                </c:pt>
                <c:pt idx="283">
                  <c:v>Boquilla Para Aire (Valvula Serv. 1/4)</c:v>
                </c:pt>
                <c:pt idx="284">
                  <c:v>Cajas Plasticas Prot. Control de Aire</c:v>
                </c:pt>
                <c:pt idx="285">
                  <c:v>Capacitor de 35 + 5 x 370 -440</c:v>
                </c:pt>
                <c:pt idx="286">
                  <c:v>Capacitor de 45 + 5 x 370</c:v>
                </c:pt>
                <c:pt idx="287">
                  <c:v>Capacitor de 55 x 440 + 5</c:v>
                </c:pt>
                <c:pt idx="288">
                  <c:v>Capacitor de 50 x 5 + 5 x 370</c:v>
                </c:pt>
                <c:pt idx="289">
                  <c:v>Capacitor de 10 x 370</c:v>
                </c:pt>
                <c:pt idx="290">
                  <c:v>Capacitores 35+5+5x370</c:v>
                </c:pt>
                <c:pt idx="291">
                  <c:v>Capacitor de 40 + 5 x 370</c:v>
                </c:pt>
                <c:pt idx="292">
                  <c:v>Capacitor de 40 x 370 </c:v>
                </c:pt>
                <c:pt idx="293">
                  <c:v>Capacitor 7.5 x 370</c:v>
                </c:pt>
                <c:pt idx="294">
                  <c:v>Capacitores 35+5x370</c:v>
                </c:pt>
                <c:pt idx="295">
                  <c:v>Capacitor de 45 + 5 x 370 - 440</c:v>
                </c:pt>
                <c:pt idx="296">
                  <c:v>Capacitores 55 x 5 + 370 </c:v>
                </c:pt>
                <c:pt idx="297">
                  <c:v>Capacitor de 55 + 10</c:v>
                </c:pt>
                <c:pt idx="298">
                  <c:v>Cinta para Ducto de Aire (Gris)</c:v>
                </c:pt>
                <c:pt idx="299">
                  <c:v>Contactor P/Aire Acondicionado 20amp 24v</c:v>
                </c:pt>
                <c:pt idx="300">
                  <c:v>Filtro P/Aire PA 163 soldable </c:v>
                </c:pt>
                <c:pt idx="301">
                  <c:v>Filtro P/Aire Acond. </c:v>
                </c:pt>
                <c:pt idx="302">
                  <c:v>Tarjeta Universal para Aire Acondicionado</c:v>
                </c:pt>
                <c:pt idx="303">
                  <c:v>Timer P/Aire </c:v>
                </c:pt>
                <c:pt idx="304">
                  <c:v>Methanol de 1/2 Litro Limpiador </c:v>
                </c:pt>
                <c:pt idx="305">
                  <c:v>Curva EMT 1¨</c:v>
                </c:pt>
                <c:pt idx="306">
                  <c:v>Curva EMT 2"</c:v>
                </c:pt>
                <c:pt idx="307">
                  <c:v>Motor P/Condensador Mini Split de 24,000BTU</c:v>
                </c:pt>
                <c:pt idx="308">
                  <c:v>Tubería de Cobre para A/C, 3/4 x 0.029 Rollo</c:v>
                </c:pt>
                <c:pt idx="309">
                  <c:v>Extensión para Telefono 25´</c:v>
                </c:pt>
                <c:pt idx="310">
                  <c:v>Bombillo 40W</c:v>
                </c:pt>
                <c:pt idx="311">
                  <c:v>Bombillos tipo Globo de 15W</c:v>
                </c:pt>
                <c:pt idx="312">
                  <c:v>Teflon 1/2</c:v>
                </c:pt>
                <c:pt idx="313">
                  <c:v>Rueda Tipo Dainer P/Carritos 16.160</c:v>
                </c:pt>
                <c:pt idx="314">
                  <c:v>Pintura Esmalte Verde Oscuro P/Metal (Galon) </c:v>
                </c:pt>
                <c:pt idx="315">
                  <c:v>Tapa Ciega Redonda Metal </c:v>
                </c:pt>
                <c:pt idx="316">
                  <c:v>Caja de registro  Plastica 2x4</c:v>
                </c:pt>
                <c:pt idx="317">
                  <c:v>Manguera Flexible para Lavamanos</c:v>
                </c:pt>
                <c:pt idx="318">
                  <c:v>Caja Portacontador de 200 AMP de metal </c:v>
                </c:pt>
                <c:pt idx="319">
                  <c:v>Correas de Polea </c:v>
                </c:pt>
                <c:pt idx="320">
                  <c:v>Abrazadera EMT de 2"</c:v>
                </c:pt>
                <c:pt idx="321">
                  <c:v>Abrazadera EMT de 1"</c:v>
                </c:pt>
                <c:pt idx="322">
                  <c:v>Coopling HG</c:v>
                </c:pt>
                <c:pt idx="323">
                  <c:v>Letra I EMT</c:v>
                </c:pt>
                <c:pt idx="324">
                  <c:v>Focos Rayovac de 2 pilas</c:v>
                </c:pt>
                <c:pt idx="325">
                  <c:v>Curvas plastica de 1/2</c:v>
                </c:pt>
                <c:pt idx="326">
                  <c:v>Letra LB2 MT</c:v>
                </c:pt>
                <c:pt idx="327">
                  <c:v>Escalera  aluminio de 12 Peldaños</c:v>
                </c:pt>
                <c:pt idx="328">
                  <c:v>Rueda Pulio p/85 x 70</c:v>
                </c:pt>
                <c:pt idx="329">
                  <c:v>Barra Roscada 3/8x6</c:v>
                </c:pt>
                <c:pt idx="330">
                  <c:v>Interruptor Doble</c:v>
                </c:pt>
                <c:pt idx="331">
                  <c:v>Lámpara Tipo Secador</c:v>
                </c:pt>
                <c:pt idx="332">
                  <c:v>Bombillo LED de 30W</c:v>
                </c:pt>
                <c:pt idx="333">
                  <c:v>Abrazadera de Presion de 3"</c:v>
                </c:pt>
                <c:pt idx="334">
                  <c:v>Abrazadera P/Tubería de Motobomba</c:v>
                </c:pt>
                <c:pt idx="335">
                  <c:v>Abrazadera Unicro de 2" (Pares)</c:v>
                </c:pt>
                <c:pt idx="336">
                  <c:v>Adaptador Hembra de 3"</c:v>
                </c:pt>
                <c:pt idx="337">
                  <c:v>Argollas de 1/4x2 (Unid)</c:v>
                </c:pt>
                <c:pt idx="338">
                  <c:v>Balas Fulminantes (Unid)</c:v>
                </c:pt>
                <c:pt idx="339">
                  <c:v>Base P/ Inodoro en pvc</c:v>
                </c:pt>
                <c:pt idx="340">
                  <c:v>Bisagra Corriente de 11/2 (Par)</c:v>
                </c:pt>
                <c:pt idx="341">
                  <c:v>Bisagra Tipo Libro 1 1/2 dorada (par)</c:v>
                </c:pt>
                <c:pt idx="342">
                  <c:v>Bisagras Invisibles Niquel</c:v>
                </c:pt>
                <c:pt idx="343">
                  <c:v>Bisagras Porta Candado Med.</c:v>
                </c:pt>
                <c:pt idx="344">
                  <c:v>Bisagras Tipo Libro de 4 x 4</c:v>
                </c:pt>
                <c:pt idx="345">
                  <c:v>Bombillo Coral de 100W</c:v>
                </c:pt>
                <c:pt idx="346">
                  <c:v>Bombillo Tipo Reflector de 60 W.</c:v>
                </c:pt>
                <c:pt idx="347">
                  <c:v>Capacitor de  10 x 440</c:v>
                </c:pt>
                <c:pt idx="348">
                  <c:v>Capacitor de Marcha 25 x 370</c:v>
                </c:pt>
                <c:pt idx="349">
                  <c:v>Capacitores 5x370</c:v>
                </c:pt>
                <c:pt idx="350">
                  <c:v>Cinta P/Alambre Electrico de  125P</c:v>
                </c:pt>
                <c:pt idx="351">
                  <c:v>Cinta P/Alambre Electrico de 100P</c:v>
                </c:pt>
                <c:pt idx="352">
                  <c:v>Codo Cobre 5/8</c:v>
                </c:pt>
                <c:pt idx="353">
                  <c:v>Conectores de 3/4" </c:v>
                </c:pt>
                <c:pt idx="354">
                  <c:v>Conector EMT 1/2</c:v>
                </c:pt>
                <c:pt idx="355">
                  <c:v>Corta Vidrio</c:v>
                </c:pt>
                <c:pt idx="356">
                  <c:v>Coupling H G de 4</c:v>
                </c:pt>
                <c:pt idx="357">
                  <c:v>Crostil de 24 Pulg.</c:v>
                </c:pt>
                <c:pt idx="358">
                  <c:v>Cubos plasticos Negro</c:v>
                </c:pt>
                <c:pt idx="359">
                  <c:v>Cubre falta Niq P/Lavamano</c:v>
                </c:pt>
                <c:pt idx="360">
                  <c:v>Cubre falta P/Lavamano de 3/8</c:v>
                </c:pt>
                <c:pt idx="361">
                  <c:v>Disco de Corte 350 x 3.5 x 32´´ 3 Stars</c:v>
                </c:pt>
                <c:pt idx="362">
                  <c:v>Disco de Corte P/Sierra de 7x 1/4 unidad </c:v>
                </c:pt>
                <c:pt idx="363">
                  <c:v>Disco Pulir Metal 178x7x22.2</c:v>
                </c:pt>
                <c:pt idx="364">
                  <c:v>Disco Pulir Metal 27-178x8x22.2</c:v>
                </c:pt>
                <c:pt idx="365">
                  <c:v>Antorcha de Soldar (Acetileno)</c:v>
                </c:pt>
                <c:pt idx="366">
                  <c:v>Filtaro P/Aire Acond. 164.8 Gris</c:v>
                </c:pt>
                <c:pt idx="367">
                  <c:v>FILTRO LFP 3000</c:v>
                </c:pt>
                <c:pt idx="368">
                  <c:v>Filtro de Aceite Pequeño LFP 780</c:v>
                </c:pt>
                <c:pt idx="369">
                  <c:v>Filtro de Aire 117552-37B-0</c:v>
                </c:pt>
                <c:pt idx="370">
                  <c:v>Filtro de Gasolina P/las Plantas</c:v>
                </c:pt>
                <c:pt idx="371">
                  <c:v>Foco Amarillo</c:v>
                </c:pt>
                <c:pt idx="372">
                  <c:v>Formón de 3 1/4´´</c:v>
                </c:pt>
                <c:pt idx="373">
                  <c:v>Fusible 200 AMPS a 250  Volts</c:v>
                </c:pt>
                <c:pt idx="374">
                  <c:v>Fusible 600 AMPS a 250  Volts</c:v>
                </c:pt>
                <c:pt idx="375">
                  <c:v>Gafas Protectora P/Soldar Verdes</c:v>
                </c:pt>
                <c:pt idx="376">
                  <c:v>Fusible 350 AMPs, 250 Volt.</c:v>
                </c:pt>
                <c:pt idx="377">
                  <c:v>Guayo P/ Chirrot</c:v>
                </c:pt>
                <c:pt idx="378">
                  <c:v>Kit para Neumáticos</c:v>
                </c:pt>
                <c:pt idx="379">
                  <c:v>Juego de Boquilla P/ Manguera</c:v>
                </c:pt>
                <c:pt idx="380">
                  <c:v>Kit Para hueco de Puerta</c:v>
                </c:pt>
                <c:pt idx="381">
                  <c:v>Kit Para Tubería de Cobre</c:v>
                </c:pt>
                <c:pt idx="382">
                  <c:v>Llanas Bellontas</c:v>
                </c:pt>
                <c:pt idx="383">
                  <c:v>Llave No.17"</c:v>
                </c:pt>
                <c:pt idx="384">
                  <c:v>Llaves Mecánicas 16´´</c:v>
                </c:pt>
                <c:pt idx="385">
                  <c:v>Llaves Mecánicas 22´´</c:v>
                </c:pt>
                <c:pt idx="386">
                  <c:v>Llave Mecanica 13</c:v>
                </c:pt>
                <c:pt idx="387">
                  <c:v>Martillo Mediano</c:v>
                </c:pt>
                <c:pt idx="388">
                  <c:v>Niple Galvanizado 1/4x3</c:v>
                </c:pt>
                <c:pt idx="389">
                  <c:v>Operadores P/ Ventana</c:v>
                </c:pt>
                <c:pt idx="390">
                  <c:v>Pintura Esmalte Ind. 09</c:v>
                </c:pt>
                <c:pt idx="391">
                  <c:v>Pintura Esmalte Gris Claro</c:v>
                </c:pt>
                <c:pt idx="392">
                  <c:v>Pintura Relleno Gris Claro</c:v>
                </c:pt>
                <c:pt idx="393">
                  <c:v>Pala Con su Palo (Und.)</c:v>
                </c:pt>
                <c:pt idx="394">
                  <c:v>Palometas 4 x 7/8 x 2.5</c:v>
                </c:pt>
                <c:pt idx="395">
                  <c:v>Pestillo Dorado</c:v>
                </c:pt>
                <c:pt idx="396">
                  <c:v>Pintura Acrilica Gris 59</c:v>
                </c:pt>
                <c:pt idx="397">
                  <c:v>Pintura Barniz Marino de 16 Galon</c:v>
                </c:pt>
                <c:pt idx="398">
                  <c:v>Pintura Esmalte Amarillo 62 (Galon)</c:v>
                </c:pt>
                <c:pt idx="399">
                  <c:v>Plagax Insecticida 120cc (Dursban Insect.2E de 1/4</c:v>
                </c:pt>
                <c:pt idx="400">
                  <c:v>Plana 9" Tramontina</c:v>
                </c:pt>
                <c:pt idx="401">
                  <c:v>Plana Tramontina 10</c:v>
                </c:pt>
                <c:pt idx="402">
                  <c:v>Planta Honda Pequeña 2.2Kilo</c:v>
                </c:pt>
                <c:pt idx="403">
                  <c:v>Polea P/ Motores de 2 x 1/2"</c:v>
                </c:pt>
                <c:pt idx="404">
                  <c:v>Polea P/ Motores de 5/8</c:v>
                </c:pt>
                <c:pt idx="405">
                  <c:v>Pulidora Grande</c:v>
                </c:pt>
                <c:pt idx="406">
                  <c:v>Raticida P/Ratones </c:v>
                </c:pt>
                <c:pt idx="407">
                  <c:v>Reduccion de 1 1/4x3/4 Bushing HG</c:v>
                </c:pt>
                <c:pt idx="408">
                  <c:v>Reducción HG Gav. De 1 x 3/4</c:v>
                </c:pt>
                <c:pt idx="409">
                  <c:v>Reduccion PVC de 6x4</c:v>
                </c:pt>
                <c:pt idx="410">
                  <c:v>Remachadora Roja de Metal</c:v>
                </c:pt>
                <c:pt idx="411">
                  <c:v>Restrictor </c:v>
                </c:pt>
                <c:pt idx="412">
                  <c:v>Riley Para Bebedero</c:v>
                </c:pt>
                <c:pt idx="413">
                  <c:v>Clavadora Neumatica</c:v>
                </c:pt>
                <c:pt idx="414">
                  <c:v>Spray de Pintura Mamey</c:v>
                </c:pt>
                <c:pt idx="415">
                  <c:v>Tapon de 1¨ Ciego</c:v>
                </c:pt>
                <c:pt idx="416">
                  <c:v>Tapón de 3" Ciega</c:v>
                </c:pt>
                <c:pt idx="417">
                  <c:v>Tee PVC de Presion de 6</c:v>
                </c:pt>
                <c:pt idx="418">
                  <c:v>Tela de fibra de Vidrio (Yarda) </c:v>
                </c:pt>
                <c:pt idx="419">
                  <c:v>Terminal de Bronce y Aluminio</c:v>
                </c:pt>
                <c:pt idx="420">
                  <c:v>Terminales Grde.o Clavijas P/Cable de Tel. </c:v>
                </c:pt>
                <c:pt idx="421">
                  <c:v>Time Delay</c:v>
                </c:pt>
                <c:pt idx="422">
                  <c:v>Tiradores de Gabinete de Metal Unidad</c:v>
                </c:pt>
                <c:pt idx="423">
                  <c:v>Pivot o Tope de Presión para Puertas Unidad</c:v>
                </c:pt>
                <c:pt idx="424">
                  <c:v>Tornillos de 10 x 3/4 Cabeza de Estria</c:v>
                </c:pt>
                <c:pt idx="425">
                  <c:v>Tornillos de 1x10 TF</c:v>
                </c:pt>
                <c:pt idx="426">
                  <c:v>Tubo Aislamiento 1/2x3/8 P/Aire Acond.</c:v>
                </c:pt>
                <c:pt idx="427">
                  <c:v>Tubo de 4x2 Drenaje</c:v>
                </c:pt>
                <c:pt idx="428">
                  <c:v>Tubo en T de 1/2" PVC</c:v>
                </c:pt>
                <c:pt idx="429">
                  <c:v>Tubo PVC Y 3x3</c:v>
                </c:pt>
                <c:pt idx="430">
                  <c:v>Tubo Reducción de 2 x 11/2 unidad</c:v>
                </c:pt>
                <c:pt idx="431">
                  <c:v>Tubo Reducción de 3 x 2 Drenaje</c:v>
                </c:pt>
                <c:pt idx="432">
                  <c:v>Tubo Unión de 3/4"</c:v>
                </c:pt>
                <c:pt idx="433">
                  <c:v>Tubo Y de 3"x2</c:v>
                </c:pt>
                <c:pt idx="434">
                  <c:v>Tuerca Compana de 1/4</c:v>
                </c:pt>
                <c:pt idx="435">
                  <c:v>Tuerca Octagonal (Bronce P/aire)</c:v>
                </c:pt>
                <c:pt idx="436">
                  <c:v>Adaptador PVC Macho de 1"</c:v>
                </c:pt>
                <c:pt idx="437">
                  <c:v>Válvula de Aire Acond.</c:v>
                </c:pt>
                <c:pt idx="438">
                  <c:v>Violin P/ Albañileria</c:v>
                </c:pt>
                <c:pt idx="439">
                  <c:v>Y PVC de 4x3</c:v>
                </c:pt>
                <c:pt idx="440">
                  <c:v>Y PVC de 2"</c:v>
                </c:pt>
                <c:pt idx="441">
                  <c:v>Aditivo para Batería 32 onza </c:v>
                </c:pt>
                <c:pt idx="442">
                  <c:v>Filtro P/Cooland C8 WF113</c:v>
                </c:pt>
                <c:pt idx="443">
                  <c:v>Pintura Esmalte Rojo Chino de 1/4</c:v>
                </c:pt>
                <c:pt idx="444">
                  <c:v>Toallero en acero inoxidable, 10 x 15 cm</c:v>
                </c:pt>
                <c:pt idx="445">
                  <c:v>Breaker de 60 GE </c:v>
                </c:pt>
                <c:pt idx="446">
                  <c:v>Capacitor 50 x 5+ -5x370</c:v>
                </c:pt>
                <c:pt idx="447">
                  <c:v>Alambre Electrico #4 (16mm) Blanco</c:v>
                </c:pt>
                <c:pt idx="448">
                  <c:v>Llave para Bebedero Hembra</c:v>
                </c:pt>
                <c:pt idx="449">
                  <c:v>Junta de Entroque</c:v>
                </c:pt>
                <c:pt idx="450">
                  <c:v>Pintura base semi gloss dry coat blanco antihumedad galon</c:v>
                </c:pt>
                <c:pt idx="451">
                  <c:v>Abrazadera EMT 1/2</c:v>
                </c:pt>
                <c:pt idx="452">
                  <c:v>Soporte giratorio 125 unidad</c:v>
                </c:pt>
                <c:pt idx="453">
                  <c:v>Soporte giratorio 200 unidad</c:v>
                </c:pt>
                <c:pt idx="454">
                  <c:v>Barrena Tipo Hilty de 1/2 x 10</c:v>
                </c:pt>
                <c:pt idx="455">
                  <c:v>Mecha de 1/4 x 6 1/2 de pared unidad</c:v>
                </c:pt>
                <c:pt idx="456">
                  <c:v>Barrena Tipo Hilty 1/4 x 10</c:v>
                </c:pt>
                <c:pt idx="457">
                  <c:v>Tape electrico 3600 rollo</c:v>
                </c:pt>
                <c:pt idx="458">
                  <c:v>Contactor p/aire acondicionado 40A 240V unidad</c:v>
                </c:pt>
                <c:pt idx="459">
                  <c:v>Filtro para aire de 3/8 1648 soldable</c:v>
                </c:pt>
                <c:pt idx="460">
                  <c:v>Transformador GTR 403E</c:v>
                </c:pt>
                <c:pt idx="461">
                  <c:v>Contactor P/Aire Acondicionado 40 a 24v</c:v>
                </c:pt>
                <c:pt idx="462">
                  <c:v>Power Pack para Aire Acondicionado Grande</c:v>
                </c:pt>
                <c:pt idx="463">
                  <c:v>Tarugo de plomo 3/4 unidad</c:v>
                </c:pt>
                <c:pt idx="464">
                  <c:v>Alicate de Cadena</c:v>
                </c:pt>
                <c:pt idx="465">
                  <c:v>Pintura Amarillo Tráfico 101 Galón</c:v>
                </c:pt>
                <c:pt idx="466">
                  <c:v>Taladro Hilti Color Rojo</c:v>
                </c:pt>
                <c:pt idx="467">
                  <c:v>Juego de Pinzas</c:v>
                </c:pt>
                <c:pt idx="468">
                  <c:v>Curva PVC 3"</c:v>
                </c:pt>
                <c:pt idx="469">
                  <c:v>Alambre Rojo #8</c:v>
                </c:pt>
                <c:pt idx="470">
                  <c:v>Arandela Libra</c:v>
                </c:pt>
                <c:pt idx="471">
                  <c:v>Alambre Blanco #8</c:v>
                </c:pt>
                <c:pt idx="472">
                  <c:v>Abrazadera Galvanizada de 1/2</c:v>
                </c:pt>
                <c:pt idx="473">
                  <c:v>Lampara de Exterior  20 W blanca tipo tortuga</c:v>
                </c:pt>
                <c:pt idx="474">
                  <c:v>Tubos Fluorescente de 18 W</c:v>
                </c:pt>
                <c:pt idx="475">
                  <c:v>Tarugo de plomo de 1/2</c:v>
                </c:pt>
                <c:pt idx="476">
                  <c:v>Brazo Hidráulico Pequeño Plateado</c:v>
                </c:pt>
                <c:pt idx="477">
                  <c:v>Bombillos P/Nevera 40 w</c:v>
                </c:pt>
                <c:pt idx="478">
                  <c:v>Engrasadora en Metal</c:v>
                </c:pt>
                <c:pt idx="479">
                  <c:v>Guantes Ind. De Goma Negra </c:v>
                </c:pt>
                <c:pt idx="480">
                  <c:v>Codo de Bronce 1/4</c:v>
                </c:pt>
                <c:pt idx="481">
                  <c:v>Alambre de Goma de 3 hilos  </c:v>
                </c:pt>
                <c:pt idx="482">
                  <c:v>Señaalización de Extintores </c:v>
                </c:pt>
                <c:pt idx="483">
                  <c:v>Letrero Basura al Zafacón</c:v>
                </c:pt>
                <c:pt idx="484">
                  <c:v>Llave Sencilla para Lavamanos</c:v>
                </c:pt>
                <c:pt idx="485">
                  <c:v>Llavín de Puño</c:v>
                </c:pt>
                <c:pt idx="486">
                  <c:v>Llavín Plano</c:v>
                </c:pt>
                <c:pt idx="487">
                  <c:v>Transformador 120/277 v</c:v>
                </c:pt>
                <c:pt idx="488">
                  <c:v>Transformador de 42 W</c:v>
                </c:pt>
                <c:pt idx="489">
                  <c:v>Pintura Esmalte Industrial Blanco</c:v>
                </c:pt>
                <c:pt idx="490">
                  <c:v>Breaker 40Amp Sencillo</c:v>
                </c:pt>
                <c:pt idx="491">
                  <c:v>Breaker de 60 Amp. Doble</c:v>
                </c:pt>
                <c:pt idx="492">
                  <c:v>Caja de Bolas 2R5C3</c:v>
                </c:pt>
                <c:pt idx="493">
                  <c:v>Silicon Negro </c:v>
                </c:pt>
                <c:pt idx="494">
                  <c:v>Canaleta Plástica 2´ x 2 mt</c:v>
                </c:pt>
                <c:pt idx="495">
                  <c:v>Canaleta Plástica 1 x 2 mt</c:v>
                </c:pt>
                <c:pt idx="496">
                  <c:v>Canaleta Plástica 1´ 1/2 x 2 mt</c:v>
                </c:pt>
                <c:pt idx="497">
                  <c:v>Canaleta Plástica 1/2 x 2 mt</c:v>
                </c:pt>
                <c:pt idx="498">
                  <c:v>Tubería de Cobre para A/C, 7/8 x 0.033 Rollo</c:v>
                </c:pt>
                <c:pt idx="499">
                  <c:v>Tubería EMT de 1"</c:v>
                </c:pt>
                <c:pt idx="500">
                  <c:v>Tubos Fluorescente de Luz Negra 4W</c:v>
                </c:pt>
                <c:pt idx="501">
                  <c:v>Tubos Fluorescente de 17 W</c:v>
                </c:pt>
                <c:pt idx="502">
                  <c:v>Tubo Florescente de 28W</c:v>
                </c:pt>
                <c:pt idx="503">
                  <c:v>Brochas de 1 1/2 </c:v>
                </c:pt>
                <c:pt idx="504">
                  <c:v>Punta estria # 2</c:v>
                </c:pt>
                <c:pt idx="505">
                  <c:v>Masking Tape  3/4 verde</c:v>
                </c:pt>
                <c:pt idx="506">
                  <c:v>Interruptores  Sencillos 15A</c:v>
                </c:pt>
                <c:pt idx="507">
                  <c:v>Interruptor Triple</c:v>
                </c:pt>
                <c:pt idx="508">
                  <c:v>Tarugo de 3/8 x 2 Verde</c:v>
                </c:pt>
                <c:pt idx="509">
                  <c:v>Tarugo 7/16x1 Azul (Unidad)</c:v>
                </c:pt>
                <c:pt idx="510">
                  <c:v>Abrazadera de  3 Unicros</c:v>
                </c:pt>
                <c:pt idx="511">
                  <c:v>Lavamanos con Pedestal (American Cerami)</c:v>
                </c:pt>
                <c:pt idx="512">
                  <c:v>Agua Destilada</c:v>
                </c:pt>
                <c:pt idx="513">
                  <c:v>Desgrazante</c:v>
                </c:pt>
                <c:pt idx="514">
                  <c:v>Candado Globe Md</c:v>
                </c:pt>
                <c:pt idx="515">
                  <c:v>Pistola de Pintar</c:v>
                </c:pt>
                <c:pt idx="516">
                  <c:v>Tablero Moldeado P/Thunder Motosoldadora</c:v>
                </c:pt>
                <c:pt idx="517">
                  <c:v>Nivel de Aluminio hsl 18030</c:v>
                </c:pt>
                <c:pt idx="518">
                  <c:v>Reduccion PVC presion 2 x  1 1/2</c:v>
                </c:pt>
                <c:pt idx="519">
                  <c:v>Adaptadores PVC P/ Sifon 11/2</c:v>
                </c:pt>
                <c:pt idx="520">
                  <c:v>Tapa Plástica para Tomacorriente Doble 2x4</c:v>
                </c:pt>
                <c:pt idx="521">
                  <c:v>Disco de Corte P/Cierra de 10´´</c:v>
                </c:pt>
                <c:pt idx="522">
                  <c:v>Gafas Protectora P650A Azul (Ebanisteria)</c:v>
                </c:pt>
                <c:pt idx="523">
                  <c:v>Cilindro Doble con Llave</c:v>
                </c:pt>
                <c:pt idx="524">
                  <c:v>Cinta de Papel 250"</c:v>
                </c:pt>
                <c:pt idx="525">
                  <c:v>Martillo Grande Palo Amarillo</c:v>
                </c:pt>
                <c:pt idx="526">
                  <c:v>Llaves Irimo N0.12</c:v>
                </c:pt>
                <c:pt idx="527">
                  <c:v>Pata de Chivo</c:v>
                </c:pt>
                <c:pt idx="528">
                  <c:v>Enchunfe de Goma</c:v>
                </c:pt>
                <c:pt idx="529">
                  <c:v>Capacitor RR-40g 370 VAC</c:v>
                </c:pt>
                <c:pt idx="530">
                  <c:v>Rolo o Mota para pintar</c:v>
                </c:pt>
                <c:pt idx="531">
                  <c:v>Rollo Tape Bond  Negro (electrico)</c:v>
                </c:pt>
                <c:pt idx="532">
                  <c:v>Pila AAA</c:v>
                </c:pt>
                <c:pt idx="533">
                  <c:v>Tarugo de Plomo</c:v>
                </c:pt>
                <c:pt idx="534">
                  <c:v>Organizador Para Baños</c:v>
                </c:pt>
                <c:pt idx="535">
                  <c:v>Conector de Bronce</c:v>
                </c:pt>
                <c:pt idx="536">
                  <c:v>Coplin PVC presion de 1/2</c:v>
                </c:pt>
                <c:pt idx="537">
                  <c:v>Brazo Hidraulico Mediano</c:v>
                </c:pt>
                <c:pt idx="538">
                  <c:v>Aguarras de 1 Litros</c:v>
                </c:pt>
                <c:pt idx="539">
                  <c:v>Breaker 30Amp Sencillo</c:v>
                </c:pt>
                <c:pt idx="540">
                  <c:v>Porta Brochus</c:v>
                </c:pt>
                <c:pt idx="541">
                  <c:v>Agua de Batería Galón</c:v>
                </c:pt>
                <c:pt idx="542">
                  <c:v>Cordon para Teléfono (Espirales)</c:v>
                </c:pt>
                <c:pt idx="543">
                  <c:v>Llave para bebedero </c:v>
                </c:pt>
                <c:pt idx="544">
                  <c:v>Cincel Redondo</c:v>
                </c:pt>
                <c:pt idx="545">
                  <c:v>Reguladores de Voltage Urano 5,000</c:v>
                </c:pt>
                <c:pt idx="546">
                  <c:v>Letrero Señalización de Caja</c:v>
                </c:pt>
                <c:pt idx="547">
                  <c:v>Letrero Consulta</c:v>
                </c:pt>
                <c:pt idx="548">
                  <c:v>Caja de Registro 2x4 Metálica</c:v>
                </c:pt>
                <c:pt idx="549">
                  <c:v>Adaptador Hembra PVC 1</c:v>
                </c:pt>
                <c:pt idx="550">
                  <c:v>Adaptador Macho 1/2" EMT</c:v>
                </c:pt>
                <c:pt idx="551">
                  <c:v>Alambre Dulce Picado Libra</c:v>
                </c:pt>
                <c:pt idx="552">
                  <c:v>Bombillo Floreciente 42w</c:v>
                </c:pt>
                <c:pt idx="553">
                  <c:v>Buzón en Vinil</c:v>
                </c:pt>
                <c:pt idx="554">
                  <c:v>Canaleta Plástica de 2 1/2</c:v>
                </c:pt>
                <c:pt idx="555">
                  <c:v>Conector Recto EMT 3/4</c:v>
                </c:pt>
                <c:pt idx="556">
                  <c:v>Coopling EMT 3/4</c:v>
                </c:pt>
                <c:pt idx="557">
                  <c:v>Lámpara de Exterior Negra</c:v>
                </c:pt>
                <c:pt idx="558">
                  <c:v>Llave mecanica 11</c:v>
                </c:pt>
                <c:pt idx="559">
                  <c:v>Pintura para Pavimento Pastel</c:v>
                </c:pt>
                <c:pt idx="560">
                  <c:v>Abrazadera EMT  3/4</c:v>
                </c:pt>
                <c:pt idx="561">
                  <c:v>Alambre Negro 16mm</c:v>
                </c:pt>
                <c:pt idx="562">
                  <c:v>Canaleta Plástica 3/8</c:v>
                </c:pt>
                <c:pt idx="563">
                  <c:v>Clavo de Acero   lbs</c:v>
                </c:pt>
                <c:pt idx="564">
                  <c:v>Codo HG 1/2</c:v>
                </c:pt>
                <c:pt idx="565">
                  <c:v>Jabonera</c:v>
                </c:pt>
                <c:pt idx="566">
                  <c:v>Pintura Barniz  alta Proteccion  CAOBA ( Barpidecor)  GL</c:v>
                </c:pt>
                <c:pt idx="567">
                  <c:v>Porta Cepillo</c:v>
                </c:pt>
                <c:pt idx="568">
                  <c:v>Set organizador de Baño </c:v>
                </c:pt>
                <c:pt idx="569">
                  <c:v>Socalo Porcelana</c:v>
                </c:pt>
                <c:pt idx="570">
                  <c:v>Tarugo de Plomo de 3/8 </c:v>
                </c:pt>
                <c:pt idx="571">
                  <c:v>Tubo Florescente de 32W</c:v>
                </c:pt>
                <c:pt idx="572">
                  <c:v>Union HG 1/2</c:v>
                </c:pt>
                <c:pt idx="573">
                  <c:v>Pestillo de Hierro Soldable</c:v>
                </c:pt>
                <c:pt idx="574">
                  <c:v>Letrero Extintor Pequeño</c:v>
                </c:pt>
                <c:pt idx="575">
                  <c:v>Esquinero Metálico 1 1/4x 1 1/4</c:v>
                </c:pt>
                <c:pt idx="576">
                  <c:v>Tornillo para Plancha de Chirrot</c:v>
                </c:pt>
                <c:pt idx="577">
                  <c:v>Candado 60mm</c:v>
                </c:pt>
                <c:pt idx="578">
                  <c:v>Tiradores de Puerta Dorado</c:v>
                </c:pt>
                <c:pt idx="579">
                  <c:v>Juego de Destornillador</c:v>
                </c:pt>
                <c:pt idx="580">
                  <c:v>Pinza de Corte #7</c:v>
                </c:pt>
                <c:pt idx="581">
                  <c:v>Alicate Electrico </c:v>
                </c:pt>
                <c:pt idx="582">
                  <c:v>Cincel de Punta para Taladro 250mm</c:v>
                </c:pt>
                <c:pt idx="583">
                  <c:v>Cincel de Plano para Taladro 250mm</c:v>
                </c:pt>
                <c:pt idx="584">
                  <c:v>Clavo c/Cabeza 2´ 1/2 Libra</c:v>
                </c:pt>
                <c:pt idx="585">
                  <c:v>Separadores para Loceta Paq. 3mm</c:v>
                </c:pt>
                <c:pt idx="586">
                  <c:v>Manguera P/Lavamanos 20"</c:v>
                </c:pt>
                <c:pt idx="587">
                  <c:v>Manguera Flexible 24"</c:v>
                </c:pt>
                <c:pt idx="588">
                  <c:v>Canaleta para Piso</c:v>
                </c:pt>
                <c:pt idx="589">
                  <c:v>Manguera para Mezcladora 3/4x24</c:v>
                </c:pt>
                <c:pt idx="590">
                  <c:v>Manguera para Mezcladora 3/8 x 1/2 x 24</c:v>
                </c:pt>
                <c:pt idx="591">
                  <c:v>Arandela PVC 4 x 4 </c:v>
                </c:pt>
                <c:pt idx="592">
                  <c:v>Junta de Cera para Inodoro 3x4</c:v>
                </c:pt>
                <c:pt idx="593">
                  <c:v>Caja de Breaker 40amp.</c:v>
                </c:pt>
                <c:pt idx="594">
                  <c:v>Tape Aislante de Electricidad 19mm, 3/4</c:v>
                </c:pt>
                <c:pt idx="595">
                  <c:v>Llavín Plano</c:v>
                </c:pt>
                <c:pt idx="596">
                  <c:v>Pintura Contactor Aclimate Arena 23</c:v>
                </c:pt>
                <c:pt idx="597">
                  <c:v>Hidrolavadora Pequña</c:v>
                </c:pt>
                <c:pt idx="598">
                  <c:v>Taladro Rotomartillo (Percusión)</c:v>
                </c:pt>
                <c:pt idx="599">
                  <c:v>Reducción 1" x 3/4</c:v>
                </c:pt>
                <c:pt idx="600">
                  <c:v>Adaptador PVC de presión (Macho)</c:v>
                </c:pt>
                <c:pt idx="601">
                  <c:v>Extensión Corrugada para Fregadero (Desague)</c:v>
                </c:pt>
                <c:pt idx="602">
                  <c:v>Boya Plástica para Tinaco (Flota)</c:v>
                </c:pt>
                <c:pt idx="603">
                  <c:v>Tubo PVC 1/2 Electrico SDR-26</c:v>
                </c:pt>
                <c:pt idx="604">
                  <c:v>Cerradura de Puño</c:v>
                </c:pt>
                <c:pt idx="605">
                  <c:v>Codo PVC 3"x45 DR</c:v>
                </c:pt>
                <c:pt idx="606">
                  <c:v>Tubería BX 1/2 (Pie)</c:v>
                </c:pt>
                <c:pt idx="607">
                  <c:v>Conector UF Electrico 3/8</c:v>
                </c:pt>
                <c:pt idx="608">
                  <c:v>Llave a Chorro 1/2 de Metal</c:v>
                </c:pt>
                <c:pt idx="609">
                  <c:v>Kit de Válvula Carga y Descarga para Inodoro</c:v>
                </c:pt>
                <c:pt idx="610">
                  <c:v>Válvula de Entrada para Inodoro</c:v>
                </c:pt>
                <c:pt idx="611">
                  <c:v>Válvula de Salida Inodoro</c:v>
                </c:pt>
                <c:pt idx="612">
                  <c:v>Bisagra Soldable</c:v>
                </c:pt>
                <c:pt idx="613">
                  <c:v>Niple Niquelado 3/8x2" 1/2</c:v>
                </c:pt>
                <c:pt idx="614">
                  <c:v>Cinta de Fibra 2"x300</c:v>
                </c:pt>
                <c:pt idx="615">
                  <c:v>Llave para Lavamanos Sencilla</c:v>
                </c:pt>
                <c:pt idx="616">
                  <c:v>Te Y PVC 4"x4" Drenaje</c:v>
                </c:pt>
                <c:pt idx="617">
                  <c:v>Tarugo Azul 7/16x1"1/4</c:v>
                </c:pt>
                <c:pt idx="618">
                  <c:v>Rejilla Cromada para Piso 2" (Drenaje)</c:v>
                </c:pt>
                <c:pt idx="619">
                  <c:v>Válviula Fluxómetro Orianl</c:v>
                </c:pt>
                <c:pt idx="620">
                  <c:v>Llave de Puerta Comercial</c:v>
                </c:pt>
                <c:pt idx="621">
                  <c:v>Codo Drenaje 4"x90</c:v>
                </c:pt>
                <c:pt idx="622">
                  <c:v>Codo Drenaje 4"x45</c:v>
                </c:pt>
                <c:pt idx="623">
                  <c:v>Panel LEED 18w Redondo</c:v>
                </c:pt>
                <c:pt idx="624">
                  <c:v>Derretido para Cerámica (Piso) Funda</c:v>
                </c:pt>
                <c:pt idx="625">
                  <c:v>Total General</c:v>
                </c:pt>
                <c:pt idx="633">
                  <c:v>LICDA. GEORGINA VICTORIANO MORENO</c:v>
                </c:pt>
                <c:pt idx="634">
                  <c:v>DIRECTORA ADMINISTRATIVO Y FINANCIERO</c:v>
                </c:pt>
                <c:pt idx="635">
                  <c:v>AUTORIZADO POR</c:v>
                </c:pt>
              </c:strCache>
            </c:strRef>
          </c:cat>
          <c:val>
            <c:numRef>
              <c:f>'Exist. Act.-1'!$N$6:$N$645</c:f>
              <c:numCache>
                <c:formatCode>_(* #,##0.00_);_(* \(#,##0.00\);_(* "-"??_);_(@_)</c:formatCode>
                <c:ptCount val="640"/>
                <c:pt idx="0" formatCode="General">
                  <c:v>0</c:v>
                </c:pt>
                <c:pt idx="1">
                  <c:v>280.25</c:v>
                </c:pt>
                <c:pt idx="2">
                  <c:v>5.9</c:v>
                </c:pt>
                <c:pt idx="3">
                  <c:v>88.5</c:v>
                </c:pt>
                <c:pt idx="4">
                  <c:v>25.96</c:v>
                </c:pt>
                <c:pt idx="5">
                  <c:v>14.75</c:v>
                </c:pt>
                <c:pt idx="6">
                  <c:v>64.900000000000006</c:v>
                </c:pt>
                <c:pt idx="7">
                  <c:v>1611.86</c:v>
                </c:pt>
                <c:pt idx="8">
                  <c:v>92.04</c:v>
                </c:pt>
                <c:pt idx="9">
                  <c:v>738.47</c:v>
                </c:pt>
                <c:pt idx="10">
                  <c:v>74.67</c:v>
                </c:pt>
                <c:pt idx="11">
                  <c:v>604.16</c:v>
                </c:pt>
                <c:pt idx="12">
                  <c:v>23.6</c:v>
                </c:pt>
                <c:pt idx="13">
                  <c:v>778.78</c:v>
                </c:pt>
                <c:pt idx="14">
                  <c:v>825.98</c:v>
                </c:pt>
                <c:pt idx="15">
                  <c:v>1293.22</c:v>
                </c:pt>
                <c:pt idx="16">
                  <c:v>1679.14</c:v>
                </c:pt>
                <c:pt idx="17">
                  <c:v>70</c:v>
                </c:pt>
                <c:pt idx="18">
                  <c:v>0</c:v>
                </c:pt>
                <c:pt idx="19">
                  <c:v>253.7</c:v>
                </c:pt>
                <c:pt idx="20">
                  <c:v>1763.16</c:v>
                </c:pt>
                <c:pt idx="21">
                  <c:v>380.96</c:v>
                </c:pt>
                <c:pt idx="22">
                  <c:v>1038.4000000000001</c:v>
                </c:pt>
                <c:pt idx="23">
                  <c:v>150</c:v>
                </c:pt>
                <c:pt idx="24">
                  <c:v>1177.6400000000001</c:v>
                </c:pt>
                <c:pt idx="25">
                  <c:v>2347.02</c:v>
                </c:pt>
                <c:pt idx="26">
                  <c:v>342.2</c:v>
                </c:pt>
                <c:pt idx="27">
                  <c:v>3108</c:v>
                </c:pt>
                <c:pt idx="28">
                  <c:v>379.96</c:v>
                </c:pt>
                <c:pt idx="29">
                  <c:v>395</c:v>
                </c:pt>
                <c:pt idx="30">
                  <c:v>403.91</c:v>
                </c:pt>
                <c:pt idx="31">
                  <c:v>122.12</c:v>
                </c:pt>
                <c:pt idx="32">
                  <c:v>57.82</c:v>
                </c:pt>
                <c:pt idx="33">
                  <c:v>33</c:v>
                </c:pt>
                <c:pt idx="34">
                  <c:v>74.67</c:v>
                </c:pt>
                <c:pt idx="35">
                  <c:v>140</c:v>
                </c:pt>
                <c:pt idx="36">
                  <c:v>50.68</c:v>
                </c:pt>
                <c:pt idx="37">
                  <c:v>1486.8</c:v>
                </c:pt>
                <c:pt idx="38">
                  <c:v>70.8</c:v>
                </c:pt>
                <c:pt idx="39">
                  <c:v>1812.48</c:v>
                </c:pt>
                <c:pt idx="40">
                  <c:v>80</c:v>
                </c:pt>
                <c:pt idx="41">
                  <c:v>1669.7</c:v>
                </c:pt>
                <c:pt idx="42">
                  <c:v>3127</c:v>
                </c:pt>
                <c:pt idx="43">
                  <c:v>1174.0999999999999</c:v>
                </c:pt>
                <c:pt idx="44">
                  <c:v>275</c:v>
                </c:pt>
                <c:pt idx="45">
                  <c:v>5253.36</c:v>
                </c:pt>
                <c:pt idx="46">
                  <c:v>708</c:v>
                </c:pt>
                <c:pt idx="47">
                  <c:v>442.5</c:v>
                </c:pt>
                <c:pt idx="48">
                  <c:v>4710.3</c:v>
                </c:pt>
                <c:pt idx="49">
                  <c:v>214.76</c:v>
                </c:pt>
                <c:pt idx="50">
                  <c:v>0</c:v>
                </c:pt>
                <c:pt idx="51">
                  <c:v>358.72</c:v>
                </c:pt>
                <c:pt idx="52">
                  <c:v>1060.82</c:v>
                </c:pt>
                <c:pt idx="53">
                  <c:v>177</c:v>
                </c:pt>
                <c:pt idx="54">
                  <c:v>3413.92</c:v>
                </c:pt>
                <c:pt idx="55">
                  <c:v>102.66</c:v>
                </c:pt>
                <c:pt idx="56">
                  <c:v>7379.5</c:v>
                </c:pt>
                <c:pt idx="57">
                  <c:v>81.59</c:v>
                </c:pt>
                <c:pt idx="58">
                  <c:v>67.849999999999994</c:v>
                </c:pt>
                <c:pt idx="59">
                  <c:v>120</c:v>
                </c:pt>
                <c:pt idx="60">
                  <c:v>102.66</c:v>
                </c:pt>
                <c:pt idx="61">
                  <c:v>458.15</c:v>
                </c:pt>
                <c:pt idx="62">
                  <c:v>1340.3</c:v>
                </c:pt>
                <c:pt idx="63">
                  <c:v>250</c:v>
                </c:pt>
                <c:pt idx="64">
                  <c:v>38.75</c:v>
                </c:pt>
                <c:pt idx="65">
                  <c:v>53.1</c:v>
                </c:pt>
                <c:pt idx="66">
                  <c:v>99.6</c:v>
                </c:pt>
                <c:pt idx="67">
                  <c:v>81.900000000000006</c:v>
                </c:pt>
                <c:pt idx="68">
                  <c:v>40.22</c:v>
                </c:pt>
                <c:pt idx="69">
                  <c:v>2.1</c:v>
                </c:pt>
                <c:pt idx="70">
                  <c:v>4.43</c:v>
                </c:pt>
                <c:pt idx="71">
                  <c:v>47.2</c:v>
                </c:pt>
                <c:pt idx="72">
                  <c:v>377</c:v>
                </c:pt>
                <c:pt idx="73">
                  <c:v>115.01</c:v>
                </c:pt>
                <c:pt idx="74">
                  <c:v>69.599999999999994</c:v>
                </c:pt>
                <c:pt idx="75">
                  <c:v>450</c:v>
                </c:pt>
                <c:pt idx="76">
                  <c:v>59</c:v>
                </c:pt>
                <c:pt idx="77">
                  <c:v>21.24</c:v>
                </c:pt>
                <c:pt idx="78">
                  <c:v>14</c:v>
                </c:pt>
                <c:pt idx="79">
                  <c:v>359.6</c:v>
                </c:pt>
                <c:pt idx="80">
                  <c:v>748.2</c:v>
                </c:pt>
                <c:pt idx="81">
                  <c:v>748.2</c:v>
                </c:pt>
                <c:pt idx="82">
                  <c:v>0</c:v>
                </c:pt>
                <c:pt idx="83">
                  <c:v>731.6</c:v>
                </c:pt>
                <c:pt idx="84">
                  <c:v>6490</c:v>
                </c:pt>
                <c:pt idx="85">
                  <c:v>2262</c:v>
                </c:pt>
                <c:pt idx="86">
                  <c:v>578.97</c:v>
                </c:pt>
                <c:pt idx="87">
                  <c:v>172.08</c:v>
                </c:pt>
                <c:pt idx="88">
                  <c:v>20</c:v>
                </c:pt>
                <c:pt idx="89">
                  <c:v>1057.0999999999999</c:v>
                </c:pt>
                <c:pt idx="90">
                  <c:v>75</c:v>
                </c:pt>
                <c:pt idx="91">
                  <c:v>249.99</c:v>
                </c:pt>
                <c:pt idx="92">
                  <c:v>190</c:v>
                </c:pt>
                <c:pt idx="93">
                  <c:v>13.13</c:v>
                </c:pt>
                <c:pt idx="94">
                  <c:v>337.24</c:v>
                </c:pt>
                <c:pt idx="95">
                  <c:v>191.16</c:v>
                </c:pt>
                <c:pt idx="96">
                  <c:v>522</c:v>
                </c:pt>
                <c:pt idx="97">
                  <c:v>220</c:v>
                </c:pt>
                <c:pt idx="98">
                  <c:v>87</c:v>
                </c:pt>
                <c:pt idx="99">
                  <c:v>116.82</c:v>
                </c:pt>
                <c:pt idx="100">
                  <c:v>51.02</c:v>
                </c:pt>
                <c:pt idx="101">
                  <c:v>34.22</c:v>
                </c:pt>
                <c:pt idx="102">
                  <c:v>67.39</c:v>
                </c:pt>
                <c:pt idx="103">
                  <c:v>1746.4</c:v>
                </c:pt>
                <c:pt idx="104">
                  <c:v>236</c:v>
                </c:pt>
                <c:pt idx="105">
                  <c:v>263.67</c:v>
                </c:pt>
                <c:pt idx="106">
                  <c:v>1.01</c:v>
                </c:pt>
                <c:pt idx="107">
                  <c:v>1.5</c:v>
                </c:pt>
                <c:pt idx="108">
                  <c:v>1092.68</c:v>
                </c:pt>
                <c:pt idx="109">
                  <c:v>1092.68</c:v>
                </c:pt>
                <c:pt idx="110">
                  <c:v>26.18</c:v>
                </c:pt>
                <c:pt idx="111">
                  <c:v>1019.52</c:v>
                </c:pt>
                <c:pt idx="112">
                  <c:v>466.1</c:v>
                </c:pt>
                <c:pt idx="113">
                  <c:v>411.03</c:v>
                </c:pt>
                <c:pt idx="114">
                  <c:v>488.91</c:v>
                </c:pt>
                <c:pt idx="115">
                  <c:v>637.55999999999995</c:v>
                </c:pt>
                <c:pt idx="116">
                  <c:v>322.14</c:v>
                </c:pt>
                <c:pt idx="117">
                  <c:v>198.89</c:v>
                </c:pt>
                <c:pt idx="118">
                  <c:v>2124</c:v>
                </c:pt>
                <c:pt idx="119">
                  <c:v>2576.65</c:v>
                </c:pt>
                <c:pt idx="120">
                  <c:v>7.38</c:v>
                </c:pt>
                <c:pt idx="121">
                  <c:v>53.45</c:v>
                </c:pt>
                <c:pt idx="122">
                  <c:v>56</c:v>
                </c:pt>
                <c:pt idx="123">
                  <c:v>66.67</c:v>
                </c:pt>
                <c:pt idx="124">
                  <c:v>10.83</c:v>
                </c:pt>
                <c:pt idx="125">
                  <c:v>102.66</c:v>
                </c:pt>
                <c:pt idx="126">
                  <c:v>7.8</c:v>
                </c:pt>
                <c:pt idx="127">
                  <c:v>7.3</c:v>
                </c:pt>
                <c:pt idx="128">
                  <c:v>660.8</c:v>
                </c:pt>
                <c:pt idx="129">
                  <c:v>5017</c:v>
                </c:pt>
                <c:pt idx="130">
                  <c:v>1239</c:v>
                </c:pt>
                <c:pt idx="131">
                  <c:v>9204</c:v>
                </c:pt>
                <c:pt idx="132">
                  <c:v>182.9</c:v>
                </c:pt>
                <c:pt idx="133">
                  <c:v>460.2</c:v>
                </c:pt>
                <c:pt idx="134">
                  <c:v>9.3800000000000008</c:v>
                </c:pt>
                <c:pt idx="135">
                  <c:v>81.2</c:v>
                </c:pt>
                <c:pt idx="136">
                  <c:v>171.1</c:v>
                </c:pt>
                <c:pt idx="137">
                  <c:v>957</c:v>
                </c:pt>
                <c:pt idx="138">
                  <c:v>0.41</c:v>
                </c:pt>
                <c:pt idx="139">
                  <c:v>883.78</c:v>
                </c:pt>
                <c:pt idx="140">
                  <c:v>318.60000000000002</c:v>
                </c:pt>
                <c:pt idx="141">
                  <c:v>1416</c:v>
                </c:pt>
                <c:pt idx="142">
                  <c:v>112.1</c:v>
                </c:pt>
                <c:pt idx="143">
                  <c:v>59</c:v>
                </c:pt>
                <c:pt idx="144">
                  <c:v>59</c:v>
                </c:pt>
                <c:pt idx="145">
                  <c:v>82.6</c:v>
                </c:pt>
                <c:pt idx="146">
                  <c:v>82.6</c:v>
                </c:pt>
                <c:pt idx="147">
                  <c:v>82.6</c:v>
                </c:pt>
                <c:pt idx="148">
                  <c:v>295</c:v>
                </c:pt>
                <c:pt idx="149">
                  <c:v>112.1</c:v>
                </c:pt>
                <c:pt idx="150">
                  <c:v>88.5</c:v>
                </c:pt>
                <c:pt idx="151">
                  <c:v>47.2</c:v>
                </c:pt>
                <c:pt idx="152">
                  <c:v>47.2</c:v>
                </c:pt>
                <c:pt idx="153">
                  <c:v>397.66</c:v>
                </c:pt>
                <c:pt idx="154">
                  <c:v>0</c:v>
                </c:pt>
                <c:pt idx="155">
                  <c:v>346.63</c:v>
                </c:pt>
                <c:pt idx="156">
                  <c:v>103.84</c:v>
                </c:pt>
                <c:pt idx="157">
                  <c:v>5.37</c:v>
                </c:pt>
                <c:pt idx="158">
                  <c:v>336.3</c:v>
                </c:pt>
                <c:pt idx="159">
                  <c:v>32.01</c:v>
                </c:pt>
                <c:pt idx="160">
                  <c:v>155.24</c:v>
                </c:pt>
                <c:pt idx="161">
                  <c:v>51</c:v>
                </c:pt>
                <c:pt idx="162">
                  <c:v>373.02</c:v>
                </c:pt>
                <c:pt idx="163">
                  <c:v>105</c:v>
                </c:pt>
                <c:pt idx="164">
                  <c:v>750</c:v>
                </c:pt>
                <c:pt idx="165">
                  <c:v>11.8</c:v>
                </c:pt>
                <c:pt idx="166">
                  <c:v>4.25</c:v>
                </c:pt>
                <c:pt idx="167">
                  <c:v>33.04</c:v>
                </c:pt>
                <c:pt idx="168">
                  <c:v>220.89</c:v>
                </c:pt>
                <c:pt idx="169">
                  <c:v>225.01</c:v>
                </c:pt>
                <c:pt idx="170">
                  <c:v>25.58</c:v>
                </c:pt>
                <c:pt idx="171">
                  <c:v>25.58</c:v>
                </c:pt>
                <c:pt idx="172">
                  <c:v>6.41</c:v>
                </c:pt>
                <c:pt idx="173">
                  <c:v>1501.78</c:v>
                </c:pt>
                <c:pt idx="174">
                  <c:v>40020</c:v>
                </c:pt>
                <c:pt idx="175">
                  <c:v>2088</c:v>
                </c:pt>
                <c:pt idx="176">
                  <c:v>857.86</c:v>
                </c:pt>
                <c:pt idx="177">
                  <c:v>107.16</c:v>
                </c:pt>
                <c:pt idx="178">
                  <c:v>326.86</c:v>
                </c:pt>
                <c:pt idx="179">
                  <c:v>1386.2</c:v>
                </c:pt>
                <c:pt idx="180">
                  <c:v>63.72</c:v>
                </c:pt>
                <c:pt idx="181">
                  <c:v>315.39999999999998</c:v>
                </c:pt>
                <c:pt idx="182">
                  <c:v>116.23</c:v>
                </c:pt>
                <c:pt idx="183">
                  <c:v>2242</c:v>
                </c:pt>
                <c:pt idx="184">
                  <c:v>561.67999999999995</c:v>
                </c:pt>
                <c:pt idx="185">
                  <c:v>11.39</c:v>
                </c:pt>
                <c:pt idx="186">
                  <c:v>11.39</c:v>
                </c:pt>
                <c:pt idx="187">
                  <c:v>11.39</c:v>
                </c:pt>
                <c:pt idx="188">
                  <c:v>9.8800000000000008</c:v>
                </c:pt>
                <c:pt idx="189">
                  <c:v>5.51</c:v>
                </c:pt>
                <c:pt idx="190">
                  <c:v>7.07</c:v>
                </c:pt>
                <c:pt idx="191">
                  <c:v>23.6</c:v>
                </c:pt>
                <c:pt idx="192">
                  <c:v>73.06</c:v>
                </c:pt>
                <c:pt idx="193">
                  <c:v>85</c:v>
                </c:pt>
                <c:pt idx="194">
                  <c:v>290.27999999999997</c:v>
                </c:pt>
                <c:pt idx="195">
                  <c:v>1856</c:v>
                </c:pt>
                <c:pt idx="196">
                  <c:v>36</c:v>
                </c:pt>
                <c:pt idx="197">
                  <c:v>3391.93</c:v>
                </c:pt>
                <c:pt idx="198">
                  <c:v>1579.68</c:v>
                </c:pt>
                <c:pt idx="199">
                  <c:v>3.54</c:v>
                </c:pt>
                <c:pt idx="200">
                  <c:v>310.88</c:v>
                </c:pt>
                <c:pt idx="201">
                  <c:v>125.28</c:v>
                </c:pt>
                <c:pt idx="202">
                  <c:v>7542.56</c:v>
                </c:pt>
                <c:pt idx="203">
                  <c:v>7542.56</c:v>
                </c:pt>
                <c:pt idx="204">
                  <c:v>25.24</c:v>
                </c:pt>
                <c:pt idx="205">
                  <c:v>0</c:v>
                </c:pt>
                <c:pt idx="206">
                  <c:v>141.6</c:v>
                </c:pt>
                <c:pt idx="207">
                  <c:v>230.1</c:v>
                </c:pt>
                <c:pt idx="208">
                  <c:v>385.2</c:v>
                </c:pt>
                <c:pt idx="209">
                  <c:v>63.68</c:v>
                </c:pt>
                <c:pt idx="210">
                  <c:v>0</c:v>
                </c:pt>
                <c:pt idx="211">
                  <c:v>0</c:v>
                </c:pt>
                <c:pt idx="212">
                  <c:v>1.28</c:v>
                </c:pt>
                <c:pt idx="213">
                  <c:v>0</c:v>
                </c:pt>
                <c:pt idx="214">
                  <c:v>754</c:v>
                </c:pt>
                <c:pt idx="215">
                  <c:v>0</c:v>
                </c:pt>
                <c:pt idx="216">
                  <c:v>295</c:v>
                </c:pt>
                <c:pt idx="217">
                  <c:v>0</c:v>
                </c:pt>
                <c:pt idx="218">
                  <c:v>23.49</c:v>
                </c:pt>
                <c:pt idx="219">
                  <c:v>115.05</c:v>
                </c:pt>
                <c:pt idx="220">
                  <c:v>754</c:v>
                </c:pt>
                <c:pt idx="221">
                  <c:v>1634.3</c:v>
                </c:pt>
                <c:pt idx="222">
                  <c:v>120</c:v>
                </c:pt>
                <c:pt idx="223">
                  <c:v>2.95</c:v>
                </c:pt>
                <c:pt idx="224">
                  <c:v>5412.07</c:v>
                </c:pt>
                <c:pt idx="225">
                  <c:v>58.87</c:v>
                </c:pt>
                <c:pt idx="226">
                  <c:v>79.53</c:v>
                </c:pt>
                <c:pt idx="227">
                  <c:v>22.59</c:v>
                </c:pt>
                <c:pt idx="228">
                  <c:v>74.64</c:v>
                </c:pt>
                <c:pt idx="229">
                  <c:v>9.51</c:v>
                </c:pt>
                <c:pt idx="230">
                  <c:v>9.57</c:v>
                </c:pt>
                <c:pt idx="231">
                  <c:v>10.33</c:v>
                </c:pt>
                <c:pt idx="232">
                  <c:v>85.84</c:v>
                </c:pt>
                <c:pt idx="233">
                  <c:v>7.24</c:v>
                </c:pt>
                <c:pt idx="234">
                  <c:v>19.72</c:v>
                </c:pt>
                <c:pt idx="235">
                  <c:v>93.22</c:v>
                </c:pt>
                <c:pt idx="236">
                  <c:v>377</c:v>
                </c:pt>
                <c:pt idx="237">
                  <c:v>303.26</c:v>
                </c:pt>
                <c:pt idx="238">
                  <c:v>494.16</c:v>
                </c:pt>
                <c:pt idx="239">
                  <c:v>15.65</c:v>
                </c:pt>
                <c:pt idx="240">
                  <c:v>16.98</c:v>
                </c:pt>
                <c:pt idx="241">
                  <c:v>45.6</c:v>
                </c:pt>
                <c:pt idx="242">
                  <c:v>23.56</c:v>
                </c:pt>
                <c:pt idx="243">
                  <c:v>73.87</c:v>
                </c:pt>
                <c:pt idx="244">
                  <c:v>85.91</c:v>
                </c:pt>
                <c:pt idx="245">
                  <c:v>364.03</c:v>
                </c:pt>
                <c:pt idx="246">
                  <c:v>155.63</c:v>
                </c:pt>
                <c:pt idx="247">
                  <c:v>141.6</c:v>
                </c:pt>
                <c:pt idx="248">
                  <c:v>35.479999999999997</c:v>
                </c:pt>
                <c:pt idx="249">
                  <c:v>41.76</c:v>
                </c:pt>
                <c:pt idx="250">
                  <c:v>38.28</c:v>
                </c:pt>
                <c:pt idx="251">
                  <c:v>67.28</c:v>
                </c:pt>
                <c:pt idx="252">
                  <c:v>33.64</c:v>
                </c:pt>
                <c:pt idx="253">
                  <c:v>38.94</c:v>
                </c:pt>
                <c:pt idx="254">
                  <c:v>8.4499999999999993</c:v>
                </c:pt>
                <c:pt idx="255">
                  <c:v>12.48</c:v>
                </c:pt>
                <c:pt idx="256">
                  <c:v>20.88</c:v>
                </c:pt>
                <c:pt idx="257">
                  <c:v>44.08</c:v>
                </c:pt>
                <c:pt idx="258">
                  <c:v>58</c:v>
                </c:pt>
                <c:pt idx="259">
                  <c:v>57</c:v>
                </c:pt>
                <c:pt idx="260">
                  <c:v>87</c:v>
                </c:pt>
                <c:pt idx="261">
                  <c:v>34.799999999999997</c:v>
                </c:pt>
                <c:pt idx="262">
                  <c:v>58</c:v>
                </c:pt>
                <c:pt idx="263">
                  <c:v>87</c:v>
                </c:pt>
                <c:pt idx="264">
                  <c:v>231.52</c:v>
                </c:pt>
                <c:pt idx="265">
                  <c:v>153.87</c:v>
                </c:pt>
                <c:pt idx="266">
                  <c:v>9.02</c:v>
                </c:pt>
                <c:pt idx="267">
                  <c:v>15.51</c:v>
                </c:pt>
                <c:pt idx="268">
                  <c:v>18.559999999999999</c:v>
                </c:pt>
                <c:pt idx="269">
                  <c:v>10.43</c:v>
                </c:pt>
                <c:pt idx="270">
                  <c:v>15.86</c:v>
                </c:pt>
                <c:pt idx="271">
                  <c:v>26.56</c:v>
                </c:pt>
                <c:pt idx="272">
                  <c:v>141.02000000000001</c:v>
                </c:pt>
                <c:pt idx="273">
                  <c:v>214.76</c:v>
                </c:pt>
                <c:pt idx="274">
                  <c:v>795.62</c:v>
                </c:pt>
                <c:pt idx="275">
                  <c:v>203.37</c:v>
                </c:pt>
                <c:pt idx="276">
                  <c:v>1700</c:v>
                </c:pt>
                <c:pt idx="277">
                  <c:v>15.55</c:v>
                </c:pt>
                <c:pt idx="278">
                  <c:v>320.49</c:v>
                </c:pt>
                <c:pt idx="279">
                  <c:v>37.72</c:v>
                </c:pt>
                <c:pt idx="280">
                  <c:v>5.1100000000000003</c:v>
                </c:pt>
                <c:pt idx="281">
                  <c:v>7.75</c:v>
                </c:pt>
                <c:pt idx="282">
                  <c:v>145</c:v>
                </c:pt>
                <c:pt idx="283">
                  <c:v>42.92</c:v>
                </c:pt>
                <c:pt idx="284">
                  <c:v>484.88</c:v>
                </c:pt>
                <c:pt idx="285">
                  <c:v>388.6</c:v>
                </c:pt>
                <c:pt idx="286">
                  <c:v>436.16</c:v>
                </c:pt>
                <c:pt idx="287">
                  <c:v>484.88</c:v>
                </c:pt>
                <c:pt idx="288">
                  <c:v>484.88</c:v>
                </c:pt>
                <c:pt idx="289">
                  <c:v>116</c:v>
                </c:pt>
                <c:pt idx="290">
                  <c:v>302.69</c:v>
                </c:pt>
                <c:pt idx="291">
                  <c:v>378.16</c:v>
                </c:pt>
                <c:pt idx="292">
                  <c:v>219.33</c:v>
                </c:pt>
                <c:pt idx="293">
                  <c:v>68.260000000000005</c:v>
                </c:pt>
                <c:pt idx="294">
                  <c:v>48.95</c:v>
                </c:pt>
                <c:pt idx="295">
                  <c:v>388.6</c:v>
                </c:pt>
                <c:pt idx="296">
                  <c:v>504.6</c:v>
                </c:pt>
                <c:pt idx="297">
                  <c:v>582.32000000000005</c:v>
                </c:pt>
                <c:pt idx="298">
                  <c:v>258.3</c:v>
                </c:pt>
                <c:pt idx="299">
                  <c:v>394.12</c:v>
                </c:pt>
                <c:pt idx="300">
                  <c:v>368.3</c:v>
                </c:pt>
                <c:pt idx="301">
                  <c:v>133.4</c:v>
                </c:pt>
                <c:pt idx="302">
                  <c:v>1652</c:v>
                </c:pt>
                <c:pt idx="303">
                  <c:v>307.98</c:v>
                </c:pt>
                <c:pt idx="304">
                  <c:v>400</c:v>
                </c:pt>
                <c:pt idx="305">
                  <c:v>67.930000000000007</c:v>
                </c:pt>
                <c:pt idx="306">
                  <c:v>140.19</c:v>
                </c:pt>
                <c:pt idx="307">
                  <c:v>6060</c:v>
                </c:pt>
                <c:pt idx="308">
                  <c:v>118</c:v>
                </c:pt>
                <c:pt idx="309">
                  <c:v>70.8</c:v>
                </c:pt>
                <c:pt idx="310">
                  <c:v>19.97</c:v>
                </c:pt>
                <c:pt idx="311">
                  <c:v>195.82</c:v>
                </c:pt>
                <c:pt idx="312">
                  <c:v>18.88</c:v>
                </c:pt>
                <c:pt idx="313">
                  <c:v>2088</c:v>
                </c:pt>
                <c:pt idx="314">
                  <c:v>1980</c:v>
                </c:pt>
                <c:pt idx="315">
                  <c:v>20</c:v>
                </c:pt>
                <c:pt idx="316">
                  <c:v>153.4</c:v>
                </c:pt>
                <c:pt idx="317">
                  <c:v>147.5</c:v>
                </c:pt>
                <c:pt idx="318">
                  <c:v>7540</c:v>
                </c:pt>
                <c:pt idx="319">
                  <c:v>45</c:v>
                </c:pt>
                <c:pt idx="320">
                  <c:v>22.42</c:v>
                </c:pt>
                <c:pt idx="321">
                  <c:v>23.36</c:v>
                </c:pt>
                <c:pt idx="322">
                  <c:v>0</c:v>
                </c:pt>
                <c:pt idx="323">
                  <c:v>0</c:v>
                </c:pt>
                <c:pt idx="324">
                  <c:v>114.79</c:v>
                </c:pt>
                <c:pt idx="325">
                  <c:v>6.2</c:v>
                </c:pt>
                <c:pt idx="326">
                  <c:v>967.6</c:v>
                </c:pt>
                <c:pt idx="327">
                  <c:v>11014.2</c:v>
                </c:pt>
                <c:pt idx="328">
                  <c:v>1595</c:v>
                </c:pt>
                <c:pt idx="329">
                  <c:v>76.7</c:v>
                </c:pt>
                <c:pt idx="330">
                  <c:v>202.93</c:v>
                </c:pt>
                <c:pt idx="331">
                  <c:v>1830.12</c:v>
                </c:pt>
                <c:pt idx="332">
                  <c:v>750</c:v>
                </c:pt>
                <c:pt idx="333">
                  <c:v>25.52</c:v>
                </c:pt>
                <c:pt idx="334">
                  <c:v>75</c:v>
                </c:pt>
                <c:pt idx="335">
                  <c:v>3.75</c:v>
                </c:pt>
                <c:pt idx="336">
                  <c:v>86.69</c:v>
                </c:pt>
                <c:pt idx="337">
                  <c:v>8</c:v>
                </c:pt>
                <c:pt idx="338">
                  <c:v>0.85</c:v>
                </c:pt>
                <c:pt idx="339">
                  <c:v>45</c:v>
                </c:pt>
                <c:pt idx="340">
                  <c:v>30</c:v>
                </c:pt>
                <c:pt idx="341">
                  <c:v>0</c:v>
                </c:pt>
                <c:pt idx="342">
                  <c:v>53.65</c:v>
                </c:pt>
                <c:pt idx="343">
                  <c:v>30</c:v>
                </c:pt>
                <c:pt idx="344">
                  <c:v>336.4</c:v>
                </c:pt>
                <c:pt idx="345">
                  <c:v>15</c:v>
                </c:pt>
                <c:pt idx="346">
                  <c:v>185</c:v>
                </c:pt>
                <c:pt idx="347">
                  <c:v>64.989999999999995</c:v>
                </c:pt>
                <c:pt idx="348">
                  <c:v>110</c:v>
                </c:pt>
                <c:pt idx="349">
                  <c:v>207.68</c:v>
                </c:pt>
                <c:pt idx="350">
                  <c:v>678.85</c:v>
                </c:pt>
                <c:pt idx="351">
                  <c:v>504.6</c:v>
                </c:pt>
                <c:pt idx="352">
                  <c:v>15</c:v>
                </c:pt>
                <c:pt idx="353">
                  <c:v>40</c:v>
                </c:pt>
                <c:pt idx="354">
                  <c:v>22.25</c:v>
                </c:pt>
                <c:pt idx="355">
                  <c:v>160</c:v>
                </c:pt>
                <c:pt idx="356">
                  <c:v>145</c:v>
                </c:pt>
                <c:pt idx="357">
                  <c:v>31.86</c:v>
                </c:pt>
                <c:pt idx="358">
                  <c:v>185</c:v>
                </c:pt>
                <c:pt idx="359">
                  <c:v>20</c:v>
                </c:pt>
                <c:pt idx="360">
                  <c:v>10</c:v>
                </c:pt>
                <c:pt idx="361">
                  <c:v>450</c:v>
                </c:pt>
                <c:pt idx="362">
                  <c:v>100</c:v>
                </c:pt>
                <c:pt idx="363">
                  <c:v>100</c:v>
                </c:pt>
                <c:pt idx="364">
                  <c:v>123.7</c:v>
                </c:pt>
                <c:pt idx="365">
                  <c:v>2478</c:v>
                </c:pt>
                <c:pt idx="366">
                  <c:v>388.6</c:v>
                </c:pt>
                <c:pt idx="367">
                  <c:v>1964.7</c:v>
                </c:pt>
                <c:pt idx="368">
                  <c:v>335.24</c:v>
                </c:pt>
                <c:pt idx="369">
                  <c:v>602.27</c:v>
                </c:pt>
                <c:pt idx="370">
                  <c:v>224.2</c:v>
                </c:pt>
                <c:pt idx="371">
                  <c:v>294.68</c:v>
                </c:pt>
                <c:pt idx="372">
                  <c:v>115</c:v>
                </c:pt>
                <c:pt idx="373">
                  <c:v>250</c:v>
                </c:pt>
                <c:pt idx="374">
                  <c:v>300</c:v>
                </c:pt>
                <c:pt idx="375">
                  <c:v>37</c:v>
                </c:pt>
                <c:pt idx="376">
                  <c:v>0</c:v>
                </c:pt>
                <c:pt idx="377">
                  <c:v>300</c:v>
                </c:pt>
                <c:pt idx="378">
                  <c:v>0</c:v>
                </c:pt>
                <c:pt idx="379">
                  <c:v>35</c:v>
                </c:pt>
                <c:pt idx="380">
                  <c:v>100</c:v>
                </c:pt>
                <c:pt idx="381">
                  <c:v>1149.99</c:v>
                </c:pt>
                <c:pt idx="382">
                  <c:v>400</c:v>
                </c:pt>
                <c:pt idx="383">
                  <c:v>150</c:v>
                </c:pt>
                <c:pt idx="384">
                  <c:v>125</c:v>
                </c:pt>
                <c:pt idx="385">
                  <c:v>175</c:v>
                </c:pt>
                <c:pt idx="386">
                  <c:v>0</c:v>
                </c:pt>
                <c:pt idx="387">
                  <c:v>140</c:v>
                </c:pt>
                <c:pt idx="388">
                  <c:v>59</c:v>
                </c:pt>
                <c:pt idx="389">
                  <c:v>180</c:v>
                </c:pt>
                <c:pt idx="390">
                  <c:v>1019.52</c:v>
                </c:pt>
                <c:pt idx="391">
                  <c:v>899.99</c:v>
                </c:pt>
                <c:pt idx="392">
                  <c:v>799.56</c:v>
                </c:pt>
                <c:pt idx="393">
                  <c:v>350</c:v>
                </c:pt>
                <c:pt idx="394">
                  <c:v>13</c:v>
                </c:pt>
                <c:pt idx="395">
                  <c:v>25</c:v>
                </c:pt>
                <c:pt idx="396">
                  <c:v>487.2</c:v>
                </c:pt>
                <c:pt idx="397">
                  <c:v>350</c:v>
                </c:pt>
                <c:pt idx="398">
                  <c:v>1150</c:v>
                </c:pt>
                <c:pt idx="399">
                  <c:v>263</c:v>
                </c:pt>
                <c:pt idx="400">
                  <c:v>299</c:v>
                </c:pt>
                <c:pt idx="401">
                  <c:v>500</c:v>
                </c:pt>
                <c:pt idx="402">
                  <c:v>25862</c:v>
                </c:pt>
                <c:pt idx="403">
                  <c:v>517.24</c:v>
                </c:pt>
                <c:pt idx="404">
                  <c:v>325</c:v>
                </c:pt>
                <c:pt idx="405">
                  <c:v>0</c:v>
                </c:pt>
                <c:pt idx="406">
                  <c:v>41</c:v>
                </c:pt>
                <c:pt idx="407">
                  <c:v>22.5</c:v>
                </c:pt>
                <c:pt idx="408">
                  <c:v>29</c:v>
                </c:pt>
                <c:pt idx="409">
                  <c:v>406.48</c:v>
                </c:pt>
                <c:pt idx="410">
                  <c:v>225</c:v>
                </c:pt>
                <c:pt idx="411">
                  <c:v>425</c:v>
                </c:pt>
                <c:pt idx="412">
                  <c:v>395.3</c:v>
                </c:pt>
                <c:pt idx="413">
                  <c:v>0</c:v>
                </c:pt>
                <c:pt idx="414">
                  <c:v>80</c:v>
                </c:pt>
                <c:pt idx="415">
                  <c:v>12.21</c:v>
                </c:pt>
                <c:pt idx="416">
                  <c:v>102.5</c:v>
                </c:pt>
                <c:pt idx="417">
                  <c:v>1350.21</c:v>
                </c:pt>
                <c:pt idx="418">
                  <c:v>98.6</c:v>
                </c:pt>
                <c:pt idx="419">
                  <c:v>1937.2</c:v>
                </c:pt>
                <c:pt idx="420">
                  <c:v>74</c:v>
                </c:pt>
                <c:pt idx="421">
                  <c:v>261</c:v>
                </c:pt>
                <c:pt idx="422">
                  <c:v>45.73</c:v>
                </c:pt>
                <c:pt idx="423">
                  <c:v>18.29</c:v>
                </c:pt>
                <c:pt idx="424">
                  <c:v>5.0999999999999996</c:v>
                </c:pt>
                <c:pt idx="425">
                  <c:v>0.6</c:v>
                </c:pt>
                <c:pt idx="426">
                  <c:v>38</c:v>
                </c:pt>
                <c:pt idx="427">
                  <c:v>350</c:v>
                </c:pt>
                <c:pt idx="428">
                  <c:v>8.08</c:v>
                </c:pt>
                <c:pt idx="429">
                  <c:v>60</c:v>
                </c:pt>
                <c:pt idx="430">
                  <c:v>33.93</c:v>
                </c:pt>
                <c:pt idx="431">
                  <c:v>350</c:v>
                </c:pt>
                <c:pt idx="432">
                  <c:v>7.38</c:v>
                </c:pt>
                <c:pt idx="433">
                  <c:v>60</c:v>
                </c:pt>
                <c:pt idx="434">
                  <c:v>10.99</c:v>
                </c:pt>
                <c:pt idx="435">
                  <c:v>20</c:v>
                </c:pt>
                <c:pt idx="436">
                  <c:v>9.57</c:v>
                </c:pt>
                <c:pt idx="437">
                  <c:v>1500</c:v>
                </c:pt>
                <c:pt idx="438">
                  <c:v>250</c:v>
                </c:pt>
                <c:pt idx="439">
                  <c:v>459.56</c:v>
                </c:pt>
                <c:pt idx="440">
                  <c:v>0</c:v>
                </c:pt>
                <c:pt idx="441">
                  <c:v>824.84</c:v>
                </c:pt>
                <c:pt idx="442">
                  <c:v>391.15</c:v>
                </c:pt>
                <c:pt idx="443">
                  <c:v>306.8</c:v>
                </c:pt>
                <c:pt idx="444">
                  <c:v>879.1</c:v>
                </c:pt>
                <c:pt idx="445">
                  <c:v>198.24</c:v>
                </c:pt>
                <c:pt idx="446">
                  <c:v>413</c:v>
                </c:pt>
                <c:pt idx="447">
                  <c:v>49.4</c:v>
                </c:pt>
                <c:pt idx="448">
                  <c:v>115.76</c:v>
                </c:pt>
                <c:pt idx="449">
                  <c:v>50</c:v>
                </c:pt>
                <c:pt idx="450">
                  <c:v>1472.2</c:v>
                </c:pt>
                <c:pt idx="451">
                  <c:v>15.57</c:v>
                </c:pt>
                <c:pt idx="452">
                  <c:v>448.4</c:v>
                </c:pt>
                <c:pt idx="453">
                  <c:v>881.46</c:v>
                </c:pt>
                <c:pt idx="454">
                  <c:v>256.06</c:v>
                </c:pt>
                <c:pt idx="455">
                  <c:v>64.900000000000006</c:v>
                </c:pt>
                <c:pt idx="456">
                  <c:v>188.8</c:v>
                </c:pt>
                <c:pt idx="457">
                  <c:v>306.8</c:v>
                </c:pt>
                <c:pt idx="458">
                  <c:v>460.2</c:v>
                </c:pt>
                <c:pt idx="459">
                  <c:v>448.4</c:v>
                </c:pt>
                <c:pt idx="460">
                  <c:v>767</c:v>
                </c:pt>
                <c:pt idx="461">
                  <c:v>260</c:v>
                </c:pt>
                <c:pt idx="462">
                  <c:v>268.14999999999998</c:v>
                </c:pt>
                <c:pt idx="463">
                  <c:v>23.22</c:v>
                </c:pt>
                <c:pt idx="464">
                  <c:v>0</c:v>
                </c:pt>
                <c:pt idx="465">
                  <c:v>792.96</c:v>
                </c:pt>
                <c:pt idx="466">
                  <c:v>46964</c:v>
                </c:pt>
                <c:pt idx="467">
                  <c:v>9982.7999999999993</c:v>
                </c:pt>
                <c:pt idx="468">
                  <c:v>0</c:v>
                </c:pt>
                <c:pt idx="469">
                  <c:v>15.51</c:v>
                </c:pt>
                <c:pt idx="470">
                  <c:v>0</c:v>
                </c:pt>
                <c:pt idx="471">
                  <c:v>15.51</c:v>
                </c:pt>
                <c:pt idx="472">
                  <c:v>5.43</c:v>
                </c:pt>
                <c:pt idx="473">
                  <c:v>1764.1</c:v>
                </c:pt>
                <c:pt idx="474">
                  <c:v>442.5</c:v>
                </c:pt>
                <c:pt idx="475">
                  <c:v>11.99</c:v>
                </c:pt>
                <c:pt idx="476">
                  <c:v>1463.08</c:v>
                </c:pt>
                <c:pt idx="477">
                  <c:v>53.1</c:v>
                </c:pt>
                <c:pt idx="478">
                  <c:v>275</c:v>
                </c:pt>
                <c:pt idx="479">
                  <c:v>208.8</c:v>
                </c:pt>
                <c:pt idx="480">
                  <c:v>0</c:v>
                </c:pt>
                <c:pt idx="481">
                  <c:v>44.25</c:v>
                </c:pt>
                <c:pt idx="482">
                  <c:v>41.3</c:v>
                </c:pt>
                <c:pt idx="483">
                  <c:v>88.5</c:v>
                </c:pt>
                <c:pt idx="484">
                  <c:v>1143.3599999999999</c:v>
                </c:pt>
                <c:pt idx="485">
                  <c:v>448.4</c:v>
                </c:pt>
                <c:pt idx="486">
                  <c:v>382.32</c:v>
                </c:pt>
                <c:pt idx="487">
                  <c:v>677.91</c:v>
                </c:pt>
                <c:pt idx="488">
                  <c:v>826.94</c:v>
                </c:pt>
                <c:pt idx="489">
                  <c:v>1019.52</c:v>
                </c:pt>
                <c:pt idx="490">
                  <c:v>214.76</c:v>
                </c:pt>
                <c:pt idx="491">
                  <c:v>759.92</c:v>
                </c:pt>
                <c:pt idx="492">
                  <c:v>92.8</c:v>
                </c:pt>
                <c:pt idx="493">
                  <c:v>197.33</c:v>
                </c:pt>
                <c:pt idx="494">
                  <c:v>497.96</c:v>
                </c:pt>
                <c:pt idx="495">
                  <c:v>309.16000000000003</c:v>
                </c:pt>
                <c:pt idx="496">
                  <c:v>263.31</c:v>
                </c:pt>
                <c:pt idx="497">
                  <c:v>92.04</c:v>
                </c:pt>
                <c:pt idx="498">
                  <c:v>177</c:v>
                </c:pt>
                <c:pt idx="499">
                  <c:v>241.81</c:v>
                </c:pt>
                <c:pt idx="500">
                  <c:v>26.5</c:v>
                </c:pt>
                <c:pt idx="501">
                  <c:v>212.4</c:v>
                </c:pt>
                <c:pt idx="502">
                  <c:v>395</c:v>
                </c:pt>
                <c:pt idx="503">
                  <c:v>24.39</c:v>
                </c:pt>
                <c:pt idx="504">
                  <c:v>46.48</c:v>
                </c:pt>
                <c:pt idx="505">
                  <c:v>214.7</c:v>
                </c:pt>
                <c:pt idx="506">
                  <c:v>57.91</c:v>
                </c:pt>
                <c:pt idx="507">
                  <c:v>278.75</c:v>
                </c:pt>
                <c:pt idx="508">
                  <c:v>1.87</c:v>
                </c:pt>
                <c:pt idx="509">
                  <c:v>1.48</c:v>
                </c:pt>
                <c:pt idx="510">
                  <c:v>75</c:v>
                </c:pt>
                <c:pt idx="511">
                  <c:v>5380.74</c:v>
                </c:pt>
                <c:pt idx="512">
                  <c:v>54.28</c:v>
                </c:pt>
                <c:pt idx="513">
                  <c:v>313.82</c:v>
                </c:pt>
                <c:pt idx="514">
                  <c:v>172.26</c:v>
                </c:pt>
                <c:pt idx="515">
                  <c:v>1443.02</c:v>
                </c:pt>
                <c:pt idx="516">
                  <c:v>199.06</c:v>
                </c:pt>
                <c:pt idx="517">
                  <c:v>271.39999999999998</c:v>
                </c:pt>
                <c:pt idx="518">
                  <c:v>22.04</c:v>
                </c:pt>
                <c:pt idx="519">
                  <c:v>5</c:v>
                </c:pt>
                <c:pt idx="520">
                  <c:v>7.73</c:v>
                </c:pt>
                <c:pt idx="521">
                  <c:v>385</c:v>
                </c:pt>
                <c:pt idx="522">
                  <c:v>345.12</c:v>
                </c:pt>
                <c:pt idx="523">
                  <c:v>944</c:v>
                </c:pt>
                <c:pt idx="524">
                  <c:v>271.13</c:v>
                </c:pt>
                <c:pt idx="525">
                  <c:v>150</c:v>
                </c:pt>
                <c:pt idx="526">
                  <c:v>195</c:v>
                </c:pt>
                <c:pt idx="527">
                  <c:v>140.41999999999999</c:v>
                </c:pt>
                <c:pt idx="528">
                  <c:v>31.86</c:v>
                </c:pt>
                <c:pt idx="529">
                  <c:v>273.76</c:v>
                </c:pt>
                <c:pt idx="531">
                  <c:v>64.900000000000006</c:v>
                </c:pt>
                <c:pt idx="532">
                  <c:v>37.46</c:v>
                </c:pt>
                <c:pt idx="533">
                  <c:v>33.04</c:v>
                </c:pt>
                <c:pt idx="534">
                  <c:v>447</c:v>
                </c:pt>
                <c:pt idx="535">
                  <c:v>175.2</c:v>
                </c:pt>
                <c:pt idx="536">
                  <c:v>4.4800000000000004</c:v>
                </c:pt>
                <c:pt idx="537">
                  <c:v>2631.4</c:v>
                </c:pt>
                <c:pt idx="538">
                  <c:v>116</c:v>
                </c:pt>
                <c:pt idx="539">
                  <c:v>214.76</c:v>
                </c:pt>
                <c:pt idx="540">
                  <c:v>466.96</c:v>
                </c:pt>
                <c:pt idx="541">
                  <c:v>71.84</c:v>
                </c:pt>
                <c:pt idx="542">
                  <c:v>35.630000000000003</c:v>
                </c:pt>
                <c:pt idx="543">
                  <c:v>118</c:v>
                </c:pt>
                <c:pt idx="544">
                  <c:v>354</c:v>
                </c:pt>
                <c:pt idx="545">
                  <c:v>26880.68</c:v>
                </c:pt>
                <c:pt idx="546">
                  <c:v>132.16</c:v>
                </c:pt>
                <c:pt idx="547">
                  <c:v>132.16</c:v>
                </c:pt>
                <c:pt idx="548">
                  <c:v>67.14</c:v>
                </c:pt>
                <c:pt idx="549">
                  <c:v>10.33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25.38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4.99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568.76</c:v>
                </c:pt>
                <c:pt idx="566">
                  <c:v>0</c:v>
                </c:pt>
                <c:pt idx="567">
                  <c:v>0</c:v>
                </c:pt>
                <c:pt idx="568">
                  <c:v>1298</c:v>
                </c:pt>
                <c:pt idx="569">
                  <c:v>0</c:v>
                </c:pt>
                <c:pt idx="570">
                  <c:v>33.04</c:v>
                </c:pt>
                <c:pt idx="571">
                  <c:v>0</c:v>
                </c:pt>
                <c:pt idx="572">
                  <c:v>0</c:v>
                </c:pt>
                <c:pt idx="573">
                  <c:v>235.85</c:v>
                </c:pt>
                <c:pt idx="574">
                  <c:v>75</c:v>
                </c:pt>
                <c:pt idx="575">
                  <c:v>87.4</c:v>
                </c:pt>
                <c:pt idx="576">
                  <c:v>264.32</c:v>
                </c:pt>
                <c:pt idx="577">
                  <c:v>1042</c:v>
                </c:pt>
                <c:pt idx="578">
                  <c:v>0</c:v>
                </c:pt>
                <c:pt idx="579">
                  <c:v>750.95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52.99</c:v>
                </c:pt>
                <c:pt idx="585">
                  <c:v>187.3</c:v>
                </c:pt>
                <c:pt idx="586">
                  <c:v>127.8</c:v>
                </c:pt>
                <c:pt idx="587">
                  <c:v>315.25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77.72</c:v>
                </c:pt>
                <c:pt idx="592">
                  <c:v>143.01</c:v>
                </c:pt>
                <c:pt idx="593">
                  <c:v>1700</c:v>
                </c:pt>
                <c:pt idx="594">
                  <c:v>78</c:v>
                </c:pt>
                <c:pt idx="595">
                  <c:v>324</c:v>
                </c:pt>
                <c:pt idx="596">
                  <c:v>0</c:v>
                </c:pt>
                <c:pt idx="597">
                  <c:v>6200</c:v>
                </c:pt>
                <c:pt idx="598">
                  <c:v>46964</c:v>
                </c:pt>
                <c:pt idx="599">
                  <c:v>0</c:v>
                </c:pt>
                <c:pt idx="600">
                  <c:v>9.57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36.880000000000003</c:v>
                </c:pt>
                <c:pt idx="606">
                  <c:v>20</c:v>
                </c:pt>
                <c:pt idx="607">
                  <c:v>0</c:v>
                </c:pt>
                <c:pt idx="608">
                  <c:v>198.24</c:v>
                </c:pt>
                <c:pt idx="609">
                  <c:v>1135.8499999999999</c:v>
                </c:pt>
                <c:pt idx="610">
                  <c:v>102.66</c:v>
                </c:pt>
                <c:pt idx="611">
                  <c:v>102.66</c:v>
                </c:pt>
                <c:pt idx="612">
                  <c:v>110</c:v>
                </c:pt>
                <c:pt idx="613">
                  <c:v>18.309999999999999</c:v>
                </c:pt>
                <c:pt idx="614">
                  <c:v>409</c:v>
                </c:pt>
                <c:pt idx="615">
                  <c:v>2067.34</c:v>
                </c:pt>
                <c:pt idx="616">
                  <c:v>164.46</c:v>
                </c:pt>
                <c:pt idx="617">
                  <c:v>1.04</c:v>
                </c:pt>
                <c:pt idx="618">
                  <c:v>174.2</c:v>
                </c:pt>
                <c:pt idx="619">
                  <c:v>690.8</c:v>
                </c:pt>
                <c:pt idx="620">
                  <c:v>1300</c:v>
                </c:pt>
                <c:pt idx="621">
                  <c:v>89.67</c:v>
                </c:pt>
                <c:pt idx="622">
                  <c:v>83.75</c:v>
                </c:pt>
                <c:pt idx="623">
                  <c:v>0</c:v>
                </c:pt>
                <c:pt idx="624">
                  <c:v>351</c:v>
                </c:pt>
                <c:pt idx="629" formatCode="General">
                  <c:v>0</c:v>
                </c:pt>
                <c:pt idx="630" formatCode="General">
                  <c:v>0</c:v>
                </c:pt>
                <c:pt idx="631" formatCode="General">
                  <c:v>0</c:v>
                </c:pt>
              </c:numCache>
            </c:numRef>
          </c:val>
        </c:ser>
        <c:ser>
          <c:idx val="9"/>
          <c:order val="9"/>
          <c:tx>
            <c:strRef>
              <c:f>'Exist. Act.-1'!#REF!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'Exist. Act.-1'!$E$6:$E$645</c:f>
              <c:strCache>
                <c:ptCount val="636"/>
                <c:pt idx="0">
                  <c:v>Descripción</c:v>
                </c:pt>
                <c:pt idx="1">
                  <c:v>Escobilla L/V 19"</c:v>
                </c:pt>
                <c:pt idx="2">
                  <c:v>Adaptador PVC Hembra de 3/4</c:v>
                </c:pt>
                <c:pt idx="3">
                  <c:v>Llave de Paso PVC Bola 3/4¨</c:v>
                </c:pt>
                <c:pt idx="4">
                  <c:v>Llave de pvc de 1/2¨</c:v>
                </c:pt>
                <c:pt idx="5">
                  <c:v>Reducción Bushine de 3/8 x 1/4''</c:v>
                </c:pt>
                <c:pt idx="6">
                  <c:v>Varilla p/ Boya Flota</c:v>
                </c:pt>
                <c:pt idx="7">
                  <c:v>Swich Machete</c:v>
                </c:pt>
                <c:pt idx="8">
                  <c:v>Tape Electrico 3 Mts  33 t</c:v>
                </c:pt>
                <c:pt idx="9">
                  <c:v>Pintura Acrílica Superior Rojo Galón</c:v>
                </c:pt>
                <c:pt idx="10">
                  <c:v>Porta Rolo 9 pulgadas</c:v>
                </c:pt>
                <c:pt idx="11">
                  <c:v>Maseta 2 lbs</c:v>
                </c:pt>
                <c:pt idx="12">
                  <c:v>Codo PVC 2" Drenaje</c:v>
                </c:pt>
                <c:pt idx="13">
                  <c:v>Candado Hermex  40 mm</c:v>
                </c:pt>
                <c:pt idx="14">
                  <c:v>Candado Hermex  50 mm</c:v>
                </c:pt>
                <c:pt idx="15">
                  <c:v>Lámpara LED 24v</c:v>
                </c:pt>
                <c:pt idx="16">
                  <c:v>LED Panel de Luz 2"x2" 40W (600X600 mm)</c:v>
                </c:pt>
                <c:pt idx="17">
                  <c:v>Codo Plástico Lavamanos Sifón Fregadero </c:v>
                </c:pt>
                <c:pt idx="18">
                  <c:v>Colagante para Bata</c:v>
                </c:pt>
                <c:pt idx="19">
                  <c:v>Durmientes 2 1/2 x10</c:v>
                </c:pt>
                <c:pt idx="20">
                  <c:v>Llave Mezcladoras P/ Lavamanos de 4"</c:v>
                </c:pt>
                <c:pt idx="21">
                  <c:v>Llave Angular para Jardín</c:v>
                </c:pt>
                <c:pt idx="22">
                  <c:v>Lona 6m x 12m Mamey</c:v>
                </c:pt>
                <c:pt idx="23">
                  <c:v>Martillo Grande</c:v>
                </c:pt>
                <c:pt idx="24">
                  <c:v>Masilla Acrílica</c:v>
                </c:pt>
                <c:pt idx="25">
                  <c:v>Masilla para Sheetrock (Hich Pro) 5 Gl</c:v>
                </c:pt>
                <c:pt idx="26">
                  <c:v>Parales 2 1/2x10</c:v>
                </c:pt>
                <c:pt idx="27">
                  <c:v>Porta Papel  Sanitarios</c:v>
                </c:pt>
                <c:pt idx="28">
                  <c:v>Rastrillo Pequeño</c:v>
                </c:pt>
                <c:pt idx="29">
                  <c:v>Serrucho P/ Carpinteria</c:v>
                </c:pt>
                <c:pt idx="30">
                  <c:v>Tapa de Inodoro Blanca </c:v>
                </c:pt>
                <c:pt idx="31">
                  <c:v>Valvula Salida de Inodoro</c:v>
                </c:pt>
                <c:pt idx="32">
                  <c:v>Clavos S/C de 1 1/2 (Libs.) </c:v>
                </c:pt>
                <c:pt idx="33">
                  <c:v>Tornillos de 5/8 x 5 </c:v>
                </c:pt>
                <c:pt idx="34">
                  <c:v>Rolo o Mota para pintar</c:v>
                </c:pt>
                <c:pt idx="35">
                  <c:v>Cinta Para Chirrot</c:v>
                </c:pt>
                <c:pt idx="36">
                  <c:v>Clavo Dulce 2"</c:v>
                </c:pt>
                <c:pt idx="37">
                  <c:v>Cerámica 20 x 40</c:v>
                </c:pt>
                <c:pt idx="38">
                  <c:v>Estopa en Libra </c:v>
                </c:pt>
                <c:pt idx="39">
                  <c:v>Barpino Laca </c:v>
                </c:pt>
                <c:pt idx="40">
                  <c:v>Bujias F 501</c:v>
                </c:pt>
                <c:pt idx="41">
                  <c:v>Cemento PVC (1/4 Galón)</c:v>
                </c:pt>
                <c:pt idx="42">
                  <c:v>Plancha de Densglass 4"x8"-1/2"</c:v>
                </c:pt>
                <c:pt idx="43">
                  <c:v>Plancha de sheetrock 4"x8"-1/2" </c:v>
                </c:pt>
                <c:pt idx="44">
                  <c:v>Tijera P/ Cortar Metal (Mango de Goma Amarillo)</c:v>
                </c:pt>
                <c:pt idx="45">
                  <c:v>Inodoro con Tanque y Tapa Blanco</c:v>
                </c:pt>
                <c:pt idx="46">
                  <c:v>Regletas Electricas </c:v>
                </c:pt>
                <c:pt idx="47">
                  <c:v>Alicate de presion no. 10 hsjpo 110</c:v>
                </c:pt>
                <c:pt idx="48">
                  <c:v>Caja de Breakers de 125Amps.  </c:v>
                </c:pt>
                <c:pt idx="49">
                  <c:v>Breaker 20Amp Sencillo</c:v>
                </c:pt>
                <c:pt idx="50">
                  <c:v>Breaker GE Doble 30 Amp.</c:v>
                </c:pt>
                <c:pt idx="51">
                  <c:v>Caja de Breakers Europeo 6 Circuito </c:v>
                </c:pt>
                <c:pt idx="52">
                  <c:v>Sostenedor P/Suaper </c:v>
                </c:pt>
                <c:pt idx="53">
                  <c:v>Breaker Europeo 20 AMP</c:v>
                </c:pt>
                <c:pt idx="54">
                  <c:v>Bogie Wheel Complete</c:v>
                </c:pt>
                <c:pt idx="55">
                  <c:v>Bearing Ball</c:v>
                </c:pt>
                <c:pt idx="56">
                  <c:v>Gomas de Montacargas Delantera 18 x 7</c:v>
                </c:pt>
                <c:pt idx="57">
                  <c:v>Boya Plast. P/Inodoros </c:v>
                </c:pt>
                <c:pt idx="58">
                  <c:v>Junta de Cera P/Inodoro </c:v>
                </c:pt>
                <c:pt idx="59">
                  <c:v>Tee PVC de  4 x 4</c:v>
                </c:pt>
                <c:pt idx="60">
                  <c:v>Valvula Entrada de Inodoro </c:v>
                </c:pt>
                <c:pt idx="61">
                  <c:v>Pintura Esmalte Industrial Óxido Rojo Galón</c:v>
                </c:pt>
                <c:pt idx="62">
                  <c:v>Kit para Inodoro (Válvulas)</c:v>
                </c:pt>
                <c:pt idx="63">
                  <c:v>Maseta 10 Libra (mandarria)</c:v>
                </c:pt>
                <c:pt idx="64">
                  <c:v>Disco de Pulidora 100</c:v>
                </c:pt>
                <c:pt idx="65">
                  <c:v>Tubería de Cobre para A/C, 3/8 x 0.023 Rollo</c:v>
                </c:pt>
                <c:pt idx="66">
                  <c:v>Tubería EMT 1/2</c:v>
                </c:pt>
                <c:pt idx="67">
                  <c:v>Capacitador de Marcha 15x370</c:v>
                </c:pt>
                <c:pt idx="68">
                  <c:v>Cancamos 1/2 16 </c:v>
                </c:pt>
                <c:pt idx="69">
                  <c:v>Resbaladores plasticos</c:v>
                </c:pt>
                <c:pt idx="70">
                  <c:v>Reduccion de 1 1/2 x 3/4 Bushing HG</c:v>
                </c:pt>
                <c:pt idx="71">
                  <c:v>Varilla para soldar de plata </c:v>
                </c:pt>
                <c:pt idx="72">
                  <c:v>Aditivo P/Batería de 12 Onza </c:v>
                </c:pt>
                <c:pt idx="73">
                  <c:v>Barra roscada 1/2</c:v>
                </c:pt>
                <c:pt idx="74">
                  <c:v>Cerradura Caja de Dinero</c:v>
                </c:pt>
                <c:pt idx="75">
                  <c:v>Balastros (Transformador) de bajo consumo de 4 tubo 32 wat</c:v>
                </c:pt>
                <c:pt idx="76">
                  <c:v>Tubería de Cobre para A/C, 1/4 x 0.021 Rollo</c:v>
                </c:pt>
                <c:pt idx="77">
                  <c:v>Teflón  de 3/4</c:v>
                </c:pt>
                <c:pt idx="78">
                  <c:v>Codo PVC 3x45</c:v>
                </c:pt>
                <c:pt idx="79">
                  <c:v>Timer P/Aire </c:v>
                </c:pt>
                <c:pt idx="80">
                  <c:v>Swich de Presión P/Aire de Alta</c:v>
                </c:pt>
                <c:pt idx="81">
                  <c:v>Swich de Presión P/Aire de Baja</c:v>
                </c:pt>
                <c:pt idx="82">
                  <c:v>Codo PVC 2" x 45</c:v>
                </c:pt>
                <c:pt idx="83">
                  <c:v>Juego de emboquillador</c:v>
                </c:pt>
                <c:pt idx="84">
                  <c:v>Amperímetro 334/374, Marca Fluke</c:v>
                </c:pt>
                <c:pt idx="85">
                  <c:v>Rueda Poliuretano c/aluminio 200/50 Unidad</c:v>
                </c:pt>
                <c:pt idx="86">
                  <c:v>Marco de Segueta Amarillo </c:v>
                </c:pt>
                <c:pt idx="87">
                  <c:v>Juego de Llave Allen 10/1</c:v>
                </c:pt>
                <c:pt idx="88">
                  <c:v>Tiradores de Metal para Gavetas</c:v>
                </c:pt>
                <c:pt idx="89">
                  <c:v>Tirador para Puerta Plateado</c:v>
                </c:pt>
                <c:pt idx="90">
                  <c:v>Lima Grande</c:v>
                </c:pt>
                <c:pt idx="91">
                  <c:v>Control Universal</c:v>
                </c:pt>
                <c:pt idx="92">
                  <c:v>Cinta de Medir de 50mts.Comelon</c:v>
                </c:pt>
                <c:pt idx="93">
                  <c:v>Metal Hit 1/4 x 1 1/2 Anclajes Metálicos (Unid) </c:v>
                </c:pt>
                <c:pt idx="94">
                  <c:v>Coolant P/Radiadores de Vehículos </c:v>
                </c:pt>
                <c:pt idx="95">
                  <c:v>Breaker Grueso THQL 60 AMPS GE</c:v>
                </c:pt>
                <c:pt idx="96">
                  <c:v>Breaker Grueso 50 AMPS Doble</c:v>
                </c:pt>
                <c:pt idx="97">
                  <c:v>Capacitor Marcha 60/370 Volt</c:v>
                </c:pt>
                <c:pt idx="98">
                  <c:v>Abrazadera de Presion de 4</c:v>
                </c:pt>
                <c:pt idx="99">
                  <c:v>Pin de Seguridad en Acero</c:v>
                </c:pt>
                <c:pt idx="100">
                  <c:v>Pulsador P/Timbre Bticino</c:v>
                </c:pt>
                <c:pt idx="101">
                  <c:v>Lija de Agua No. 100</c:v>
                </c:pt>
                <c:pt idx="102">
                  <c:v>Barrena de 1/4 mecanica</c:v>
                </c:pt>
                <c:pt idx="103">
                  <c:v>Brazo Hidraulico 19 cm largo, unidad</c:v>
                </c:pt>
                <c:pt idx="104">
                  <c:v>Barrena T/Hilty 5/8x12</c:v>
                </c:pt>
                <c:pt idx="105">
                  <c:v>Disco de corte 7x1/4</c:v>
                </c:pt>
                <c:pt idx="106">
                  <c:v>Remaches de aluminio 3/16x5/8</c:v>
                </c:pt>
                <c:pt idx="107">
                  <c:v>Cable Coaxial (pies)</c:v>
                </c:pt>
                <c:pt idx="108">
                  <c:v>Cemento Blanco (Funda)</c:v>
                </c:pt>
                <c:pt idx="109">
                  <c:v>Pegamento para Locetas ( Keraflor ) 50 Lbs  50 lbs</c:v>
                </c:pt>
                <c:pt idx="110">
                  <c:v>Lija de Agua 360 </c:v>
                </c:pt>
                <c:pt idx="111">
                  <c:v>Pintura Esmalte Industrial Blanco 00 </c:v>
                </c:pt>
                <c:pt idx="112">
                  <c:v>Filtro de Gasoil FF 3417</c:v>
                </c:pt>
                <c:pt idx="113">
                  <c:v>Filtro de Gasoil FP 586 F</c:v>
                </c:pt>
                <c:pt idx="114">
                  <c:v>Filtro p/ aceite BT259</c:v>
                </c:pt>
                <c:pt idx="115">
                  <c:v>Filtro de Gasoil P 876 F</c:v>
                </c:pt>
                <c:pt idx="116">
                  <c:v>Filtro</c:v>
                </c:pt>
                <c:pt idx="117">
                  <c:v>Silicon Transparente RTV </c:v>
                </c:pt>
                <c:pt idx="118">
                  <c:v>Filtro de aire para planta CA6858/AH1107</c:v>
                </c:pt>
                <c:pt idx="119">
                  <c:v>Vaso p/ filtro de agua  gasoil</c:v>
                </c:pt>
                <c:pt idx="120">
                  <c:v>Felpa para puerta comercial</c:v>
                </c:pt>
                <c:pt idx="121">
                  <c:v>Disco P/Pulir No. 100 10057970</c:v>
                </c:pt>
                <c:pt idx="122">
                  <c:v>Brocha Super 2 pulgadas</c:v>
                </c:pt>
                <c:pt idx="123">
                  <c:v>Brocha Super 3 pulgadas</c:v>
                </c:pt>
                <c:pt idx="124">
                  <c:v>Terminal  para cable de teléfono</c:v>
                </c:pt>
                <c:pt idx="125">
                  <c:v>Barrena p/concreto 1/4</c:v>
                </c:pt>
                <c:pt idx="126">
                  <c:v>Union Universal PVC de 1/2</c:v>
                </c:pt>
                <c:pt idx="127">
                  <c:v>Reduccion PVC presion 1 x 1/2</c:v>
                </c:pt>
                <c:pt idx="128">
                  <c:v>Pintura Semigloss Blanco 00</c:v>
                </c:pt>
                <c:pt idx="129">
                  <c:v>Cheques P/Cisterna Europa V.de 3´´</c:v>
                </c:pt>
                <c:pt idx="130">
                  <c:v>Extensión Eléctrica de 25 Pies</c:v>
                </c:pt>
                <c:pt idx="131">
                  <c:v>Bomba de Vacio</c:v>
                </c:pt>
                <c:pt idx="132">
                  <c:v>Angular para Sheetrock o yeso</c:v>
                </c:pt>
                <c:pt idx="133">
                  <c:v>Tornillos de Estructura 7/16" peq. Libra</c:v>
                </c:pt>
                <c:pt idx="134">
                  <c:v>Clavos de Yeso 1 1/4 con Arandela de 2mm</c:v>
                </c:pt>
                <c:pt idx="135">
                  <c:v>Pistola P/ Masillar</c:v>
                </c:pt>
                <c:pt idx="136">
                  <c:v>Guante de Gomas negro (par)</c:v>
                </c:pt>
                <c:pt idx="137">
                  <c:v>Terminales de Acero P/ las Mangueras</c:v>
                </c:pt>
                <c:pt idx="138">
                  <c:v>Tornillo Diablito 2 x 6 unidad</c:v>
                </c:pt>
                <c:pt idx="139">
                  <c:v>Pivote Estandar descentrado</c:v>
                </c:pt>
                <c:pt idx="140">
                  <c:v>Letrero Farmacia del Pueblo (Pequeño)</c:v>
                </c:pt>
                <c:pt idx="141">
                  <c:v>Letrero Farmacia del Pueblo (Grande)</c:v>
                </c:pt>
                <c:pt idx="142">
                  <c:v>Letrero Ruta de Escape</c:v>
                </c:pt>
                <c:pt idx="143">
                  <c:v>Letrero Señalización Salida Derecha</c:v>
                </c:pt>
                <c:pt idx="144">
                  <c:v>Letrero Señalización Salida Izquierda</c:v>
                </c:pt>
                <c:pt idx="145">
                  <c:v>Letrero Señalización de Baño (15"x5")</c:v>
                </c:pt>
                <c:pt idx="146">
                  <c:v>Letrero Oficina (10"x5")</c:v>
                </c:pt>
                <c:pt idx="147">
                  <c:v>Letrero Señalización de Almacén (10"x5")</c:v>
                </c:pt>
                <c:pt idx="148">
                  <c:v>Letrero Prohibiciones de Seguridad (0.40x0.50) mt</c:v>
                </c:pt>
                <c:pt idx="149">
                  <c:v>Letrero Señalización Salida de Emergencia (15"x15")</c:v>
                </c:pt>
                <c:pt idx="150">
                  <c:v>Letrero Señalización de Extintor</c:v>
                </c:pt>
                <c:pt idx="151">
                  <c:v>Letrero Hale (6"x3")</c:v>
                </c:pt>
                <c:pt idx="152">
                  <c:v>Letrero Empuje (6"x3")</c:v>
                </c:pt>
                <c:pt idx="153">
                  <c:v>Termostatos p/aire acondicionado th-57v</c:v>
                </c:pt>
                <c:pt idx="154">
                  <c:v>Pintura Esmalte Industrial Negro</c:v>
                </c:pt>
                <c:pt idx="155">
                  <c:v>Control de presion de aire p/cisterna</c:v>
                </c:pt>
                <c:pt idx="156">
                  <c:v>Reloj de Presion P/Sisterna  </c:v>
                </c:pt>
                <c:pt idx="157">
                  <c:v>Adaptador PVC Macho de 3/4 </c:v>
                </c:pt>
                <c:pt idx="158">
                  <c:v>Metanol Galon</c:v>
                </c:pt>
                <c:pt idx="159">
                  <c:v>Pila AA</c:v>
                </c:pt>
                <c:pt idx="160">
                  <c:v>Caja de Registro 6x6x4 Reforzada</c:v>
                </c:pt>
                <c:pt idx="161">
                  <c:v>Capac marcha 5 x 370</c:v>
                </c:pt>
                <c:pt idx="162">
                  <c:v>Capacitor de Marcha 35 x 370</c:v>
                </c:pt>
                <c:pt idx="163">
                  <c:v>Capacitor de Marcha 25 x 370</c:v>
                </c:pt>
                <c:pt idx="164">
                  <c:v>Contactor P/Aires  de 50A 3P 24OV</c:v>
                </c:pt>
                <c:pt idx="165">
                  <c:v>Alambre p termostato en pie</c:v>
                </c:pt>
                <c:pt idx="166">
                  <c:v>Terminales Electricos Amarillo</c:v>
                </c:pt>
                <c:pt idx="167">
                  <c:v>Terminal para Cable de Batería</c:v>
                </c:pt>
                <c:pt idx="168">
                  <c:v>Fan Relay 90-380</c:v>
                </c:pt>
                <c:pt idx="169">
                  <c:v>Contactor P/Aires   30A 2P 22OV</c:v>
                </c:pt>
                <c:pt idx="170">
                  <c:v>Lija de agua P180</c:v>
                </c:pt>
                <c:pt idx="171">
                  <c:v>Lijas de Agua No. 220 </c:v>
                </c:pt>
                <c:pt idx="172">
                  <c:v>Tapon PVC de 1/2" </c:v>
                </c:pt>
                <c:pt idx="173">
                  <c:v>Termostatos Honiwel P/Aires 24V </c:v>
                </c:pt>
                <c:pt idx="174">
                  <c:v>Medidor de Cables Electricos</c:v>
                </c:pt>
                <c:pt idx="175">
                  <c:v>Escalera  aluminio de 4 Peldaños</c:v>
                </c:pt>
                <c:pt idx="176">
                  <c:v>Balastro bajo consumo de 2 tubos, 32 watt, 120 v</c:v>
                </c:pt>
                <c:pt idx="177">
                  <c:v>Disco Pulir Metal 7x1/4x7/8 </c:v>
                </c:pt>
                <c:pt idx="178">
                  <c:v>Filtro 083 Soldable</c:v>
                </c:pt>
                <c:pt idx="179">
                  <c:v>Pintura Relleno Gris </c:v>
                </c:pt>
                <c:pt idx="180">
                  <c:v>Juego de Sifon P/Lavamanos </c:v>
                </c:pt>
                <c:pt idx="181">
                  <c:v>Marco de Segueta Morado</c:v>
                </c:pt>
                <c:pt idx="182">
                  <c:v>Electrodo Universal  lbs</c:v>
                </c:pt>
                <c:pt idx="183">
                  <c:v>Soprte Giratorio 200</c:v>
                </c:pt>
                <c:pt idx="184">
                  <c:v>Pintura Rojo Chino Galón</c:v>
                </c:pt>
                <c:pt idx="185">
                  <c:v>Alámbre Eléctrico #12 Blanco</c:v>
                </c:pt>
                <c:pt idx="186">
                  <c:v>Alambre Negro #12</c:v>
                </c:pt>
                <c:pt idx="187">
                  <c:v>Alámbre Eléctrico #12 Rojo</c:v>
                </c:pt>
                <c:pt idx="188">
                  <c:v>Alambre thhn #10 Rojo (pie)</c:v>
                </c:pt>
                <c:pt idx="189">
                  <c:v>Adaptador pvc macho 1/2¨</c:v>
                </c:pt>
                <c:pt idx="190">
                  <c:v>Codo de 1/2 x 90 pvc SCH-40 </c:v>
                </c:pt>
                <c:pt idx="191">
                  <c:v>Codos de 2x90"Pvc Drenaje </c:v>
                </c:pt>
                <c:pt idx="192">
                  <c:v>Perita de Inodoro Unidad</c:v>
                </c:pt>
                <c:pt idx="193">
                  <c:v>Barrena 7/8 </c:v>
                </c:pt>
                <c:pt idx="194">
                  <c:v>Fundente 4 onza tarro</c:v>
                </c:pt>
                <c:pt idx="195">
                  <c:v>Vaso de Filtro </c:v>
                </c:pt>
                <c:pt idx="196">
                  <c:v>Codo PVC 3x90 Drenaje </c:v>
                </c:pt>
                <c:pt idx="197">
                  <c:v>Barniz Trafico Semimate Lata de 4.5 Lit. </c:v>
                </c:pt>
                <c:pt idx="198">
                  <c:v>Prime Clossin de 5 Litros </c:v>
                </c:pt>
                <c:pt idx="199">
                  <c:v>Tornillos 5 /16 x 5/8</c:v>
                </c:pt>
                <c:pt idx="200">
                  <c:v>Cinta de Aluminio P/Aire</c:v>
                </c:pt>
                <c:pt idx="201">
                  <c:v>Capacitor de 7.5 x 370 </c:v>
                </c:pt>
                <c:pt idx="202">
                  <c:v>Tinaco </c:v>
                </c:pt>
                <c:pt idx="203">
                  <c:v>Tinaco 295 Gls (Tinagua) </c:v>
                </c:pt>
                <c:pt idx="204">
                  <c:v>Conector EMT 1´</c:v>
                </c:pt>
                <c:pt idx="205">
                  <c:v>Alambre No. 12 Azul</c:v>
                </c:pt>
                <c:pt idx="206">
                  <c:v>Toma Corriente Doble 220</c:v>
                </c:pt>
                <c:pt idx="207">
                  <c:v>Enchufe  220</c:v>
                </c:pt>
                <c:pt idx="208">
                  <c:v>Tomacorriente Doble Color Naranja</c:v>
                </c:pt>
                <c:pt idx="209">
                  <c:v>Tapa para Tomacorriente Doble Color Naranja</c:v>
                </c:pt>
                <c:pt idx="210">
                  <c:v>Taladro Hilti</c:v>
                </c:pt>
                <c:pt idx="211">
                  <c:v>Taladros Recargables</c:v>
                </c:pt>
                <c:pt idx="212">
                  <c:v>Tornillo Diablito 8 x 2</c:v>
                </c:pt>
                <c:pt idx="213">
                  <c:v>Disco Pulir Metal #80</c:v>
                </c:pt>
                <c:pt idx="214">
                  <c:v>Pintura Acrilica Blanco Hueso en (Galon)</c:v>
                </c:pt>
                <c:pt idx="215">
                  <c:v>Capacitor Run CBB65</c:v>
                </c:pt>
                <c:pt idx="216">
                  <c:v>Escobilla p/jardin metalica reforzada tipo araña (24) dientes</c:v>
                </c:pt>
                <c:pt idx="217">
                  <c:v>Rastrillo Pequeño de Metal</c:v>
                </c:pt>
                <c:pt idx="218">
                  <c:v>Curva EMT de 1/2¨</c:v>
                </c:pt>
                <c:pt idx="219">
                  <c:v>Tope /Puerta</c:v>
                </c:pt>
                <c:pt idx="220">
                  <c:v>Pintura Acrílica Azul Cielo en (Galon)</c:v>
                </c:pt>
                <c:pt idx="221">
                  <c:v>Chumacera</c:v>
                </c:pt>
                <c:pt idx="222">
                  <c:v>Bombillos Tipo Globos de 18W</c:v>
                </c:pt>
                <c:pt idx="223">
                  <c:v>Tornillo carruaje con tuerca 5/16 x 3/4</c:v>
                </c:pt>
                <c:pt idx="224">
                  <c:v>Estaño p/soldar rollo</c:v>
                </c:pt>
                <c:pt idx="225">
                  <c:v>Coopling EMT 2´</c:v>
                </c:pt>
                <c:pt idx="226">
                  <c:v>Conectores EMT de 2</c:v>
                </c:pt>
                <c:pt idx="227">
                  <c:v>Coopling EMT 1´</c:v>
                </c:pt>
                <c:pt idx="228">
                  <c:v>Coupling EMT de 2</c:v>
                </c:pt>
                <c:pt idx="229">
                  <c:v>Copling EMT 1/2¨</c:v>
                </c:pt>
                <c:pt idx="230">
                  <c:v>Adaptador PVC Macho de 1</c:v>
                </c:pt>
                <c:pt idx="231">
                  <c:v>Adaptador PVC Macho 2"</c:v>
                </c:pt>
                <c:pt idx="232">
                  <c:v>Adaptadores Macho PVC de 3´´</c:v>
                </c:pt>
                <c:pt idx="233">
                  <c:v>Adaptador Hembra de 1/2"</c:v>
                </c:pt>
                <c:pt idx="234">
                  <c:v>Adaptador Hembra PVC de 1</c:v>
                </c:pt>
                <c:pt idx="235">
                  <c:v>Arandela PVC 3/4"</c:v>
                </c:pt>
                <c:pt idx="236">
                  <c:v>Cheque Vertical 1/2" Italia</c:v>
                </c:pt>
                <c:pt idx="237">
                  <c:v>Cheque Horizontal 1/2" Bronce</c:v>
                </c:pt>
                <c:pt idx="238">
                  <c:v>Cheque Vertical 3/4" Italia</c:v>
                </c:pt>
                <c:pt idx="239">
                  <c:v>Codos de 1"  PVC </c:v>
                </c:pt>
                <c:pt idx="240">
                  <c:v>Codos de 1 1/2" Drenaje PVC </c:v>
                </c:pt>
                <c:pt idx="241">
                  <c:v>Codo PVC 4x45</c:v>
                </c:pt>
                <c:pt idx="242">
                  <c:v>Cola Boquilla pvc P/Fregadero</c:v>
                </c:pt>
                <c:pt idx="243">
                  <c:v>Boquilla Completa p/ Lavamanos </c:v>
                </c:pt>
                <c:pt idx="244">
                  <c:v>Sifón de 2"  PVC </c:v>
                </c:pt>
                <c:pt idx="245">
                  <c:v>Llave Angular 3/8</c:v>
                </c:pt>
                <c:pt idx="246">
                  <c:v>Llaves de Paso 1/2 Angular x 3/8 </c:v>
                </c:pt>
                <c:pt idx="247">
                  <c:v>Manguera P/Inodoro </c:v>
                </c:pt>
                <c:pt idx="248">
                  <c:v>Reducción PVC de 1 1/2 x  3/4</c:v>
                </c:pt>
                <c:pt idx="249">
                  <c:v>Reducción PVC de 1 1/2 x 1</c:v>
                </c:pt>
                <c:pt idx="250">
                  <c:v>Reducción PVC 3 X 2 dr</c:v>
                </c:pt>
                <c:pt idx="251">
                  <c:v>Reducción PVC de 4'' X 3''</c:v>
                </c:pt>
                <c:pt idx="252">
                  <c:v>Tapon PVC 1 1/2" </c:v>
                </c:pt>
                <c:pt idx="253">
                  <c:v>Tee Metal HG 1/2</c:v>
                </c:pt>
                <c:pt idx="254">
                  <c:v>Tee PVC 1/2¨</c:v>
                </c:pt>
                <c:pt idx="255">
                  <c:v>Tee PVC 3/4"</c:v>
                </c:pt>
                <c:pt idx="256">
                  <c:v>Tee PVC 1"</c:v>
                </c:pt>
                <c:pt idx="257">
                  <c:v>Tee PVC 2"</c:v>
                </c:pt>
                <c:pt idx="258">
                  <c:v>Union Universal PVC de 1/2</c:v>
                </c:pt>
                <c:pt idx="259">
                  <c:v>Union PVC de 1</c:v>
                </c:pt>
                <c:pt idx="260">
                  <c:v>Union Universal PVC de 3/4</c:v>
                </c:pt>
                <c:pt idx="261">
                  <c:v>Union PVC de 2</c:v>
                </c:pt>
                <c:pt idx="262">
                  <c:v>Union PVC de 3</c:v>
                </c:pt>
                <c:pt idx="263">
                  <c:v>Union PVC  4''</c:v>
                </c:pt>
                <c:pt idx="264">
                  <c:v>Yee PVC 4¨</c:v>
                </c:pt>
                <c:pt idx="265">
                  <c:v>Yee PVC drenaje 4x2</c:v>
                </c:pt>
                <c:pt idx="266">
                  <c:v>Tapon de 3/4¨ Ciego </c:v>
                </c:pt>
                <c:pt idx="267">
                  <c:v>Alambre Negro #8</c:v>
                </c:pt>
                <c:pt idx="268">
                  <c:v>Alambre Electrico #10 (2.5mm) Negro</c:v>
                </c:pt>
                <c:pt idx="269">
                  <c:v>Alambre Blanco #10</c:v>
                </c:pt>
                <c:pt idx="270">
                  <c:v>Alambre no. 12 Verde</c:v>
                </c:pt>
                <c:pt idx="271">
                  <c:v>Alambre Duplo #12</c:v>
                </c:pt>
                <c:pt idx="272">
                  <c:v>Breaker  GE 15 Amp.Grueso</c:v>
                </c:pt>
                <c:pt idx="273">
                  <c:v>Breaker 15Amp Sencillo</c:v>
                </c:pt>
                <c:pt idx="274">
                  <c:v>Breaker 30Amp. Fino Doble</c:v>
                </c:pt>
                <c:pt idx="275">
                  <c:v>Breaker  GE 40 Amp. (doble)</c:v>
                </c:pt>
                <c:pt idx="276">
                  <c:v>Caja de Registro de 40 AMP</c:v>
                </c:pt>
                <c:pt idx="277">
                  <c:v>Tarugo de plomo de 1/2</c:v>
                </c:pt>
                <c:pt idx="278">
                  <c:v>Varilla Bronce P/Tierra de 5/8 x 6 </c:v>
                </c:pt>
                <c:pt idx="279">
                  <c:v>Conectores P/Varillas de Tierra </c:v>
                </c:pt>
                <c:pt idx="280">
                  <c:v>Tapa Plastica para Interruptor Sencillo</c:v>
                </c:pt>
                <c:pt idx="281">
                  <c:v>Tapa Plastica para Tomacorriente Doble </c:v>
                </c:pt>
                <c:pt idx="282">
                  <c:v>Aceite P/Motor de N?evera de 1/2 Bot</c:v>
                </c:pt>
                <c:pt idx="283">
                  <c:v>Boquilla Para Aire (Valvula Serv. 1/4)</c:v>
                </c:pt>
                <c:pt idx="284">
                  <c:v>Cajas Plasticas Prot. Control de Aire</c:v>
                </c:pt>
                <c:pt idx="285">
                  <c:v>Capacitor de 35 + 5 x 370 -440</c:v>
                </c:pt>
                <c:pt idx="286">
                  <c:v>Capacitor de 45 + 5 x 370</c:v>
                </c:pt>
                <c:pt idx="287">
                  <c:v>Capacitor de 55 x 440 + 5</c:v>
                </c:pt>
                <c:pt idx="288">
                  <c:v>Capacitor de 50 x 5 + 5 x 370</c:v>
                </c:pt>
                <c:pt idx="289">
                  <c:v>Capacitor de 10 x 370</c:v>
                </c:pt>
                <c:pt idx="290">
                  <c:v>Capacitores 35+5+5x370</c:v>
                </c:pt>
                <c:pt idx="291">
                  <c:v>Capacitor de 40 + 5 x 370</c:v>
                </c:pt>
                <c:pt idx="292">
                  <c:v>Capacitor de 40 x 370 </c:v>
                </c:pt>
                <c:pt idx="293">
                  <c:v>Capacitor 7.5 x 370</c:v>
                </c:pt>
                <c:pt idx="294">
                  <c:v>Capacitores 35+5x370</c:v>
                </c:pt>
                <c:pt idx="295">
                  <c:v>Capacitor de 45 + 5 x 370 - 440</c:v>
                </c:pt>
                <c:pt idx="296">
                  <c:v>Capacitores 55 x 5 + 370 </c:v>
                </c:pt>
                <c:pt idx="297">
                  <c:v>Capacitor de 55 + 10</c:v>
                </c:pt>
                <c:pt idx="298">
                  <c:v>Cinta para Ducto de Aire (Gris)</c:v>
                </c:pt>
                <c:pt idx="299">
                  <c:v>Contactor P/Aire Acondicionado 20amp 24v</c:v>
                </c:pt>
                <c:pt idx="300">
                  <c:v>Filtro P/Aire PA 163 soldable </c:v>
                </c:pt>
                <c:pt idx="301">
                  <c:v>Filtro P/Aire Acond. </c:v>
                </c:pt>
                <c:pt idx="302">
                  <c:v>Tarjeta Universal para Aire Acondicionado</c:v>
                </c:pt>
                <c:pt idx="303">
                  <c:v>Timer P/Aire </c:v>
                </c:pt>
                <c:pt idx="304">
                  <c:v>Methanol de 1/2 Litro Limpiador </c:v>
                </c:pt>
                <c:pt idx="305">
                  <c:v>Curva EMT 1¨</c:v>
                </c:pt>
                <c:pt idx="306">
                  <c:v>Curva EMT 2"</c:v>
                </c:pt>
                <c:pt idx="307">
                  <c:v>Motor P/Condensador Mini Split de 24,000BTU</c:v>
                </c:pt>
                <c:pt idx="308">
                  <c:v>Tubería de Cobre para A/C, 3/4 x 0.029 Rollo</c:v>
                </c:pt>
                <c:pt idx="309">
                  <c:v>Extensión para Telefono 25´</c:v>
                </c:pt>
                <c:pt idx="310">
                  <c:v>Bombillo 40W</c:v>
                </c:pt>
                <c:pt idx="311">
                  <c:v>Bombillos tipo Globo de 15W</c:v>
                </c:pt>
                <c:pt idx="312">
                  <c:v>Teflon 1/2</c:v>
                </c:pt>
                <c:pt idx="313">
                  <c:v>Rueda Tipo Dainer P/Carritos 16.160</c:v>
                </c:pt>
                <c:pt idx="314">
                  <c:v>Pintura Esmalte Verde Oscuro P/Metal (Galon) </c:v>
                </c:pt>
                <c:pt idx="315">
                  <c:v>Tapa Ciega Redonda Metal </c:v>
                </c:pt>
                <c:pt idx="316">
                  <c:v>Caja de registro  Plastica 2x4</c:v>
                </c:pt>
                <c:pt idx="317">
                  <c:v>Manguera Flexible para Lavamanos</c:v>
                </c:pt>
                <c:pt idx="318">
                  <c:v>Caja Portacontador de 200 AMP de metal </c:v>
                </c:pt>
                <c:pt idx="319">
                  <c:v>Correas de Polea </c:v>
                </c:pt>
                <c:pt idx="320">
                  <c:v>Abrazadera EMT de 2"</c:v>
                </c:pt>
                <c:pt idx="321">
                  <c:v>Abrazadera EMT de 1"</c:v>
                </c:pt>
                <c:pt idx="322">
                  <c:v>Coopling HG</c:v>
                </c:pt>
                <c:pt idx="323">
                  <c:v>Letra I EMT</c:v>
                </c:pt>
                <c:pt idx="324">
                  <c:v>Focos Rayovac de 2 pilas</c:v>
                </c:pt>
                <c:pt idx="325">
                  <c:v>Curvas plastica de 1/2</c:v>
                </c:pt>
                <c:pt idx="326">
                  <c:v>Letra LB2 MT</c:v>
                </c:pt>
                <c:pt idx="327">
                  <c:v>Escalera  aluminio de 12 Peldaños</c:v>
                </c:pt>
                <c:pt idx="328">
                  <c:v>Rueda Pulio p/85 x 70</c:v>
                </c:pt>
                <c:pt idx="329">
                  <c:v>Barra Roscada 3/8x6</c:v>
                </c:pt>
                <c:pt idx="330">
                  <c:v>Interruptor Doble</c:v>
                </c:pt>
                <c:pt idx="331">
                  <c:v>Lámpara Tipo Secador</c:v>
                </c:pt>
                <c:pt idx="332">
                  <c:v>Bombillo LED de 30W</c:v>
                </c:pt>
                <c:pt idx="333">
                  <c:v>Abrazadera de Presion de 3"</c:v>
                </c:pt>
                <c:pt idx="334">
                  <c:v>Abrazadera P/Tubería de Motobomba</c:v>
                </c:pt>
                <c:pt idx="335">
                  <c:v>Abrazadera Unicro de 2" (Pares)</c:v>
                </c:pt>
                <c:pt idx="336">
                  <c:v>Adaptador Hembra de 3"</c:v>
                </c:pt>
                <c:pt idx="337">
                  <c:v>Argollas de 1/4x2 (Unid)</c:v>
                </c:pt>
                <c:pt idx="338">
                  <c:v>Balas Fulminantes (Unid)</c:v>
                </c:pt>
                <c:pt idx="339">
                  <c:v>Base P/ Inodoro en pvc</c:v>
                </c:pt>
                <c:pt idx="340">
                  <c:v>Bisagra Corriente de 11/2 (Par)</c:v>
                </c:pt>
                <c:pt idx="341">
                  <c:v>Bisagra Tipo Libro 1 1/2 dorada (par)</c:v>
                </c:pt>
                <c:pt idx="342">
                  <c:v>Bisagras Invisibles Niquel</c:v>
                </c:pt>
                <c:pt idx="343">
                  <c:v>Bisagras Porta Candado Med.</c:v>
                </c:pt>
                <c:pt idx="344">
                  <c:v>Bisagras Tipo Libro de 4 x 4</c:v>
                </c:pt>
                <c:pt idx="345">
                  <c:v>Bombillo Coral de 100W</c:v>
                </c:pt>
                <c:pt idx="346">
                  <c:v>Bombillo Tipo Reflector de 60 W.</c:v>
                </c:pt>
                <c:pt idx="347">
                  <c:v>Capacitor de  10 x 440</c:v>
                </c:pt>
                <c:pt idx="348">
                  <c:v>Capacitor de Marcha 25 x 370</c:v>
                </c:pt>
                <c:pt idx="349">
                  <c:v>Capacitores 5x370</c:v>
                </c:pt>
                <c:pt idx="350">
                  <c:v>Cinta P/Alambre Electrico de  125P</c:v>
                </c:pt>
                <c:pt idx="351">
                  <c:v>Cinta P/Alambre Electrico de 100P</c:v>
                </c:pt>
                <c:pt idx="352">
                  <c:v>Codo Cobre 5/8</c:v>
                </c:pt>
                <c:pt idx="353">
                  <c:v>Conectores de 3/4" </c:v>
                </c:pt>
                <c:pt idx="354">
                  <c:v>Conector EMT 1/2</c:v>
                </c:pt>
                <c:pt idx="355">
                  <c:v>Corta Vidrio</c:v>
                </c:pt>
                <c:pt idx="356">
                  <c:v>Coupling H G de 4</c:v>
                </c:pt>
                <c:pt idx="357">
                  <c:v>Crostil de 24 Pulg.</c:v>
                </c:pt>
                <c:pt idx="358">
                  <c:v>Cubos plasticos Negro</c:v>
                </c:pt>
                <c:pt idx="359">
                  <c:v>Cubre falta Niq P/Lavamano</c:v>
                </c:pt>
                <c:pt idx="360">
                  <c:v>Cubre falta P/Lavamano de 3/8</c:v>
                </c:pt>
                <c:pt idx="361">
                  <c:v>Disco de Corte 350 x 3.5 x 32´´ 3 Stars</c:v>
                </c:pt>
                <c:pt idx="362">
                  <c:v>Disco de Corte P/Sierra de 7x 1/4 unidad </c:v>
                </c:pt>
                <c:pt idx="363">
                  <c:v>Disco Pulir Metal 178x7x22.2</c:v>
                </c:pt>
                <c:pt idx="364">
                  <c:v>Disco Pulir Metal 27-178x8x22.2</c:v>
                </c:pt>
                <c:pt idx="365">
                  <c:v>Antorcha de Soldar (Acetileno)</c:v>
                </c:pt>
                <c:pt idx="366">
                  <c:v>Filtaro P/Aire Acond. 164.8 Gris</c:v>
                </c:pt>
                <c:pt idx="367">
                  <c:v>FILTRO LFP 3000</c:v>
                </c:pt>
                <c:pt idx="368">
                  <c:v>Filtro de Aceite Pequeño LFP 780</c:v>
                </c:pt>
                <c:pt idx="369">
                  <c:v>Filtro de Aire 117552-37B-0</c:v>
                </c:pt>
                <c:pt idx="370">
                  <c:v>Filtro de Gasolina P/las Plantas</c:v>
                </c:pt>
                <c:pt idx="371">
                  <c:v>Foco Amarillo</c:v>
                </c:pt>
                <c:pt idx="372">
                  <c:v>Formón de 3 1/4´´</c:v>
                </c:pt>
                <c:pt idx="373">
                  <c:v>Fusible 200 AMPS a 250  Volts</c:v>
                </c:pt>
                <c:pt idx="374">
                  <c:v>Fusible 600 AMPS a 250  Volts</c:v>
                </c:pt>
                <c:pt idx="375">
                  <c:v>Gafas Protectora P/Soldar Verdes</c:v>
                </c:pt>
                <c:pt idx="376">
                  <c:v>Fusible 350 AMPs, 250 Volt.</c:v>
                </c:pt>
                <c:pt idx="377">
                  <c:v>Guayo P/ Chirrot</c:v>
                </c:pt>
                <c:pt idx="378">
                  <c:v>Kit para Neumáticos</c:v>
                </c:pt>
                <c:pt idx="379">
                  <c:v>Juego de Boquilla P/ Manguera</c:v>
                </c:pt>
                <c:pt idx="380">
                  <c:v>Kit Para hueco de Puerta</c:v>
                </c:pt>
                <c:pt idx="381">
                  <c:v>Kit Para Tubería de Cobre</c:v>
                </c:pt>
                <c:pt idx="382">
                  <c:v>Llanas Bellontas</c:v>
                </c:pt>
                <c:pt idx="383">
                  <c:v>Llave No.17"</c:v>
                </c:pt>
                <c:pt idx="384">
                  <c:v>Llaves Mecánicas 16´´</c:v>
                </c:pt>
                <c:pt idx="385">
                  <c:v>Llaves Mecánicas 22´´</c:v>
                </c:pt>
                <c:pt idx="386">
                  <c:v>Llave Mecanica 13</c:v>
                </c:pt>
                <c:pt idx="387">
                  <c:v>Martillo Mediano</c:v>
                </c:pt>
                <c:pt idx="388">
                  <c:v>Niple Galvanizado 1/4x3</c:v>
                </c:pt>
                <c:pt idx="389">
                  <c:v>Operadores P/ Ventana</c:v>
                </c:pt>
                <c:pt idx="390">
                  <c:v>Pintura Esmalte Ind. 09</c:v>
                </c:pt>
                <c:pt idx="391">
                  <c:v>Pintura Esmalte Gris Claro</c:v>
                </c:pt>
                <c:pt idx="392">
                  <c:v>Pintura Relleno Gris Claro</c:v>
                </c:pt>
                <c:pt idx="393">
                  <c:v>Pala Con su Palo (Und.)</c:v>
                </c:pt>
                <c:pt idx="394">
                  <c:v>Palometas 4 x 7/8 x 2.5</c:v>
                </c:pt>
                <c:pt idx="395">
                  <c:v>Pestillo Dorado</c:v>
                </c:pt>
                <c:pt idx="396">
                  <c:v>Pintura Acrilica Gris 59</c:v>
                </c:pt>
                <c:pt idx="397">
                  <c:v>Pintura Barniz Marino de 16 Galon</c:v>
                </c:pt>
                <c:pt idx="398">
                  <c:v>Pintura Esmalte Amarillo 62 (Galon)</c:v>
                </c:pt>
                <c:pt idx="399">
                  <c:v>Plagax Insecticida 120cc (Dursban Insect.2E de 1/4</c:v>
                </c:pt>
                <c:pt idx="400">
                  <c:v>Plana 9" Tramontina</c:v>
                </c:pt>
                <c:pt idx="401">
                  <c:v>Plana Tramontina 10</c:v>
                </c:pt>
                <c:pt idx="402">
                  <c:v>Planta Honda Pequeña 2.2Kilo</c:v>
                </c:pt>
                <c:pt idx="403">
                  <c:v>Polea P/ Motores de 2 x 1/2"</c:v>
                </c:pt>
                <c:pt idx="404">
                  <c:v>Polea P/ Motores de 5/8</c:v>
                </c:pt>
                <c:pt idx="405">
                  <c:v>Pulidora Grande</c:v>
                </c:pt>
                <c:pt idx="406">
                  <c:v>Raticida P/Ratones </c:v>
                </c:pt>
                <c:pt idx="407">
                  <c:v>Reduccion de 1 1/4x3/4 Bushing HG</c:v>
                </c:pt>
                <c:pt idx="408">
                  <c:v>Reducción HG Gav. De 1 x 3/4</c:v>
                </c:pt>
                <c:pt idx="409">
                  <c:v>Reduccion PVC de 6x4</c:v>
                </c:pt>
                <c:pt idx="410">
                  <c:v>Remachadora Roja de Metal</c:v>
                </c:pt>
                <c:pt idx="411">
                  <c:v>Restrictor </c:v>
                </c:pt>
                <c:pt idx="412">
                  <c:v>Riley Para Bebedero</c:v>
                </c:pt>
                <c:pt idx="413">
                  <c:v>Clavadora Neumatica</c:v>
                </c:pt>
                <c:pt idx="414">
                  <c:v>Spray de Pintura Mamey</c:v>
                </c:pt>
                <c:pt idx="415">
                  <c:v>Tapon de 1¨ Ciego</c:v>
                </c:pt>
                <c:pt idx="416">
                  <c:v>Tapón de 3" Ciega</c:v>
                </c:pt>
                <c:pt idx="417">
                  <c:v>Tee PVC de Presion de 6</c:v>
                </c:pt>
                <c:pt idx="418">
                  <c:v>Tela de fibra de Vidrio (Yarda) </c:v>
                </c:pt>
                <c:pt idx="419">
                  <c:v>Terminal de Bronce y Aluminio</c:v>
                </c:pt>
                <c:pt idx="420">
                  <c:v>Terminales Grde.o Clavijas P/Cable de Tel. </c:v>
                </c:pt>
                <c:pt idx="421">
                  <c:v>Time Delay</c:v>
                </c:pt>
                <c:pt idx="422">
                  <c:v>Tiradores de Gabinete de Metal Unidad</c:v>
                </c:pt>
                <c:pt idx="423">
                  <c:v>Pivot o Tope de Presión para Puertas Unidad</c:v>
                </c:pt>
                <c:pt idx="424">
                  <c:v>Tornillos de 10 x 3/4 Cabeza de Estria</c:v>
                </c:pt>
                <c:pt idx="425">
                  <c:v>Tornillos de 1x10 TF</c:v>
                </c:pt>
                <c:pt idx="426">
                  <c:v>Tubo Aislamiento 1/2x3/8 P/Aire Acond.</c:v>
                </c:pt>
                <c:pt idx="427">
                  <c:v>Tubo de 4x2 Drenaje</c:v>
                </c:pt>
                <c:pt idx="428">
                  <c:v>Tubo en T de 1/2" PVC</c:v>
                </c:pt>
                <c:pt idx="429">
                  <c:v>Tubo PVC Y 3x3</c:v>
                </c:pt>
                <c:pt idx="430">
                  <c:v>Tubo Reducción de 2 x 11/2 unidad</c:v>
                </c:pt>
                <c:pt idx="431">
                  <c:v>Tubo Reducción de 3 x 2 Drenaje</c:v>
                </c:pt>
                <c:pt idx="432">
                  <c:v>Tubo Unión de 3/4"</c:v>
                </c:pt>
                <c:pt idx="433">
                  <c:v>Tubo Y de 3"x2</c:v>
                </c:pt>
                <c:pt idx="434">
                  <c:v>Tuerca Compana de 1/4</c:v>
                </c:pt>
                <c:pt idx="435">
                  <c:v>Tuerca Octagonal (Bronce P/aire)</c:v>
                </c:pt>
                <c:pt idx="436">
                  <c:v>Adaptador PVC Macho de 1"</c:v>
                </c:pt>
                <c:pt idx="437">
                  <c:v>Válvula de Aire Acond.</c:v>
                </c:pt>
                <c:pt idx="438">
                  <c:v>Violin P/ Albañileria</c:v>
                </c:pt>
                <c:pt idx="439">
                  <c:v>Y PVC de 4x3</c:v>
                </c:pt>
                <c:pt idx="440">
                  <c:v>Y PVC de 2"</c:v>
                </c:pt>
                <c:pt idx="441">
                  <c:v>Aditivo para Batería 32 onza </c:v>
                </c:pt>
                <c:pt idx="442">
                  <c:v>Filtro P/Cooland C8 WF113</c:v>
                </c:pt>
                <c:pt idx="443">
                  <c:v>Pintura Esmalte Rojo Chino de 1/4</c:v>
                </c:pt>
                <c:pt idx="444">
                  <c:v>Toallero en acero inoxidable, 10 x 15 cm</c:v>
                </c:pt>
                <c:pt idx="445">
                  <c:v>Breaker de 60 GE </c:v>
                </c:pt>
                <c:pt idx="446">
                  <c:v>Capacitor 50 x 5+ -5x370</c:v>
                </c:pt>
                <c:pt idx="447">
                  <c:v>Alambre Electrico #4 (16mm) Blanco</c:v>
                </c:pt>
                <c:pt idx="448">
                  <c:v>Llave para Bebedero Hembra</c:v>
                </c:pt>
                <c:pt idx="449">
                  <c:v>Junta de Entroque</c:v>
                </c:pt>
                <c:pt idx="450">
                  <c:v>Pintura base semi gloss dry coat blanco antihumedad galon</c:v>
                </c:pt>
                <c:pt idx="451">
                  <c:v>Abrazadera EMT 1/2</c:v>
                </c:pt>
                <c:pt idx="452">
                  <c:v>Soporte giratorio 125 unidad</c:v>
                </c:pt>
                <c:pt idx="453">
                  <c:v>Soporte giratorio 200 unidad</c:v>
                </c:pt>
                <c:pt idx="454">
                  <c:v>Barrena Tipo Hilty de 1/2 x 10</c:v>
                </c:pt>
                <c:pt idx="455">
                  <c:v>Mecha de 1/4 x 6 1/2 de pared unidad</c:v>
                </c:pt>
                <c:pt idx="456">
                  <c:v>Barrena Tipo Hilty 1/4 x 10</c:v>
                </c:pt>
                <c:pt idx="457">
                  <c:v>Tape electrico 3600 rollo</c:v>
                </c:pt>
                <c:pt idx="458">
                  <c:v>Contactor p/aire acondicionado 40A 240V unidad</c:v>
                </c:pt>
                <c:pt idx="459">
                  <c:v>Filtro para aire de 3/8 1648 soldable</c:v>
                </c:pt>
                <c:pt idx="460">
                  <c:v>Transformador GTR 403E</c:v>
                </c:pt>
                <c:pt idx="461">
                  <c:v>Contactor P/Aire Acondicionado 40 a 24v</c:v>
                </c:pt>
                <c:pt idx="462">
                  <c:v>Power Pack para Aire Acondicionado Grande</c:v>
                </c:pt>
                <c:pt idx="463">
                  <c:v>Tarugo de plomo 3/4 unidad</c:v>
                </c:pt>
                <c:pt idx="464">
                  <c:v>Alicate de Cadena</c:v>
                </c:pt>
                <c:pt idx="465">
                  <c:v>Pintura Amarillo Tráfico 101 Galón</c:v>
                </c:pt>
                <c:pt idx="466">
                  <c:v>Taladro Hilti Color Rojo</c:v>
                </c:pt>
                <c:pt idx="467">
                  <c:v>Juego de Pinzas</c:v>
                </c:pt>
                <c:pt idx="468">
                  <c:v>Curva PVC 3"</c:v>
                </c:pt>
                <c:pt idx="469">
                  <c:v>Alambre Rojo #8</c:v>
                </c:pt>
                <c:pt idx="470">
                  <c:v>Arandela Libra</c:v>
                </c:pt>
                <c:pt idx="471">
                  <c:v>Alambre Blanco #8</c:v>
                </c:pt>
                <c:pt idx="472">
                  <c:v>Abrazadera Galvanizada de 1/2</c:v>
                </c:pt>
                <c:pt idx="473">
                  <c:v>Lampara de Exterior  20 W blanca tipo tortuga</c:v>
                </c:pt>
                <c:pt idx="474">
                  <c:v>Tubos Fluorescente de 18 W</c:v>
                </c:pt>
                <c:pt idx="475">
                  <c:v>Tarugo de plomo de 1/2</c:v>
                </c:pt>
                <c:pt idx="476">
                  <c:v>Brazo Hidráulico Pequeño Plateado</c:v>
                </c:pt>
                <c:pt idx="477">
                  <c:v>Bombillos P/Nevera 40 w</c:v>
                </c:pt>
                <c:pt idx="478">
                  <c:v>Engrasadora en Metal</c:v>
                </c:pt>
                <c:pt idx="479">
                  <c:v>Guantes Ind. De Goma Negra </c:v>
                </c:pt>
                <c:pt idx="480">
                  <c:v>Codo de Bronce 1/4</c:v>
                </c:pt>
                <c:pt idx="481">
                  <c:v>Alambre de Goma de 3 hilos  </c:v>
                </c:pt>
                <c:pt idx="482">
                  <c:v>Señaalización de Extintores </c:v>
                </c:pt>
                <c:pt idx="483">
                  <c:v>Letrero Basura al Zafacón</c:v>
                </c:pt>
                <c:pt idx="484">
                  <c:v>Llave Sencilla para Lavamanos</c:v>
                </c:pt>
                <c:pt idx="485">
                  <c:v>Llavín de Puño</c:v>
                </c:pt>
                <c:pt idx="486">
                  <c:v>Llavín Plano</c:v>
                </c:pt>
                <c:pt idx="487">
                  <c:v>Transformador 120/277 v</c:v>
                </c:pt>
                <c:pt idx="488">
                  <c:v>Transformador de 42 W</c:v>
                </c:pt>
                <c:pt idx="489">
                  <c:v>Pintura Esmalte Industrial Blanco</c:v>
                </c:pt>
                <c:pt idx="490">
                  <c:v>Breaker 40Amp Sencillo</c:v>
                </c:pt>
                <c:pt idx="491">
                  <c:v>Breaker de 60 Amp. Doble</c:v>
                </c:pt>
                <c:pt idx="492">
                  <c:v>Caja de Bolas 2R5C3</c:v>
                </c:pt>
                <c:pt idx="493">
                  <c:v>Silicon Negro </c:v>
                </c:pt>
                <c:pt idx="494">
                  <c:v>Canaleta Plástica 2´ x 2 mt</c:v>
                </c:pt>
                <c:pt idx="495">
                  <c:v>Canaleta Plástica 1 x 2 mt</c:v>
                </c:pt>
                <c:pt idx="496">
                  <c:v>Canaleta Plástica 1´ 1/2 x 2 mt</c:v>
                </c:pt>
                <c:pt idx="497">
                  <c:v>Canaleta Plástica 1/2 x 2 mt</c:v>
                </c:pt>
                <c:pt idx="498">
                  <c:v>Tubería de Cobre para A/C, 7/8 x 0.033 Rollo</c:v>
                </c:pt>
                <c:pt idx="499">
                  <c:v>Tubería EMT de 1"</c:v>
                </c:pt>
                <c:pt idx="500">
                  <c:v>Tubos Fluorescente de Luz Negra 4W</c:v>
                </c:pt>
                <c:pt idx="501">
                  <c:v>Tubos Fluorescente de 17 W</c:v>
                </c:pt>
                <c:pt idx="502">
                  <c:v>Tubo Florescente de 28W</c:v>
                </c:pt>
                <c:pt idx="503">
                  <c:v>Brochas de 1 1/2 </c:v>
                </c:pt>
                <c:pt idx="504">
                  <c:v>Punta estria # 2</c:v>
                </c:pt>
                <c:pt idx="505">
                  <c:v>Masking Tape  3/4 verde</c:v>
                </c:pt>
                <c:pt idx="506">
                  <c:v>Interruptores  Sencillos 15A</c:v>
                </c:pt>
                <c:pt idx="507">
                  <c:v>Interruptor Triple</c:v>
                </c:pt>
                <c:pt idx="508">
                  <c:v>Tarugo de 3/8 x 2 Verde</c:v>
                </c:pt>
                <c:pt idx="509">
                  <c:v>Tarugo 7/16x1 Azul (Unidad)</c:v>
                </c:pt>
                <c:pt idx="510">
                  <c:v>Abrazadera de  3 Unicros</c:v>
                </c:pt>
                <c:pt idx="511">
                  <c:v>Lavamanos con Pedestal (American Cerami)</c:v>
                </c:pt>
                <c:pt idx="512">
                  <c:v>Agua Destilada</c:v>
                </c:pt>
                <c:pt idx="513">
                  <c:v>Desgrazante</c:v>
                </c:pt>
                <c:pt idx="514">
                  <c:v>Candado Globe Md</c:v>
                </c:pt>
                <c:pt idx="515">
                  <c:v>Pistola de Pintar</c:v>
                </c:pt>
                <c:pt idx="516">
                  <c:v>Tablero Moldeado P/Thunder Motosoldadora</c:v>
                </c:pt>
                <c:pt idx="517">
                  <c:v>Nivel de Aluminio hsl 18030</c:v>
                </c:pt>
                <c:pt idx="518">
                  <c:v>Reduccion PVC presion 2 x  1 1/2</c:v>
                </c:pt>
                <c:pt idx="519">
                  <c:v>Adaptadores PVC P/ Sifon 11/2</c:v>
                </c:pt>
                <c:pt idx="520">
                  <c:v>Tapa Plástica para Tomacorriente Doble 2x4</c:v>
                </c:pt>
                <c:pt idx="521">
                  <c:v>Disco de Corte P/Cierra de 10´´</c:v>
                </c:pt>
                <c:pt idx="522">
                  <c:v>Gafas Protectora P650A Azul (Ebanisteria)</c:v>
                </c:pt>
                <c:pt idx="523">
                  <c:v>Cilindro Doble con Llave</c:v>
                </c:pt>
                <c:pt idx="524">
                  <c:v>Cinta de Papel 250"</c:v>
                </c:pt>
                <c:pt idx="525">
                  <c:v>Martillo Grande Palo Amarillo</c:v>
                </c:pt>
                <c:pt idx="526">
                  <c:v>Llaves Irimo N0.12</c:v>
                </c:pt>
                <c:pt idx="527">
                  <c:v>Pata de Chivo</c:v>
                </c:pt>
                <c:pt idx="528">
                  <c:v>Enchunfe de Goma</c:v>
                </c:pt>
                <c:pt idx="529">
                  <c:v>Capacitor RR-40g 370 VAC</c:v>
                </c:pt>
                <c:pt idx="530">
                  <c:v>Rolo o Mota para pintar</c:v>
                </c:pt>
                <c:pt idx="531">
                  <c:v>Rollo Tape Bond  Negro (electrico)</c:v>
                </c:pt>
                <c:pt idx="532">
                  <c:v>Pila AAA</c:v>
                </c:pt>
                <c:pt idx="533">
                  <c:v>Tarugo de Plomo</c:v>
                </c:pt>
                <c:pt idx="534">
                  <c:v>Organizador Para Baños</c:v>
                </c:pt>
                <c:pt idx="535">
                  <c:v>Conector de Bronce</c:v>
                </c:pt>
                <c:pt idx="536">
                  <c:v>Coplin PVC presion de 1/2</c:v>
                </c:pt>
                <c:pt idx="537">
                  <c:v>Brazo Hidraulico Mediano</c:v>
                </c:pt>
                <c:pt idx="538">
                  <c:v>Aguarras de 1 Litros</c:v>
                </c:pt>
                <c:pt idx="539">
                  <c:v>Breaker 30Amp Sencillo</c:v>
                </c:pt>
                <c:pt idx="540">
                  <c:v>Porta Brochus</c:v>
                </c:pt>
                <c:pt idx="541">
                  <c:v>Agua de Batería Galón</c:v>
                </c:pt>
                <c:pt idx="542">
                  <c:v>Cordon para Teléfono (Espirales)</c:v>
                </c:pt>
                <c:pt idx="543">
                  <c:v>Llave para bebedero </c:v>
                </c:pt>
                <c:pt idx="544">
                  <c:v>Cincel Redondo</c:v>
                </c:pt>
                <c:pt idx="545">
                  <c:v>Reguladores de Voltage Urano 5,000</c:v>
                </c:pt>
                <c:pt idx="546">
                  <c:v>Letrero Señalización de Caja</c:v>
                </c:pt>
                <c:pt idx="547">
                  <c:v>Letrero Consulta</c:v>
                </c:pt>
                <c:pt idx="548">
                  <c:v>Caja de Registro 2x4 Metálica</c:v>
                </c:pt>
                <c:pt idx="549">
                  <c:v>Adaptador Hembra PVC 1</c:v>
                </c:pt>
                <c:pt idx="550">
                  <c:v>Adaptador Macho 1/2" EMT</c:v>
                </c:pt>
                <c:pt idx="551">
                  <c:v>Alambre Dulce Picado Libra</c:v>
                </c:pt>
                <c:pt idx="552">
                  <c:v>Bombillo Floreciente 42w</c:v>
                </c:pt>
                <c:pt idx="553">
                  <c:v>Buzón en Vinil</c:v>
                </c:pt>
                <c:pt idx="554">
                  <c:v>Canaleta Plástica de 2 1/2</c:v>
                </c:pt>
                <c:pt idx="555">
                  <c:v>Conector Recto EMT 3/4</c:v>
                </c:pt>
                <c:pt idx="556">
                  <c:v>Coopling EMT 3/4</c:v>
                </c:pt>
                <c:pt idx="557">
                  <c:v>Lámpara de Exterior Negra</c:v>
                </c:pt>
                <c:pt idx="558">
                  <c:v>Llave mecanica 11</c:v>
                </c:pt>
                <c:pt idx="559">
                  <c:v>Pintura para Pavimento Pastel</c:v>
                </c:pt>
                <c:pt idx="560">
                  <c:v>Abrazadera EMT  3/4</c:v>
                </c:pt>
                <c:pt idx="561">
                  <c:v>Alambre Negro 16mm</c:v>
                </c:pt>
                <c:pt idx="562">
                  <c:v>Canaleta Plástica 3/8</c:v>
                </c:pt>
                <c:pt idx="563">
                  <c:v>Clavo de Acero   lbs</c:v>
                </c:pt>
                <c:pt idx="564">
                  <c:v>Codo HG 1/2</c:v>
                </c:pt>
                <c:pt idx="565">
                  <c:v>Jabonera</c:v>
                </c:pt>
                <c:pt idx="566">
                  <c:v>Pintura Barniz  alta Proteccion  CAOBA ( Barpidecor)  GL</c:v>
                </c:pt>
                <c:pt idx="567">
                  <c:v>Porta Cepillo</c:v>
                </c:pt>
                <c:pt idx="568">
                  <c:v>Set organizador de Baño </c:v>
                </c:pt>
                <c:pt idx="569">
                  <c:v>Socalo Porcelana</c:v>
                </c:pt>
                <c:pt idx="570">
                  <c:v>Tarugo de Plomo de 3/8 </c:v>
                </c:pt>
                <c:pt idx="571">
                  <c:v>Tubo Florescente de 32W</c:v>
                </c:pt>
                <c:pt idx="572">
                  <c:v>Union HG 1/2</c:v>
                </c:pt>
                <c:pt idx="573">
                  <c:v>Pestillo de Hierro Soldable</c:v>
                </c:pt>
                <c:pt idx="574">
                  <c:v>Letrero Extintor Pequeño</c:v>
                </c:pt>
                <c:pt idx="575">
                  <c:v>Esquinero Metálico 1 1/4x 1 1/4</c:v>
                </c:pt>
                <c:pt idx="576">
                  <c:v>Tornillo para Plancha de Chirrot</c:v>
                </c:pt>
                <c:pt idx="577">
                  <c:v>Candado 60mm</c:v>
                </c:pt>
                <c:pt idx="578">
                  <c:v>Tiradores de Puerta Dorado</c:v>
                </c:pt>
                <c:pt idx="579">
                  <c:v>Juego de Destornillador</c:v>
                </c:pt>
                <c:pt idx="580">
                  <c:v>Pinza de Corte #7</c:v>
                </c:pt>
                <c:pt idx="581">
                  <c:v>Alicate Electrico </c:v>
                </c:pt>
                <c:pt idx="582">
                  <c:v>Cincel de Punta para Taladro 250mm</c:v>
                </c:pt>
                <c:pt idx="583">
                  <c:v>Cincel de Plano para Taladro 250mm</c:v>
                </c:pt>
                <c:pt idx="584">
                  <c:v>Clavo c/Cabeza 2´ 1/2 Libra</c:v>
                </c:pt>
                <c:pt idx="585">
                  <c:v>Separadores para Loceta Paq. 3mm</c:v>
                </c:pt>
                <c:pt idx="586">
                  <c:v>Manguera P/Lavamanos 20"</c:v>
                </c:pt>
                <c:pt idx="587">
                  <c:v>Manguera Flexible 24"</c:v>
                </c:pt>
                <c:pt idx="588">
                  <c:v>Canaleta para Piso</c:v>
                </c:pt>
                <c:pt idx="589">
                  <c:v>Manguera para Mezcladora 3/4x24</c:v>
                </c:pt>
                <c:pt idx="590">
                  <c:v>Manguera para Mezcladora 3/8 x 1/2 x 24</c:v>
                </c:pt>
                <c:pt idx="591">
                  <c:v>Arandela PVC 4 x 4 </c:v>
                </c:pt>
                <c:pt idx="592">
                  <c:v>Junta de Cera para Inodoro 3x4</c:v>
                </c:pt>
                <c:pt idx="593">
                  <c:v>Caja de Breaker 40amp.</c:v>
                </c:pt>
                <c:pt idx="594">
                  <c:v>Tape Aislante de Electricidad 19mm, 3/4</c:v>
                </c:pt>
                <c:pt idx="595">
                  <c:v>Llavín Plano</c:v>
                </c:pt>
                <c:pt idx="596">
                  <c:v>Pintura Contactor Aclimate Arena 23</c:v>
                </c:pt>
                <c:pt idx="597">
                  <c:v>Hidrolavadora Pequña</c:v>
                </c:pt>
                <c:pt idx="598">
                  <c:v>Taladro Rotomartillo (Percusión)</c:v>
                </c:pt>
                <c:pt idx="599">
                  <c:v>Reducción 1" x 3/4</c:v>
                </c:pt>
                <c:pt idx="600">
                  <c:v>Adaptador PVC de presión (Macho)</c:v>
                </c:pt>
                <c:pt idx="601">
                  <c:v>Extensión Corrugada para Fregadero (Desague)</c:v>
                </c:pt>
                <c:pt idx="602">
                  <c:v>Boya Plástica para Tinaco (Flota)</c:v>
                </c:pt>
                <c:pt idx="603">
                  <c:v>Tubo PVC 1/2 Electrico SDR-26</c:v>
                </c:pt>
                <c:pt idx="604">
                  <c:v>Cerradura de Puño</c:v>
                </c:pt>
                <c:pt idx="605">
                  <c:v>Codo PVC 3"x45 DR</c:v>
                </c:pt>
                <c:pt idx="606">
                  <c:v>Tubería BX 1/2 (Pie)</c:v>
                </c:pt>
                <c:pt idx="607">
                  <c:v>Conector UF Electrico 3/8</c:v>
                </c:pt>
                <c:pt idx="608">
                  <c:v>Llave a Chorro 1/2 de Metal</c:v>
                </c:pt>
                <c:pt idx="609">
                  <c:v>Kit de Válvula Carga y Descarga para Inodoro</c:v>
                </c:pt>
                <c:pt idx="610">
                  <c:v>Válvula de Entrada para Inodoro</c:v>
                </c:pt>
                <c:pt idx="611">
                  <c:v>Válvula de Salida Inodoro</c:v>
                </c:pt>
                <c:pt idx="612">
                  <c:v>Bisagra Soldable</c:v>
                </c:pt>
                <c:pt idx="613">
                  <c:v>Niple Niquelado 3/8x2" 1/2</c:v>
                </c:pt>
                <c:pt idx="614">
                  <c:v>Cinta de Fibra 2"x300</c:v>
                </c:pt>
                <c:pt idx="615">
                  <c:v>Llave para Lavamanos Sencilla</c:v>
                </c:pt>
                <c:pt idx="616">
                  <c:v>Te Y PVC 4"x4" Drenaje</c:v>
                </c:pt>
                <c:pt idx="617">
                  <c:v>Tarugo Azul 7/16x1"1/4</c:v>
                </c:pt>
                <c:pt idx="618">
                  <c:v>Rejilla Cromada para Piso 2" (Drenaje)</c:v>
                </c:pt>
                <c:pt idx="619">
                  <c:v>Válviula Fluxómetro Orianl</c:v>
                </c:pt>
                <c:pt idx="620">
                  <c:v>Llave de Puerta Comercial</c:v>
                </c:pt>
                <c:pt idx="621">
                  <c:v>Codo Drenaje 4"x90</c:v>
                </c:pt>
                <c:pt idx="622">
                  <c:v>Codo Drenaje 4"x45</c:v>
                </c:pt>
                <c:pt idx="623">
                  <c:v>Panel LEED 18w Redondo</c:v>
                </c:pt>
                <c:pt idx="624">
                  <c:v>Derretido para Cerámica (Piso) Funda</c:v>
                </c:pt>
                <c:pt idx="625">
                  <c:v>Total General</c:v>
                </c:pt>
                <c:pt idx="633">
                  <c:v>LICDA. GEORGINA VICTORIANO MORENO</c:v>
                </c:pt>
                <c:pt idx="634">
                  <c:v>DIRECTORA ADMINISTRATIVO Y FINANCIERO</c:v>
                </c:pt>
                <c:pt idx="635">
                  <c:v>AUTORIZADO POR</c:v>
                </c:pt>
              </c:strCache>
            </c:strRef>
          </c:cat>
          <c:val>
            <c:numRef>
              <c:f>'Exist. Act.-1'!$R$6:$R$645</c:f>
              <c:numCache>
                <c:formatCode>_(* #,##0.00_);_(* \(#,##0.00\);_(* "-"??_);_(@_)</c:formatCode>
                <c:ptCount val="640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449600"/>
        <c:axId val="151451136"/>
      </c:barChart>
      <c:catAx>
        <c:axId val="151449600"/>
        <c:scaling>
          <c:orientation val="minMax"/>
        </c:scaling>
        <c:delete val="0"/>
        <c:axPos val="b"/>
        <c:majorTickMark val="out"/>
        <c:minorTickMark val="none"/>
        <c:tickLblPos val="nextTo"/>
        <c:crossAx val="151451136"/>
        <c:crosses val="autoZero"/>
        <c:auto val="1"/>
        <c:lblAlgn val="ctr"/>
        <c:lblOffset val="100"/>
        <c:noMultiLvlLbl val="0"/>
      </c:catAx>
      <c:valAx>
        <c:axId val="1514511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14496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35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204106</xdr:colOff>
      <xdr:row>2</xdr:row>
      <xdr:rowOff>110557</xdr:rowOff>
    </xdr:from>
    <xdr:to>
      <xdr:col>5</xdr:col>
      <xdr:colOff>1004509</xdr:colOff>
      <xdr:row>4</xdr:row>
      <xdr:rowOff>6803</xdr:rowOff>
    </xdr:to>
    <xdr:pic>
      <xdr:nvPicPr>
        <xdr:cNvPr id="3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081" y="691582"/>
          <a:ext cx="2895903" cy="582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204106</xdr:colOff>
      <xdr:row>2</xdr:row>
      <xdr:rowOff>110557</xdr:rowOff>
    </xdr:from>
    <xdr:to>
      <xdr:col>5</xdr:col>
      <xdr:colOff>1004509</xdr:colOff>
      <xdr:row>4</xdr:row>
      <xdr:rowOff>6803</xdr:rowOff>
    </xdr:to>
    <xdr:pic>
      <xdr:nvPicPr>
        <xdr:cNvPr id="6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081" y="691582"/>
          <a:ext cx="2895903" cy="582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204106</xdr:colOff>
      <xdr:row>2</xdr:row>
      <xdr:rowOff>110557</xdr:rowOff>
    </xdr:from>
    <xdr:to>
      <xdr:col>5</xdr:col>
      <xdr:colOff>1004509</xdr:colOff>
      <xdr:row>4</xdr:row>
      <xdr:rowOff>6803</xdr:rowOff>
    </xdr:to>
    <xdr:pic>
      <xdr:nvPicPr>
        <xdr:cNvPr id="7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081" y="691582"/>
          <a:ext cx="2895903" cy="582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123824</xdr:colOff>
      <xdr:row>1</xdr:row>
      <xdr:rowOff>206376</xdr:rowOff>
    </xdr:from>
    <xdr:to>
      <xdr:col>3</xdr:col>
      <xdr:colOff>561975</xdr:colOff>
      <xdr:row>3</xdr:row>
      <xdr:rowOff>104776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637" y="396876"/>
          <a:ext cx="2124076" cy="40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2</xdr:row>
      <xdr:rowOff>19050</xdr:rowOff>
    </xdr:from>
    <xdr:to>
      <xdr:col>2</xdr:col>
      <xdr:colOff>504825</xdr:colOff>
      <xdr:row>3</xdr:row>
      <xdr:rowOff>95250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466725"/>
          <a:ext cx="13906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76199</xdr:colOff>
      <xdr:row>1</xdr:row>
      <xdr:rowOff>133350</xdr:rowOff>
    </xdr:from>
    <xdr:to>
      <xdr:col>9</xdr:col>
      <xdr:colOff>987878</xdr:colOff>
      <xdr:row>3</xdr:row>
      <xdr:rowOff>47625</xdr:rowOff>
    </xdr:to>
    <xdr:pic>
      <xdr:nvPicPr>
        <xdr:cNvPr id="3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9424" y="619125"/>
          <a:ext cx="178797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152399</xdr:colOff>
      <xdr:row>1</xdr:row>
      <xdr:rowOff>228601</xdr:rowOff>
    </xdr:from>
    <xdr:to>
      <xdr:col>3</xdr:col>
      <xdr:colOff>200025</xdr:colOff>
      <xdr:row>3</xdr:row>
      <xdr:rowOff>171451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4" y="419101"/>
          <a:ext cx="2238376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2</xdr:row>
      <xdr:rowOff>22479</xdr:rowOff>
    </xdr:from>
    <xdr:to>
      <xdr:col>3</xdr:col>
      <xdr:colOff>95250</xdr:colOff>
      <xdr:row>3</xdr:row>
      <xdr:rowOff>171450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98729"/>
          <a:ext cx="2076450" cy="434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</xdr:row>
      <xdr:rowOff>228601</xdr:rowOff>
    </xdr:from>
    <xdr:to>
      <xdr:col>2</xdr:col>
      <xdr:colOff>438150</xdr:colOff>
      <xdr:row>3</xdr:row>
      <xdr:rowOff>66675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6" y="409576"/>
          <a:ext cx="2152649" cy="409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21261</xdr:colOff>
      <xdr:row>1</xdr:row>
      <xdr:rowOff>247650</xdr:rowOff>
    </xdr:from>
    <xdr:to>
      <xdr:col>2</xdr:col>
      <xdr:colOff>1323975</xdr:colOff>
      <xdr:row>3</xdr:row>
      <xdr:rowOff>57150</xdr:rowOff>
    </xdr:to>
    <xdr:pic>
      <xdr:nvPicPr>
        <xdr:cNvPr id="4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761" y="485775"/>
          <a:ext cx="2102814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85724</xdr:colOff>
      <xdr:row>1</xdr:row>
      <xdr:rowOff>238124</xdr:rowOff>
    </xdr:from>
    <xdr:to>
      <xdr:col>3</xdr:col>
      <xdr:colOff>118697</xdr:colOff>
      <xdr:row>3</xdr:row>
      <xdr:rowOff>74001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49" y="428624"/>
          <a:ext cx="2190752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1</xdr:row>
      <xdr:rowOff>174879</xdr:rowOff>
    </xdr:from>
    <xdr:to>
      <xdr:col>3</xdr:col>
      <xdr:colOff>254977</xdr:colOff>
      <xdr:row>3</xdr:row>
      <xdr:rowOff>92319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365379"/>
          <a:ext cx="2192215" cy="5109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99222" cy="6074833"/>
    <xdr:graphicFrame macro="">
      <xdr:nvGraphicFramePr>
        <xdr:cNvPr id="2" name="1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204106</xdr:colOff>
      <xdr:row>2</xdr:row>
      <xdr:rowOff>110557</xdr:rowOff>
    </xdr:from>
    <xdr:to>
      <xdr:col>3</xdr:col>
      <xdr:colOff>353634</xdr:colOff>
      <xdr:row>4</xdr:row>
      <xdr:rowOff>6803</xdr:rowOff>
    </xdr:to>
    <xdr:pic>
      <xdr:nvPicPr>
        <xdr:cNvPr id="3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081" y="691582"/>
          <a:ext cx="2895903" cy="582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57149</xdr:colOff>
      <xdr:row>2</xdr:row>
      <xdr:rowOff>123826</xdr:rowOff>
    </xdr:from>
    <xdr:to>
      <xdr:col>2</xdr:col>
      <xdr:colOff>914399</xdr:colOff>
      <xdr:row>4</xdr:row>
      <xdr:rowOff>47625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49" y="504826"/>
          <a:ext cx="2085975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76199</xdr:colOff>
      <xdr:row>2</xdr:row>
      <xdr:rowOff>38101</xdr:rowOff>
    </xdr:from>
    <xdr:to>
      <xdr:col>3</xdr:col>
      <xdr:colOff>152400</xdr:colOff>
      <xdr:row>3</xdr:row>
      <xdr:rowOff>142875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49" y="504826"/>
          <a:ext cx="1828801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1" name="Tabla1" displayName="Tabla1" ref="B6:U631" totalsRowShown="0" headerRowDxfId="22" dataDxfId="20" headerRowBorderDxfId="21">
  <autoFilter ref="B6:U631"/>
  <sortState ref="B7:U632">
    <sortCondition ref="D7"/>
  </sortState>
  <tableColumns count="20">
    <tableColumn id="1" name="Fecha Registro/ Recepción" dataDxfId="19"/>
    <tableColumn id="14" name="Código Bienes Nacionales (Si aplica)" dataDxfId="18"/>
    <tableColumn id="13" name="Código Inventario" dataDxfId="17"/>
    <tableColumn id="2" name="Descripción" dataDxfId="16"/>
    <tableColumn id="3" name="Existencia al 30/06/2023" dataDxfId="15"/>
    <tableColumn id="4" name="Entradas 30 Junio-30 Sept. 2023" dataDxfId="14"/>
    <tableColumn id="5" name="Devoluciones" dataDxfId="13"/>
    <tableColumn id="6" name="Transferencias" dataDxfId="12"/>
    <tableColumn id="7" name="Salidas 30 Junio-30 Sept. 2023" dataDxfId="11"/>
    <tableColumn id="8" name="Balance S/Mov. al 30/09/2023" dataDxfId="10"/>
    <tableColumn id="9" name="Inventario al 30/09/2023" dataDxfId="9"/>
    <tableColumn id="10" name="Diferencia entre Mov/Existencia" dataDxfId="8"/>
    <tableColumn id="11" name="Costo Unit." dataDxfId="7" dataCellStyle="Millares"/>
    <tableColumn id="12" name="Costo Total" dataDxfId="6" dataCellStyle="Millares"/>
    <tableColumn id="17" name="Valor Entrada" dataDxfId="5" dataCellStyle="Millares">
      <calculatedColumnFormula>(Tabla1[[#This Row],[Entradas 30 Junio-30 Sept. 2023]]*Tabla1[[#This Row],[Costo Unit.]])</calculatedColumnFormula>
    </tableColumn>
    <tableColumn id="16" name="Valor Salida" dataDxfId="4" dataCellStyle="Millares">
      <calculatedColumnFormula>(Tabla1[[#This Row],[Salidas 30 Junio-30 Sept. 2023]]*Tabla1[[#This Row],[Costo Unit.]])</calculatedColumnFormula>
    </tableColumn>
    <tableColumn id="15" name="Ubucaión" dataDxfId="3" dataCellStyle="Millares"/>
    <tableColumn id="18" name="Columna1" dataDxfId="2"/>
    <tableColumn id="19" name="Columna2" dataDxfId="1"/>
    <tableColumn id="20" name="Columna3" dataDxfId="0"/>
  </tableColumns>
  <tableStyleInfo name="TableStyleMedium20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1177"/>
  <sheetViews>
    <sheetView zoomScaleNormal="100" workbookViewId="0">
      <selection activeCell="G9" sqref="G9"/>
    </sheetView>
  </sheetViews>
  <sheetFormatPr baseColWidth="10" defaultRowHeight="15.75" x14ac:dyDescent="0.25"/>
  <cols>
    <col min="1" max="1" width="2.5703125" style="2" customWidth="1"/>
    <col min="2" max="2" width="13.85546875" style="91" bestFit="1" customWidth="1"/>
    <col min="3" max="3" width="15.42578125" style="90" customWidth="1"/>
    <col min="4" max="4" width="19.5703125" style="90" customWidth="1"/>
    <col min="5" max="5" width="17.42578125" style="92" customWidth="1"/>
    <col min="6" max="6" width="18.7109375" style="92" customWidth="1"/>
    <col min="7" max="7" width="20" style="90" customWidth="1"/>
    <col min="8" max="8" width="17.85546875" style="90" customWidth="1"/>
    <col min="9" max="9" width="21.7109375" style="90" customWidth="1"/>
    <col min="10" max="10" width="17.7109375" style="90" customWidth="1"/>
    <col min="11" max="11" width="22.7109375" style="90" customWidth="1"/>
    <col min="12" max="12" width="16.5703125" style="90" customWidth="1"/>
    <col min="13" max="13" width="21.140625" style="90" bestFit="1" customWidth="1"/>
    <col min="14" max="15" width="11.42578125" style="2"/>
    <col min="16" max="21" width="15.140625" style="2" customWidth="1"/>
    <col min="22" max="255" width="11.42578125" style="2"/>
    <col min="256" max="256" width="2" style="2" customWidth="1"/>
    <col min="257" max="257" width="30.28515625" style="2" customWidth="1"/>
    <col min="258" max="258" width="8.5703125" style="2" customWidth="1"/>
    <col min="259" max="259" width="9.85546875" style="2" customWidth="1"/>
    <col min="260" max="260" width="9.140625" style="2" customWidth="1"/>
    <col min="261" max="261" width="8.28515625" style="2" customWidth="1"/>
    <col min="262" max="262" width="8.5703125" style="2" customWidth="1"/>
    <col min="263" max="263" width="10.42578125" style="2" customWidth="1"/>
    <col min="264" max="264" width="10.5703125" style="2" customWidth="1"/>
    <col min="265" max="265" width="11.5703125" style="2" customWidth="1"/>
    <col min="266" max="266" width="10.28515625" style="2" customWidth="1"/>
    <col min="267" max="267" width="18.7109375" style="2" customWidth="1"/>
    <col min="268" max="511" width="11.42578125" style="2"/>
    <col min="512" max="512" width="2" style="2" customWidth="1"/>
    <col min="513" max="513" width="30.28515625" style="2" customWidth="1"/>
    <col min="514" max="514" width="8.5703125" style="2" customWidth="1"/>
    <col min="515" max="515" width="9.85546875" style="2" customWidth="1"/>
    <col min="516" max="516" width="9.140625" style="2" customWidth="1"/>
    <col min="517" max="517" width="8.28515625" style="2" customWidth="1"/>
    <col min="518" max="518" width="8.5703125" style="2" customWidth="1"/>
    <col min="519" max="519" width="10.42578125" style="2" customWidth="1"/>
    <col min="520" max="520" width="10.5703125" style="2" customWidth="1"/>
    <col min="521" max="521" width="11.5703125" style="2" customWidth="1"/>
    <col min="522" max="522" width="10.28515625" style="2" customWidth="1"/>
    <col min="523" max="523" width="18.7109375" style="2" customWidth="1"/>
    <col min="524" max="767" width="11.42578125" style="2"/>
    <col min="768" max="768" width="2" style="2" customWidth="1"/>
    <col min="769" max="769" width="30.28515625" style="2" customWidth="1"/>
    <col min="770" max="770" width="8.5703125" style="2" customWidth="1"/>
    <col min="771" max="771" width="9.85546875" style="2" customWidth="1"/>
    <col min="772" max="772" width="9.140625" style="2" customWidth="1"/>
    <col min="773" max="773" width="8.28515625" style="2" customWidth="1"/>
    <col min="774" max="774" width="8.5703125" style="2" customWidth="1"/>
    <col min="775" max="775" width="10.42578125" style="2" customWidth="1"/>
    <col min="776" max="776" width="10.5703125" style="2" customWidth="1"/>
    <col min="777" max="777" width="11.5703125" style="2" customWidth="1"/>
    <col min="778" max="778" width="10.28515625" style="2" customWidth="1"/>
    <col min="779" max="779" width="18.7109375" style="2" customWidth="1"/>
    <col min="780" max="1023" width="11.42578125" style="2"/>
    <col min="1024" max="1024" width="2" style="2" customWidth="1"/>
    <col min="1025" max="1025" width="30.28515625" style="2" customWidth="1"/>
    <col min="1026" max="1026" width="8.5703125" style="2" customWidth="1"/>
    <col min="1027" max="1027" width="9.85546875" style="2" customWidth="1"/>
    <col min="1028" max="1028" width="9.140625" style="2" customWidth="1"/>
    <col min="1029" max="1029" width="8.28515625" style="2" customWidth="1"/>
    <col min="1030" max="1030" width="8.5703125" style="2" customWidth="1"/>
    <col min="1031" max="1031" width="10.42578125" style="2" customWidth="1"/>
    <col min="1032" max="1032" width="10.5703125" style="2" customWidth="1"/>
    <col min="1033" max="1033" width="11.5703125" style="2" customWidth="1"/>
    <col min="1034" max="1034" width="10.28515625" style="2" customWidth="1"/>
    <col min="1035" max="1035" width="18.7109375" style="2" customWidth="1"/>
    <col min="1036" max="1279" width="11.42578125" style="2"/>
    <col min="1280" max="1280" width="2" style="2" customWidth="1"/>
    <col min="1281" max="1281" width="30.28515625" style="2" customWidth="1"/>
    <col min="1282" max="1282" width="8.5703125" style="2" customWidth="1"/>
    <col min="1283" max="1283" width="9.85546875" style="2" customWidth="1"/>
    <col min="1284" max="1284" width="9.140625" style="2" customWidth="1"/>
    <col min="1285" max="1285" width="8.28515625" style="2" customWidth="1"/>
    <col min="1286" max="1286" width="8.5703125" style="2" customWidth="1"/>
    <col min="1287" max="1287" width="10.42578125" style="2" customWidth="1"/>
    <col min="1288" max="1288" width="10.5703125" style="2" customWidth="1"/>
    <col min="1289" max="1289" width="11.5703125" style="2" customWidth="1"/>
    <col min="1290" max="1290" width="10.28515625" style="2" customWidth="1"/>
    <col min="1291" max="1291" width="18.7109375" style="2" customWidth="1"/>
    <col min="1292" max="1535" width="11.42578125" style="2"/>
    <col min="1536" max="1536" width="2" style="2" customWidth="1"/>
    <col min="1537" max="1537" width="30.28515625" style="2" customWidth="1"/>
    <col min="1538" max="1538" width="8.5703125" style="2" customWidth="1"/>
    <col min="1539" max="1539" width="9.85546875" style="2" customWidth="1"/>
    <col min="1540" max="1540" width="9.140625" style="2" customWidth="1"/>
    <col min="1541" max="1541" width="8.28515625" style="2" customWidth="1"/>
    <col min="1542" max="1542" width="8.5703125" style="2" customWidth="1"/>
    <col min="1543" max="1543" width="10.42578125" style="2" customWidth="1"/>
    <col min="1544" max="1544" width="10.5703125" style="2" customWidth="1"/>
    <col min="1545" max="1545" width="11.5703125" style="2" customWidth="1"/>
    <col min="1546" max="1546" width="10.28515625" style="2" customWidth="1"/>
    <col min="1547" max="1547" width="18.7109375" style="2" customWidth="1"/>
    <col min="1548" max="1791" width="11.42578125" style="2"/>
    <col min="1792" max="1792" width="2" style="2" customWidth="1"/>
    <col min="1793" max="1793" width="30.28515625" style="2" customWidth="1"/>
    <col min="1794" max="1794" width="8.5703125" style="2" customWidth="1"/>
    <col min="1795" max="1795" width="9.85546875" style="2" customWidth="1"/>
    <col min="1796" max="1796" width="9.140625" style="2" customWidth="1"/>
    <col min="1797" max="1797" width="8.28515625" style="2" customWidth="1"/>
    <col min="1798" max="1798" width="8.5703125" style="2" customWidth="1"/>
    <col min="1799" max="1799" width="10.42578125" style="2" customWidth="1"/>
    <col min="1800" max="1800" width="10.5703125" style="2" customWidth="1"/>
    <col min="1801" max="1801" width="11.5703125" style="2" customWidth="1"/>
    <col min="1802" max="1802" width="10.28515625" style="2" customWidth="1"/>
    <col min="1803" max="1803" width="18.7109375" style="2" customWidth="1"/>
    <col min="1804" max="2047" width="11.42578125" style="2"/>
    <col min="2048" max="2048" width="2" style="2" customWidth="1"/>
    <col min="2049" max="2049" width="30.28515625" style="2" customWidth="1"/>
    <col min="2050" max="2050" width="8.5703125" style="2" customWidth="1"/>
    <col min="2051" max="2051" width="9.85546875" style="2" customWidth="1"/>
    <col min="2052" max="2052" width="9.140625" style="2" customWidth="1"/>
    <col min="2053" max="2053" width="8.28515625" style="2" customWidth="1"/>
    <col min="2054" max="2054" width="8.5703125" style="2" customWidth="1"/>
    <col min="2055" max="2055" width="10.42578125" style="2" customWidth="1"/>
    <col min="2056" max="2056" width="10.5703125" style="2" customWidth="1"/>
    <col min="2057" max="2057" width="11.5703125" style="2" customWidth="1"/>
    <col min="2058" max="2058" width="10.28515625" style="2" customWidth="1"/>
    <col min="2059" max="2059" width="18.7109375" style="2" customWidth="1"/>
    <col min="2060" max="2303" width="11.42578125" style="2"/>
    <col min="2304" max="2304" width="2" style="2" customWidth="1"/>
    <col min="2305" max="2305" width="30.28515625" style="2" customWidth="1"/>
    <col min="2306" max="2306" width="8.5703125" style="2" customWidth="1"/>
    <col min="2307" max="2307" width="9.85546875" style="2" customWidth="1"/>
    <col min="2308" max="2308" width="9.140625" style="2" customWidth="1"/>
    <col min="2309" max="2309" width="8.28515625" style="2" customWidth="1"/>
    <col min="2310" max="2310" width="8.5703125" style="2" customWidth="1"/>
    <col min="2311" max="2311" width="10.42578125" style="2" customWidth="1"/>
    <col min="2312" max="2312" width="10.5703125" style="2" customWidth="1"/>
    <col min="2313" max="2313" width="11.5703125" style="2" customWidth="1"/>
    <col min="2314" max="2314" width="10.28515625" style="2" customWidth="1"/>
    <col min="2315" max="2315" width="18.7109375" style="2" customWidth="1"/>
    <col min="2316" max="2559" width="11.42578125" style="2"/>
    <col min="2560" max="2560" width="2" style="2" customWidth="1"/>
    <col min="2561" max="2561" width="30.28515625" style="2" customWidth="1"/>
    <col min="2562" max="2562" width="8.5703125" style="2" customWidth="1"/>
    <col min="2563" max="2563" width="9.85546875" style="2" customWidth="1"/>
    <col min="2564" max="2564" width="9.140625" style="2" customWidth="1"/>
    <col min="2565" max="2565" width="8.28515625" style="2" customWidth="1"/>
    <col min="2566" max="2566" width="8.5703125" style="2" customWidth="1"/>
    <col min="2567" max="2567" width="10.42578125" style="2" customWidth="1"/>
    <col min="2568" max="2568" width="10.5703125" style="2" customWidth="1"/>
    <col min="2569" max="2569" width="11.5703125" style="2" customWidth="1"/>
    <col min="2570" max="2570" width="10.28515625" style="2" customWidth="1"/>
    <col min="2571" max="2571" width="18.7109375" style="2" customWidth="1"/>
    <col min="2572" max="2815" width="11.42578125" style="2"/>
    <col min="2816" max="2816" width="2" style="2" customWidth="1"/>
    <col min="2817" max="2817" width="30.28515625" style="2" customWidth="1"/>
    <col min="2818" max="2818" width="8.5703125" style="2" customWidth="1"/>
    <col min="2819" max="2819" width="9.85546875" style="2" customWidth="1"/>
    <col min="2820" max="2820" width="9.140625" style="2" customWidth="1"/>
    <col min="2821" max="2821" width="8.28515625" style="2" customWidth="1"/>
    <col min="2822" max="2822" width="8.5703125" style="2" customWidth="1"/>
    <col min="2823" max="2823" width="10.42578125" style="2" customWidth="1"/>
    <col min="2824" max="2824" width="10.5703125" style="2" customWidth="1"/>
    <col min="2825" max="2825" width="11.5703125" style="2" customWidth="1"/>
    <col min="2826" max="2826" width="10.28515625" style="2" customWidth="1"/>
    <col min="2827" max="2827" width="18.7109375" style="2" customWidth="1"/>
    <col min="2828" max="3071" width="11.42578125" style="2"/>
    <col min="3072" max="3072" width="2" style="2" customWidth="1"/>
    <col min="3073" max="3073" width="30.28515625" style="2" customWidth="1"/>
    <col min="3074" max="3074" width="8.5703125" style="2" customWidth="1"/>
    <col min="3075" max="3075" width="9.85546875" style="2" customWidth="1"/>
    <col min="3076" max="3076" width="9.140625" style="2" customWidth="1"/>
    <col min="3077" max="3077" width="8.28515625" style="2" customWidth="1"/>
    <col min="3078" max="3078" width="8.5703125" style="2" customWidth="1"/>
    <col min="3079" max="3079" width="10.42578125" style="2" customWidth="1"/>
    <col min="3080" max="3080" width="10.5703125" style="2" customWidth="1"/>
    <col min="3081" max="3081" width="11.5703125" style="2" customWidth="1"/>
    <col min="3082" max="3082" width="10.28515625" style="2" customWidth="1"/>
    <col min="3083" max="3083" width="18.7109375" style="2" customWidth="1"/>
    <col min="3084" max="3327" width="11.42578125" style="2"/>
    <col min="3328" max="3328" width="2" style="2" customWidth="1"/>
    <col min="3329" max="3329" width="30.28515625" style="2" customWidth="1"/>
    <col min="3330" max="3330" width="8.5703125" style="2" customWidth="1"/>
    <col min="3331" max="3331" width="9.85546875" style="2" customWidth="1"/>
    <col min="3332" max="3332" width="9.140625" style="2" customWidth="1"/>
    <col min="3333" max="3333" width="8.28515625" style="2" customWidth="1"/>
    <col min="3334" max="3334" width="8.5703125" style="2" customWidth="1"/>
    <col min="3335" max="3335" width="10.42578125" style="2" customWidth="1"/>
    <col min="3336" max="3336" width="10.5703125" style="2" customWidth="1"/>
    <col min="3337" max="3337" width="11.5703125" style="2" customWidth="1"/>
    <col min="3338" max="3338" width="10.28515625" style="2" customWidth="1"/>
    <col min="3339" max="3339" width="18.7109375" style="2" customWidth="1"/>
    <col min="3340" max="3583" width="11.42578125" style="2"/>
    <col min="3584" max="3584" width="2" style="2" customWidth="1"/>
    <col min="3585" max="3585" width="30.28515625" style="2" customWidth="1"/>
    <col min="3586" max="3586" width="8.5703125" style="2" customWidth="1"/>
    <col min="3587" max="3587" width="9.85546875" style="2" customWidth="1"/>
    <col min="3588" max="3588" width="9.140625" style="2" customWidth="1"/>
    <col min="3589" max="3589" width="8.28515625" style="2" customWidth="1"/>
    <col min="3590" max="3590" width="8.5703125" style="2" customWidth="1"/>
    <col min="3591" max="3591" width="10.42578125" style="2" customWidth="1"/>
    <col min="3592" max="3592" width="10.5703125" style="2" customWidth="1"/>
    <col min="3593" max="3593" width="11.5703125" style="2" customWidth="1"/>
    <col min="3594" max="3594" width="10.28515625" style="2" customWidth="1"/>
    <col min="3595" max="3595" width="18.7109375" style="2" customWidth="1"/>
    <col min="3596" max="3839" width="11.42578125" style="2"/>
    <col min="3840" max="3840" width="2" style="2" customWidth="1"/>
    <col min="3841" max="3841" width="30.28515625" style="2" customWidth="1"/>
    <col min="3842" max="3842" width="8.5703125" style="2" customWidth="1"/>
    <col min="3843" max="3843" width="9.85546875" style="2" customWidth="1"/>
    <col min="3844" max="3844" width="9.140625" style="2" customWidth="1"/>
    <col min="3845" max="3845" width="8.28515625" style="2" customWidth="1"/>
    <col min="3846" max="3846" width="8.5703125" style="2" customWidth="1"/>
    <col min="3847" max="3847" width="10.42578125" style="2" customWidth="1"/>
    <col min="3848" max="3848" width="10.5703125" style="2" customWidth="1"/>
    <col min="3849" max="3849" width="11.5703125" style="2" customWidth="1"/>
    <col min="3850" max="3850" width="10.28515625" style="2" customWidth="1"/>
    <col min="3851" max="3851" width="18.7109375" style="2" customWidth="1"/>
    <col min="3852" max="4095" width="11.42578125" style="2"/>
    <col min="4096" max="4096" width="2" style="2" customWidth="1"/>
    <col min="4097" max="4097" width="30.28515625" style="2" customWidth="1"/>
    <col min="4098" max="4098" width="8.5703125" style="2" customWidth="1"/>
    <col min="4099" max="4099" width="9.85546875" style="2" customWidth="1"/>
    <col min="4100" max="4100" width="9.140625" style="2" customWidth="1"/>
    <col min="4101" max="4101" width="8.28515625" style="2" customWidth="1"/>
    <col min="4102" max="4102" width="8.5703125" style="2" customWidth="1"/>
    <col min="4103" max="4103" width="10.42578125" style="2" customWidth="1"/>
    <col min="4104" max="4104" width="10.5703125" style="2" customWidth="1"/>
    <col min="4105" max="4105" width="11.5703125" style="2" customWidth="1"/>
    <col min="4106" max="4106" width="10.28515625" style="2" customWidth="1"/>
    <col min="4107" max="4107" width="18.7109375" style="2" customWidth="1"/>
    <col min="4108" max="4351" width="11.42578125" style="2"/>
    <col min="4352" max="4352" width="2" style="2" customWidth="1"/>
    <col min="4353" max="4353" width="30.28515625" style="2" customWidth="1"/>
    <col min="4354" max="4354" width="8.5703125" style="2" customWidth="1"/>
    <col min="4355" max="4355" width="9.85546875" style="2" customWidth="1"/>
    <col min="4356" max="4356" width="9.140625" style="2" customWidth="1"/>
    <col min="4357" max="4357" width="8.28515625" style="2" customWidth="1"/>
    <col min="4358" max="4358" width="8.5703125" style="2" customWidth="1"/>
    <col min="4359" max="4359" width="10.42578125" style="2" customWidth="1"/>
    <col min="4360" max="4360" width="10.5703125" style="2" customWidth="1"/>
    <col min="4361" max="4361" width="11.5703125" style="2" customWidth="1"/>
    <col min="4362" max="4362" width="10.28515625" style="2" customWidth="1"/>
    <col min="4363" max="4363" width="18.7109375" style="2" customWidth="1"/>
    <col min="4364" max="4607" width="11.42578125" style="2"/>
    <col min="4608" max="4608" width="2" style="2" customWidth="1"/>
    <col min="4609" max="4609" width="30.28515625" style="2" customWidth="1"/>
    <col min="4610" max="4610" width="8.5703125" style="2" customWidth="1"/>
    <col min="4611" max="4611" width="9.85546875" style="2" customWidth="1"/>
    <col min="4612" max="4612" width="9.140625" style="2" customWidth="1"/>
    <col min="4613" max="4613" width="8.28515625" style="2" customWidth="1"/>
    <col min="4614" max="4614" width="8.5703125" style="2" customWidth="1"/>
    <col min="4615" max="4615" width="10.42578125" style="2" customWidth="1"/>
    <col min="4616" max="4616" width="10.5703125" style="2" customWidth="1"/>
    <col min="4617" max="4617" width="11.5703125" style="2" customWidth="1"/>
    <col min="4618" max="4618" width="10.28515625" style="2" customWidth="1"/>
    <col min="4619" max="4619" width="18.7109375" style="2" customWidth="1"/>
    <col min="4620" max="4863" width="11.42578125" style="2"/>
    <col min="4864" max="4864" width="2" style="2" customWidth="1"/>
    <col min="4865" max="4865" width="30.28515625" style="2" customWidth="1"/>
    <col min="4866" max="4866" width="8.5703125" style="2" customWidth="1"/>
    <col min="4867" max="4867" width="9.85546875" style="2" customWidth="1"/>
    <col min="4868" max="4868" width="9.140625" style="2" customWidth="1"/>
    <col min="4869" max="4869" width="8.28515625" style="2" customWidth="1"/>
    <col min="4870" max="4870" width="8.5703125" style="2" customWidth="1"/>
    <col min="4871" max="4871" width="10.42578125" style="2" customWidth="1"/>
    <col min="4872" max="4872" width="10.5703125" style="2" customWidth="1"/>
    <col min="4873" max="4873" width="11.5703125" style="2" customWidth="1"/>
    <col min="4874" max="4874" width="10.28515625" style="2" customWidth="1"/>
    <col min="4875" max="4875" width="18.7109375" style="2" customWidth="1"/>
    <col min="4876" max="5119" width="11.42578125" style="2"/>
    <col min="5120" max="5120" width="2" style="2" customWidth="1"/>
    <col min="5121" max="5121" width="30.28515625" style="2" customWidth="1"/>
    <col min="5122" max="5122" width="8.5703125" style="2" customWidth="1"/>
    <col min="5123" max="5123" width="9.85546875" style="2" customWidth="1"/>
    <col min="5124" max="5124" width="9.140625" style="2" customWidth="1"/>
    <col min="5125" max="5125" width="8.28515625" style="2" customWidth="1"/>
    <col min="5126" max="5126" width="8.5703125" style="2" customWidth="1"/>
    <col min="5127" max="5127" width="10.42578125" style="2" customWidth="1"/>
    <col min="5128" max="5128" width="10.5703125" style="2" customWidth="1"/>
    <col min="5129" max="5129" width="11.5703125" style="2" customWidth="1"/>
    <col min="5130" max="5130" width="10.28515625" style="2" customWidth="1"/>
    <col min="5131" max="5131" width="18.7109375" style="2" customWidth="1"/>
    <col min="5132" max="5375" width="11.42578125" style="2"/>
    <col min="5376" max="5376" width="2" style="2" customWidth="1"/>
    <col min="5377" max="5377" width="30.28515625" style="2" customWidth="1"/>
    <col min="5378" max="5378" width="8.5703125" style="2" customWidth="1"/>
    <col min="5379" max="5379" width="9.85546875" style="2" customWidth="1"/>
    <col min="5380" max="5380" width="9.140625" style="2" customWidth="1"/>
    <col min="5381" max="5381" width="8.28515625" style="2" customWidth="1"/>
    <col min="5382" max="5382" width="8.5703125" style="2" customWidth="1"/>
    <col min="5383" max="5383" width="10.42578125" style="2" customWidth="1"/>
    <col min="5384" max="5384" width="10.5703125" style="2" customWidth="1"/>
    <col min="5385" max="5385" width="11.5703125" style="2" customWidth="1"/>
    <col min="5386" max="5386" width="10.28515625" style="2" customWidth="1"/>
    <col min="5387" max="5387" width="18.7109375" style="2" customWidth="1"/>
    <col min="5388" max="5631" width="11.42578125" style="2"/>
    <col min="5632" max="5632" width="2" style="2" customWidth="1"/>
    <col min="5633" max="5633" width="30.28515625" style="2" customWidth="1"/>
    <col min="5634" max="5634" width="8.5703125" style="2" customWidth="1"/>
    <col min="5635" max="5635" width="9.85546875" style="2" customWidth="1"/>
    <col min="5636" max="5636" width="9.140625" style="2" customWidth="1"/>
    <col min="5637" max="5637" width="8.28515625" style="2" customWidth="1"/>
    <col min="5638" max="5638" width="8.5703125" style="2" customWidth="1"/>
    <col min="5639" max="5639" width="10.42578125" style="2" customWidth="1"/>
    <col min="5640" max="5640" width="10.5703125" style="2" customWidth="1"/>
    <col min="5641" max="5641" width="11.5703125" style="2" customWidth="1"/>
    <col min="5642" max="5642" width="10.28515625" style="2" customWidth="1"/>
    <col min="5643" max="5643" width="18.7109375" style="2" customWidth="1"/>
    <col min="5644" max="5887" width="11.42578125" style="2"/>
    <col min="5888" max="5888" width="2" style="2" customWidth="1"/>
    <col min="5889" max="5889" width="30.28515625" style="2" customWidth="1"/>
    <col min="5890" max="5890" width="8.5703125" style="2" customWidth="1"/>
    <col min="5891" max="5891" width="9.85546875" style="2" customWidth="1"/>
    <col min="5892" max="5892" width="9.140625" style="2" customWidth="1"/>
    <col min="5893" max="5893" width="8.28515625" style="2" customWidth="1"/>
    <col min="5894" max="5894" width="8.5703125" style="2" customWidth="1"/>
    <col min="5895" max="5895" width="10.42578125" style="2" customWidth="1"/>
    <col min="5896" max="5896" width="10.5703125" style="2" customWidth="1"/>
    <col min="5897" max="5897" width="11.5703125" style="2" customWidth="1"/>
    <col min="5898" max="5898" width="10.28515625" style="2" customWidth="1"/>
    <col min="5899" max="5899" width="18.7109375" style="2" customWidth="1"/>
    <col min="5900" max="6143" width="11.42578125" style="2"/>
    <col min="6144" max="6144" width="2" style="2" customWidth="1"/>
    <col min="6145" max="6145" width="30.28515625" style="2" customWidth="1"/>
    <col min="6146" max="6146" width="8.5703125" style="2" customWidth="1"/>
    <col min="6147" max="6147" width="9.85546875" style="2" customWidth="1"/>
    <col min="6148" max="6148" width="9.140625" style="2" customWidth="1"/>
    <col min="6149" max="6149" width="8.28515625" style="2" customWidth="1"/>
    <col min="6150" max="6150" width="8.5703125" style="2" customWidth="1"/>
    <col min="6151" max="6151" width="10.42578125" style="2" customWidth="1"/>
    <col min="6152" max="6152" width="10.5703125" style="2" customWidth="1"/>
    <col min="6153" max="6153" width="11.5703125" style="2" customWidth="1"/>
    <col min="6154" max="6154" width="10.28515625" style="2" customWidth="1"/>
    <col min="6155" max="6155" width="18.7109375" style="2" customWidth="1"/>
    <col min="6156" max="6399" width="11.42578125" style="2"/>
    <col min="6400" max="6400" width="2" style="2" customWidth="1"/>
    <col min="6401" max="6401" width="30.28515625" style="2" customWidth="1"/>
    <col min="6402" max="6402" width="8.5703125" style="2" customWidth="1"/>
    <col min="6403" max="6403" width="9.85546875" style="2" customWidth="1"/>
    <col min="6404" max="6404" width="9.140625" style="2" customWidth="1"/>
    <col min="6405" max="6405" width="8.28515625" style="2" customWidth="1"/>
    <col min="6406" max="6406" width="8.5703125" style="2" customWidth="1"/>
    <col min="6407" max="6407" width="10.42578125" style="2" customWidth="1"/>
    <col min="6408" max="6408" width="10.5703125" style="2" customWidth="1"/>
    <col min="6409" max="6409" width="11.5703125" style="2" customWidth="1"/>
    <col min="6410" max="6410" width="10.28515625" style="2" customWidth="1"/>
    <col min="6411" max="6411" width="18.7109375" style="2" customWidth="1"/>
    <col min="6412" max="6655" width="11.42578125" style="2"/>
    <col min="6656" max="6656" width="2" style="2" customWidth="1"/>
    <col min="6657" max="6657" width="30.28515625" style="2" customWidth="1"/>
    <col min="6658" max="6658" width="8.5703125" style="2" customWidth="1"/>
    <col min="6659" max="6659" width="9.85546875" style="2" customWidth="1"/>
    <col min="6660" max="6660" width="9.140625" style="2" customWidth="1"/>
    <col min="6661" max="6661" width="8.28515625" style="2" customWidth="1"/>
    <col min="6662" max="6662" width="8.5703125" style="2" customWidth="1"/>
    <col min="6663" max="6663" width="10.42578125" style="2" customWidth="1"/>
    <col min="6664" max="6664" width="10.5703125" style="2" customWidth="1"/>
    <col min="6665" max="6665" width="11.5703125" style="2" customWidth="1"/>
    <col min="6666" max="6666" width="10.28515625" style="2" customWidth="1"/>
    <col min="6667" max="6667" width="18.7109375" style="2" customWidth="1"/>
    <col min="6668" max="6911" width="11.42578125" style="2"/>
    <col min="6912" max="6912" width="2" style="2" customWidth="1"/>
    <col min="6913" max="6913" width="30.28515625" style="2" customWidth="1"/>
    <col min="6914" max="6914" width="8.5703125" style="2" customWidth="1"/>
    <col min="6915" max="6915" width="9.85546875" style="2" customWidth="1"/>
    <col min="6916" max="6916" width="9.140625" style="2" customWidth="1"/>
    <col min="6917" max="6917" width="8.28515625" style="2" customWidth="1"/>
    <col min="6918" max="6918" width="8.5703125" style="2" customWidth="1"/>
    <col min="6919" max="6919" width="10.42578125" style="2" customWidth="1"/>
    <col min="6920" max="6920" width="10.5703125" style="2" customWidth="1"/>
    <col min="6921" max="6921" width="11.5703125" style="2" customWidth="1"/>
    <col min="6922" max="6922" width="10.28515625" style="2" customWidth="1"/>
    <col min="6923" max="6923" width="18.7109375" style="2" customWidth="1"/>
    <col min="6924" max="7167" width="11.42578125" style="2"/>
    <col min="7168" max="7168" width="2" style="2" customWidth="1"/>
    <col min="7169" max="7169" width="30.28515625" style="2" customWidth="1"/>
    <col min="7170" max="7170" width="8.5703125" style="2" customWidth="1"/>
    <col min="7171" max="7171" width="9.85546875" style="2" customWidth="1"/>
    <col min="7172" max="7172" width="9.140625" style="2" customWidth="1"/>
    <col min="7173" max="7173" width="8.28515625" style="2" customWidth="1"/>
    <col min="7174" max="7174" width="8.5703125" style="2" customWidth="1"/>
    <col min="7175" max="7175" width="10.42578125" style="2" customWidth="1"/>
    <col min="7176" max="7176" width="10.5703125" style="2" customWidth="1"/>
    <col min="7177" max="7177" width="11.5703125" style="2" customWidth="1"/>
    <col min="7178" max="7178" width="10.28515625" style="2" customWidth="1"/>
    <col min="7179" max="7179" width="18.7109375" style="2" customWidth="1"/>
    <col min="7180" max="7423" width="11.42578125" style="2"/>
    <col min="7424" max="7424" width="2" style="2" customWidth="1"/>
    <col min="7425" max="7425" width="30.28515625" style="2" customWidth="1"/>
    <col min="7426" max="7426" width="8.5703125" style="2" customWidth="1"/>
    <col min="7427" max="7427" width="9.85546875" style="2" customWidth="1"/>
    <col min="7428" max="7428" width="9.140625" style="2" customWidth="1"/>
    <col min="7429" max="7429" width="8.28515625" style="2" customWidth="1"/>
    <col min="7430" max="7430" width="8.5703125" style="2" customWidth="1"/>
    <col min="7431" max="7431" width="10.42578125" style="2" customWidth="1"/>
    <col min="7432" max="7432" width="10.5703125" style="2" customWidth="1"/>
    <col min="7433" max="7433" width="11.5703125" style="2" customWidth="1"/>
    <col min="7434" max="7434" width="10.28515625" style="2" customWidth="1"/>
    <col min="7435" max="7435" width="18.7109375" style="2" customWidth="1"/>
    <col min="7436" max="7679" width="11.42578125" style="2"/>
    <col min="7680" max="7680" width="2" style="2" customWidth="1"/>
    <col min="7681" max="7681" width="30.28515625" style="2" customWidth="1"/>
    <col min="7682" max="7682" width="8.5703125" style="2" customWidth="1"/>
    <col min="7683" max="7683" width="9.85546875" style="2" customWidth="1"/>
    <col min="7684" max="7684" width="9.140625" style="2" customWidth="1"/>
    <col min="7685" max="7685" width="8.28515625" style="2" customWidth="1"/>
    <col min="7686" max="7686" width="8.5703125" style="2" customWidth="1"/>
    <col min="7687" max="7687" width="10.42578125" style="2" customWidth="1"/>
    <col min="7688" max="7688" width="10.5703125" style="2" customWidth="1"/>
    <col min="7689" max="7689" width="11.5703125" style="2" customWidth="1"/>
    <col min="7690" max="7690" width="10.28515625" style="2" customWidth="1"/>
    <col min="7691" max="7691" width="18.7109375" style="2" customWidth="1"/>
    <col min="7692" max="7935" width="11.42578125" style="2"/>
    <col min="7936" max="7936" width="2" style="2" customWidth="1"/>
    <col min="7937" max="7937" width="30.28515625" style="2" customWidth="1"/>
    <col min="7938" max="7938" width="8.5703125" style="2" customWidth="1"/>
    <col min="7939" max="7939" width="9.85546875" style="2" customWidth="1"/>
    <col min="7940" max="7940" width="9.140625" style="2" customWidth="1"/>
    <col min="7941" max="7941" width="8.28515625" style="2" customWidth="1"/>
    <col min="7942" max="7942" width="8.5703125" style="2" customWidth="1"/>
    <col min="7943" max="7943" width="10.42578125" style="2" customWidth="1"/>
    <col min="7944" max="7944" width="10.5703125" style="2" customWidth="1"/>
    <col min="7945" max="7945" width="11.5703125" style="2" customWidth="1"/>
    <col min="7946" max="7946" width="10.28515625" style="2" customWidth="1"/>
    <col min="7947" max="7947" width="18.7109375" style="2" customWidth="1"/>
    <col min="7948" max="8191" width="11.42578125" style="2"/>
    <col min="8192" max="8192" width="2" style="2" customWidth="1"/>
    <col min="8193" max="8193" width="30.28515625" style="2" customWidth="1"/>
    <col min="8194" max="8194" width="8.5703125" style="2" customWidth="1"/>
    <col min="8195" max="8195" width="9.85546875" style="2" customWidth="1"/>
    <col min="8196" max="8196" width="9.140625" style="2" customWidth="1"/>
    <col min="8197" max="8197" width="8.28515625" style="2" customWidth="1"/>
    <col min="8198" max="8198" width="8.5703125" style="2" customWidth="1"/>
    <col min="8199" max="8199" width="10.42578125" style="2" customWidth="1"/>
    <col min="8200" max="8200" width="10.5703125" style="2" customWidth="1"/>
    <col min="8201" max="8201" width="11.5703125" style="2" customWidth="1"/>
    <col min="8202" max="8202" width="10.28515625" style="2" customWidth="1"/>
    <col min="8203" max="8203" width="18.7109375" style="2" customWidth="1"/>
    <col min="8204" max="8447" width="11.42578125" style="2"/>
    <col min="8448" max="8448" width="2" style="2" customWidth="1"/>
    <col min="8449" max="8449" width="30.28515625" style="2" customWidth="1"/>
    <col min="8450" max="8450" width="8.5703125" style="2" customWidth="1"/>
    <col min="8451" max="8451" width="9.85546875" style="2" customWidth="1"/>
    <col min="8452" max="8452" width="9.140625" style="2" customWidth="1"/>
    <col min="8453" max="8453" width="8.28515625" style="2" customWidth="1"/>
    <col min="8454" max="8454" width="8.5703125" style="2" customWidth="1"/>
    <col min="8455" max="8455" width="10.42578125" style="2" customWidth="1"/>
    <col min="8456" max="8456" width="10.5703125" style="2" customWidth="1"/>
    <col min="8457" max="8457" width="11.5703125" style="2" customWidth="1"/>
    <col min="8458" max="8458" width="10.28515625" style="2" customWidth="1"/>
    <col min="8459" max="8459" width="18.7109375" style="2" customWidth="1"/>
    <col min="8460" max="8703" width="11.42578125" style="2"/>
    <col min="8704" max="8704" width="2" style="2" customWidth="1"/>
    <col min="8705" max="8705" width="30.28515625" style="2" customWidth="1"/>
    <col min="8706" max="8706" width="8.5703125" style="2" customWidth="1"/>
    <col min="8707" max="8707" width="9.85546875" style="2" customWidth="1"/>
    <col min="8708" max="8708" width="9.140625" style="2" customWidth="1"/>
    <col min="8709" max="8709" width="8.28515625" style="2" customWidth="1"/>
    <col min="8710" max="8710" width="8.5703125" style="2" customWidth="1"/>
    <col min="8711" max="8711" width="10.42578125" style="2" customWidth="1"/>
    <col min="8712" max="8712" width="10.5703125" style="2" customWidth="1"/>
    <col min="8713" max="8713" width="11.5703125" style="2" customWidth="1"/>
    <col min="8714" max="8714" width="10.28515625" style="2" customWidth="1"/>
    <col min="8715" max="8715" width="18.7109375" style="2" customWidth="1"/>
    <col min="8716" max="8959" width="11.42578125" style="2"/>
    <col min="8960" max="8960" width="2" style="2" customWidth="1"/>
    <col min="8961" max="8961" width="30.28515625" style="2" customWidth="1"/>
    <col min="8962" max="8962" width="8.5703125" style="2" customWidth="1"/>
    <col min="8963" max="8963" width="9.85546875" style="2" customWidth="1"/>
    <col min="8964" max="8964" width="9.140625" style="2" customWidth="1"/>
    <col min="8965" max="8965" width="8.28515625" style="2" customWidth="1"/>
    <col min="8966" max="8966" width="8.5703125" style="2" customWidth="1"/>
    <col min="8967" max="8967" width="10.42578125" style="2" customWidth="1"/>
    <col min="8968" max="8968" width="10.5703125" style="2" customWidth="1"/>
    <col min="8969" max="8969" width="11.5703125" style="2" customWidth="1"/>
    <col min="8970" max="8970" width="10.28515625" style="2" customWidth="1"/>
    <col min="8971" max="8971" width="18.7109375" style="2" customWidth="1"/>
    <col min="8972" max="9215" width="11.42578125" style="2"/>
    <col min="9216" max="9216" width="2" style="2" customWidth="1"/>
    <col min="9217" max="9217" width="30.28515625" style="2" customWidth="1"/>
    <col min="9218" max="9218" width="8.5703125" style="2" customWidth="1"/>
    <col min="9219" max="9219" width="9.85546875" style="2" customWidth="1"/>
    <col min="9220" max="9220" width="9.140625" style="2" customWidth="1"/>
    <col min="9221" max="9221" width="8.28515625" style="2" customWidth="1"/>
    <col min="9222" max="9222" width="8.5703125" style="2" customWidth="1"/>
    <col min="9223" max="9223" width="10.42578125" style="2" customWidth="1"/>
    <col min="9224" max="9224" width="10.5703125" style="2" customWidth="1"/>
    <col min="9225" max="9225" width="11.5703125" style="2" customWidth="1"/>
    <col min="9226" max="9226" width="10.28515625" style="2" customWidth="1"/>
    <col min="9227" max="9227" width="18.7109375" style="2" customWidth="1"/>
    <col min="9228" max="9471" width="11.42578125" style="2"/>
    <col min="9472" max="9472" width="2" style="2" customWidth="1"/>
    <col min="9473" max="9473" width="30.28515625" style="2" customWidth="1"/>
    <col min="9474" max="9474" width="8.5703125" style="2" customWidth="1"/>
    <col min="9475" max="9475" width="9.85546875" style="2" customWidth="1"/>
    <col min="9476" max="9476" width="9.140625" style="2" customWidth="1"/>
    <col min="9477" max="9477" width="8.28515625" style="2" customWidth="1"/>
    <col min="9478" max="9478" width="8.5703125" style="2" customWidth="1"/>
    <col min="9479" max="9479" width="10.42578125" style="2" customWidth="1"/>
    <col min="9480" max="9480" width="10.5703125" style="2" customWidth="1"/>
    <col min="9481" max="9481" width="11.5703125" style="2" customWidth="1"/>
    <col min="9482" max="9482" width="10.28515625" style="2" customWidth="1"/>
    <col min="9483" max="9483" width="18.7109375" style="2" customWidth="1"/>
    <col min="9484" max="9727" width="11.42578125" style="2"/>
    <col min="9728" max="9728" width="2" style="2" customWidth="1"/>
    <col min="9729" max="9729" width="30.28515625" style="2" customWidth="1"/>
    <col min="9730" max="9730" width="8.5703125" style="2" customWidth="1"/>
    <col min="9731" max="9731" width="9.85546875" style="2" customWidth="1"/>
    <col min="9732" max="9732" width="9.140625" style="2" customWidth="1"/>
    <col min="9733" max="9733" width="8.28515625" style="2" customWidth="1"/>
    <col min="9734" max="9734" width="8.5703125" style="2" customWidth="1"/>
    <col min="9735" max="9735" width="10.42578125" style="2" customWidth="1"/>
    <col min="9736" max="9736" width="10.5703125" style="2" customWidth="1"/>
    <col min="9737" max="9737" width="11.5703125" style="2" customWidth="1"/>
    <col min="9738" max="9738" width="10.28515625" style="2" customWidth="1"/>
    <col min="9739" max="9739" width="18.7109375" style="2" customWidth="1"/>
    <col min="9740" max="9983" width="11.42578125" style="2"/>
    <col min="9984" max="9984" width="2" style="2" customWidth="1"/>
    <col min="9985" max="9985" width="30.28515625" style="2" customWidth="1"/>
    <col min="9986" max="9986" width="8.5703125" style="2" customWidth="1"/>
    <col min="9987" max="9987" width="9.85546875" style="2" customWidth="1"/>
    <col min="9988" max="9988" width="9.140625" style="2" customWidth="1"/>
    <col min="9989" max="9989" width="8.28515625" style="2" customWidth="1"/>
    <col min="9990" max="9990" width="8.5703125" style="2" customWidth="1"/>
    <col min="9991" max="9991" width="10.42578125" style="2" customWidth="1"/>
    <col min="9992" max="9992" width="10.5703125" style="2" customWidth="1"/>
    <col min="9993" max="9993" width="11.5703125" style="2" customWidth="1"/>
    <col min="9994" max="9994" width="10.28515625" style="2" customWidth="1"/>
    <col min="9995" max="9995" width="18.7109375" style="2" customWidth="1"/>
    <col min="9996" max="10239" width="11.42578125" style="2"/>
    <col min="10240" max="10240" width="2" style="2" customWidth="1"/>
    <col min="10241" max="10241" width="30.28515625" style="2" customWidth="1"/>
    <col min="10242" max="10242" width="8.5703125" style="2" customWidth="1"/>
    <col min="10243" max="10243" width="9.85546875" style="2" customWidth="1"/>
    <col min="10244" max="10244" width="9.140625" style="2" customWidth="1"/>
    <col min="10245" max="10245" width="8.28515625" style="2" customWidth="1"/>
    <col min="10246" max="10246" width="8.5703125" style="2" customWidth="1"/>
    <col min="10247" max="10247" width="10.42578125" style="2" customWidth="1"/>
    <col min="10248" max="10248" width="10.5703125" style="2" customWidth="1"/>
    <col min="10249" max="10249" width="11.5703125" style="2" customWidth="1"/>
    <col min="10250" max="10250" width="10.28515625" style="2" customWidth="1"/>
    <col min="10251" max="10251" width="18.7109375" style="2" customWidth="1"/>
    <col min="10252" max="10495" width="11.42578125" style="2"/>
    <col min="10496" max="10496" width="2" style="2" customWidth="1"/>
    <col min="10497" max="10497" width="30.28515625" style="2" customWidth="1"/>
    <col min="10498" max="10498" width="8.5703125" style="2" customWidth="1"/>
    <col min="10499" max="10499" width="9.85546875" style="2" customWidth="1"/>
    <col min="10500" max="10500" width="9.140625" style="2" customWidth="1"/>
    <col min="10501" max="10501" width="8.28515625" style="2" customWidth="1"/>
    <col min="10502" max="10502" width="8.5703125" style="2" customWidth="1"/>
    <col min="10503" max="10503" width="10.42578125" style="2" customWidth="1"/>
    <col min="10504" max="10504" width="10.5703125" style="2" customWidth="1"/>
    <col min="10505" max="10505" width="11.5703125" style="2" customWidth="1"/>
    <col min="10506" max="10506" width="10.28515625" style="2" customWidth="1"/>
    <col min="10507" max="10507" width="18.7109375" style="2" customWidth="1"/>
    <col min="10508" max="10751" width="11.42578125" style="2"/>
    <col min="10752" max="10752" width="2" style="2" customWidth="1"/>
    <col min="10753" max="10753" width="30.28515625" style="2" customWidth="1"/>
    <col min="10754" max="10754" width="8.5703125" style="2" customWidth="1"/>
    <col min="10755" max="10755" width="9.85546875" style="2" customWidth="1"/>
    <col min="10756" max="10756" width="9.140625" style="2" customWidth="1"/>
    <col min="10757" max="10757" width="8.28515625" style="2" customWidth="1"/>
    <col min="10758" max="10758" width="8.5703125" style="2" customWidth="1"/>
    <col min="10759" max="10759" width="10.42578125" style="2" customWidth="1"/>
    <col min="10760" max="10760" width="10.5703125" style="2" customWidth="1"/>
    <col min="10761" max="10761" width="11.5703125" style="2" customWidth="1"/>
    <col min="10762" max="10762" width="10.28515625" style="2" customWidth="1"/>
    <col min="10763" max="10763" width="18.7109375" style="2" customWidth="1"/>
    <col min="10764" max="11007" width="11.42578125" style="2"/>
    <col min="11008" max="11008" width="2" style="2" customWidth="1"/>
    <col min="11009" max="11009" width="30.28515625" style="2" customWidth="1"/>
    <col min="11010" max="11010" width="8.5703125" style="2" customWidth="1"/>
    <col min="11011" max="11011" width="9.85546875" style="2" customWidth="1"/>
    <col min="11012" max="11012" width="9.140625" style="2" customWidth="1"/>
    <col min="11013" max="11013" width="8.28515625" style="2" customWidth="1"/>
    <col min="11014" max="11014" width="8.5703125" style="2" customWidth="1"/>
    <col min="11015" max="11015" width="10.42578125" style="2" customWidth="1"/>
    <col min="11016" max="11016" width="10.5703125" style="2" customWidth="1"/>
    <col min="11017" max="11017" width="11.5703125" style="2" customWidth="1"/>
    <col min="11018" max="11018" width="10.28515625" style="2" customWidth="1"/>
    <col min="11019" max="11019" width="18.7109375" style="2" customWidth="1"/>
    <col min="11020" max="11263" width="11.42578125" style="2"/>
    <col min="11264" max="11264" width="2" style="2" customWidth="1"/>
    <col min="11265" max="11265" width="30.28515625" style="2" customWidth="1"/>
    <col min="11266" max="11266" width="8.5703125" style="2" customWidth="1"/>
    <col min="11267" max="11267" width="9.85546875" style="2" customWidth="1"/>
    <col min="11268" max="11268" width="9.140625" style="2" customWidth="1"/>
    <col min="11269" max="11269" width="8.28515625" style="2" customWidth="1"/>
    <col min="11270" max="11270" width="8.5703125" style="2" customWidth="1"/>
    <col min="11271" max="11271" width="10.42578125" style="2" customWidth="1"/>
    <col min="11272" max="11272" width="10.5703125" style="2" customWidth="1"/>
    <col min="11273" max="11273" width="11.5703125" style="2" customWidth="1"/>
    <col min="11274" max="11274" width="10.28515625" style="2" customWidth="1"/>
    <col min="11275" max="11275" width="18.7109375" style="2" customWidth="1"/>
    <col min="11276" max="11519" width="11.42578125" style="2"/>
    <col min="11520" max="11520" width="2" style="2" customWidth="1"/>
    <col min="11521" max="11521" width="30.28515625" style="2" customWidth="1"/>
    <col min="11522" max="11522" width="8.5703125" style="2" customWidth="1"/>
    <col min="11523" max="11523" width="9.85546875" style="2" customWidth="1"/>
    <col min="11524" max="11524" width="9.140625" style="2" customWidth="1"/>
    <col min="11525" max="11525" width="8.28515625" style="2" customWidth="1"/>
    <col min="11526" max="11526" width="8.5703125" style="2" customWidth="1"/>
    <col min="11527" max="11527" width="10.42578125" style="2" customWidth="1"/>
    <col min="11528" max="11528" width="10.5703125" style="2" customWidth="1"/>
    <col min="11529" max="11529" width="11.5703125" style="2" customWidth="1"/>
    <col min="11530" max="11530" width="10.28515625" style="2" customWidth="1"/>
    <col min="11531" max="11531" width="18.7109375" style="2" customWidth="1"/>
    <col min="11532" max="11775" width="11.42578125" style="2"/>
    <col min="11776" max="11776" width="2" style="2" customWidth="1"/>
    <col min="11777" max="11777" width="30.28515625" style="2" customWidth="1"/>
    <col min="11778" max="11778" width="8.5703125" style="2" customWidth="1"/>
    <col min="11779" max="11779" width="9.85546875" style="2" customWidth="1"/>
    <col min="11780" max="11780" width="9.140625" style="2" customWidth="1"/>
    <col min="11781" max="11781" width="8.28515625" style="2" customWidth="1"/>
    <col min="11782" max="11782" width="8.5703125" style="2" customWidth="1"/>
    <col min="11783" max="11783" width="10.42578125" style="2" customWidth="1"/>
    <col min="11784" max="11784" width="10.5703125" style="2" customWidth="1"/>
    <col min="11785" max="11785" width="11.5703125" style="2" customWidth="1"/>
    <col min="11786" max="11786" width="10.28515625" style="2" customWidth="1"/>
    <col min="11787" max="11787" width="18.7109375" style="2" customWidth="1"/>
    <col min="11788" max="12031" width="11.42578125" style="2"/>
    <col min="12032" max="12032" width="2" style="2" customWidth="1"/>
    <col min="12033" max="12033" width="30.28515625" style="2" customWidth="1"/>
    <col min="12034" max="12034" width="8.5703125" style="2" customWidth="1"/>
    <col min="12035" max="12035" width="9.85546875" style="2" customWidth="1"/>
    <col min="12036" max="12036" width="9.140625" style="2" customWidth="1"/>
    <col min="12037" max="12037" width="8.28515625" style="2" customWidth="1"/>
    <col min="12038" max="12038" width="8.5703125" style="2" customWidth="1"/>
    <col min="12039" max="12039" width="10.42578125" style="2" customWidth="1"/>
    <col min="12040" max="12040" width="10.5703125" style="2" customWidth="1"/>
    <col min="12041" max="12041" width="11.5703125" style="2" customWidth="1"/>
    <col min="12042" max="12042" width="10.28515625" style="2" customWidth="1"/>
    <col min="12043" max="12043" width="18.7109375" style="2" customWidth="1"/>
    <col min="12044" max="12287" width="11.42578125" style="2"/>
    <col min="12288" max="12288" width="2" style="2" customWidth="1"/>
    <col min="12289" max="12289" width="30.28515625" style="2" customWidth="1"/>
    <col min="12290" max="12290" width="8.5703125" style="2" customWidth="1"/>
    <col min="12291" max="12291" width="9.85546875" style="2" customWidth="1"/>
    <col min="12292" max="12292" width="9.140625" style="2" customWidth="1"/>
    <col min="12293" max="12293" width="8.28515625" style="2" customWidth="1"/>
    <col min="12294" max="12294" width="8.5703125" style="2" customWidth="1"/>
    <col min="12295" max="12295" width="10.42578125" style="2" customWidth="1"/>
    <col min="12296" max="12296" width="10.5703125" style="2" customWidth="1"/>
    <col min="12297" max="12297" width="11.5703125" style="2" customWidth="1"/>
    <col min="12298" max="12298" width="10.28515625" style="2" customWidth="1"/>
    <col min="12299" max="12299" width="18.7109375" style="2" customWidth="1"/>
    <col min="12300" max="12543" width="11.42578125" style="2"/>
    <col min="12544" max="12544" width="2" style="2" customWidth="1"/>
    <col min="12545" max="12545" width="30.28515625" style="2" customWidth="1"/>
    <col min="12546" max="12546" width="8.5703125" style="2" customWidth="1"/>
    <col min="12547" max="12547" width="9.85546875" style="2" customWidth="1"/>
    <col min="12548" max="12548" width="9.140625" style="2" customWidth="1"/>
    <col min="12549" max="12549" width="8.28515625" style="2" customWidth="1"/>
    <col min="12550" max="12550" width="8.5703125" style="2" customWidth="1"/>
    <col min="12551" max="12551" width="10.42578125" style="2" customWidth="1"/>
    <col min="12552" max="12552" width="10.5703125" style="2" customWidth="1"/>
    <col min="12553" max="12553" width="11.5703125" style="2" customWidth="1"/>
    <col min="12554" max="12554" width="10.28515625" style="2" customWidth="1"/>
    <col min="12555" max="12555" width="18.7109375" style="2" customWidth="1"/>
    <col min="12556" max="12799" width="11.42578125" style="2"/>
    <col min="12800" max="12800" width="2" style="2" customWidth="1"/>
    <col min="12801" max="12801" width="30.28515625" style="2" customWidth="1"/>
    <col min="12802" max="12802" width="8.5703125" style="2" customWidth="1"/>
    <col min="12803" max="12803" width="9.85546875" style="2" customWidth="1"/>
    <col min="12804" max="12804" width="9.140625" style="2" customWidth="1"/>
    <col min="12805" max="12805" width="8.28515625" style="2" customWidth="1"/>
    <col min="12806" max="12806" width="8.5703125" style="2" customWidth="1"/>
    <col min="12807" max="12807" width="10.42578125" style="2" customWidth="1"/>
    <col min="12808" max="12808" width="10.5703125" style="2" customWidth="1"/>
    <col min="12809" max="12809" width="11.5703125" style="2" customWidth="1"/>
    <col min="12810" max="12810" width="10.28515625" style="2" customWidth="1"/>
    <col min="12811" max="12811" width="18.7109375" style="2" customWidth="1"/>
    <col min="12812" max="13055" width="11.42578125" style="2"/>
    <col min="13056" max="13056" width="2" style="2" customWidth="1"/>
    <col min="13057" max="13057" width="30.28515625" style="2" customWidth="1"/>
    <col min="13058" max="13058" width="8.5703125" style="2" customWidth="1"/>
    <col min="13059" max="13059" width="9.85546875" style="2" customWidth="1"/>
    <col min="13060" max="13060" width="9.140625" style="2" customWidth="1"/>
    <col min="13061" max="13061" width="8.28515625" style="2" customWidth="1"/>
    <col min="13062" max="13062" width="8.5703125" style="2" customWidth="1"/>
    <col min="13063" max="13063" width="10.42578125" style="2" customWidth="1"/>
    <col min="13064" max="13064" width="10.5703125" style="2" customWidth="1"/>
    <col min="13065" max="13065" width="11.5703125" style="2" customWidth="1"/>
    <col min="13066" max="13066" width="10.28515625" style="2" customWidth="1"/>
    <col min="13067" max="13067" width="18.7109375" style="2" customWidth="1"/>
    <col min="13068" max="13311" width="11.42578125" style="2"/>
    <col min="13312" max="13312" width="2" style="2" customWidth="1"/>
    <col min="13313" max="13313" width="30.28515625" style="2" customWidth="1"/>
    <col min="13314" max="13314" width="8.5703125" style="2" customWidth="1"/>
    <col min="13315" max="13315" width="9.85546875" style="2" customWidth="1"/>
    <col min="13316" max="13316" width="9.140625" style="2" customWidth="1"/>
    <col min="13317" max="13317" width="8.28515625" style="2" customWidth="1"/>
    <col min="13318" max="13318" width="8.5703125" style="2" customWidth="1"/>
    <col min="13319" max="13319" width="10.42578125" style="2" customWidth="1"/>
    <col min="13320" max="13320" width="10.5703125" style="2" customWidth="1"/>
    <col min="13321" max="13321" width="11.5703125" style="2" customWidth="1"/>
    <col min="13322" max="13322" width="10.28515625" style="2" customWidth="1"/>
    <col min="13323" max="13323" width="18.7109375" style="2" customWidth="1"/>
    <col min="13324" max="13567" width="11.42578125" style="2"/>
    <col min="13568" max="13568" width="2" style="2" customWidth="1"/>
    <col min="13569" max="13569" width="30.28515625" style="2" customWidth="1"/>
    <col min="13570" max="13570" width="8.5703125" style="2" customWidth="1"/>
    <col min="13571" max="13571" width="9.85546875" style="2" customWidth="1"/>
    <col min="13572" max="13572" width="9.140625" style="2" customWidth="1"/>
    <col min="13573" max="13573" width="8.28515625" style="2" customWidth="1"/>
    <col min="13574" max="13574" width="8.5703125" style="2" customWidth="1"/>
    <col min="13575" max="13575" width="10.42578125" style="2" customWidth="1"/>
    <col min="13576" max="13576" width="10.5703125" style="2" customWidth="1"/>
    <col min="13577" max="13577" width="11.5703125" style="2" customWidth="1"/>
    <col min="13578" max="13578" width="10.28515625" style="2" customWidth="1"/>
    <col min="13579" max="13579" width="18.7109375" style="2" customWidth="1"/>
    <col min="13580" max="13823" width="11.42578125" style="2"/>
    <col min="13824" max="13824" width="2" style="2" customWidth="1"/>
    <col min="13825" max="13825" width="30.28515625" style="2" customWidth="1"/>
    <col min="13826" max="13826" width="8.5703125" style="2" customWidth="1"/>
    <col min="13827" max="13827" width="9.85546875" style="2" customWidth="1"/>
    <col min="13828" max="13828" width="9.140625" style="2" customWidth="1"/>
    <col min="13829" max="13829" width="8.28515625" style="2" customWidth="1"/>
    <col min="13830" max="13830" width="8.5703125" style="2" customWidth="1"/>
    <col min="13831" max="13831" width="10.42578125" style="2" customWidth="1"/>
    <col min="13832" max="13832" width="10.5703125" style="2" customWidth="1"/>
    <col min="13833" max="13833" width="11.5703125" style="2" customWidth="1"/>
    <col min="13834" max="13834" width="10.28515625" style="2" customWidth="1"/>
    <col min="13835" max="13835" width="18.7109375" style="2" customWidth="1"/>
    <col min="13836" max="14079" width="11.42578125" style="2"/>
    <col min="14080" max="14080" width="2" style="2" customWidth="1"/>
    <col min="14081" max="14081" width="30.28515625" style="2" customWidth="1"/>
    <col min="14082" max="14082" width="8.5703125" style="2" customWidth="1"/>
    <col min="14083" max="14083" width="9.85546875" style="2" customWidth="1"/>
    <col min="14084" max="14084" width="9.140625" style="2" customWidth="1"/>
    <col min="14085" max="14085" width="8.28515625" style="2" customWidth="1"/>
    <col min="14086" max="14086" width="8.5703125" style="2" customWidth="1"/>
    <col min="14087" max="14087" width="10.42578125" style="2" customWidth="1"/>
    <col min="14088" max="14088" width="10.5703125" style="2" customWidth="1"/>
    <col min="14089" max="14089" width="11.5703125" style="2" customWidth="1"/>
    <col min="14090" max="14090" width="10.28515625" style="2" customWidth="1"/>
    <col min="14091" max="14091" width="18.7109375" style="2" customWidth="1"/>
    <col min="14092" max="14335" width="11.42578125" style="2"/>
    <col min="14336" max="14336" width="2" style="2" customWidth="1"/>
    <col min="14337" max="14337" width="30.28515625" style="2" customWidth="1"/>
    <col min="14338" max="14338" width="8.5703125" style="2" customWidth="1"/>
    <col min="14339" max="14339" width="9.85546875" style="2" customWidth="1"/>
    <col min="14340" max="14340" width="9.140625" style="2" customWidth="1"/>
    <col min="14341" max="14341" width="8.28515625" style="2" customWidth="1"/>
    <col min="14342" max="14342" width="8.5703125" style="2" customWidth="1"/>
    <col min="14343" max="14343" width="10.42578125" style="2" customWidth="1"/>
    <col min="14344" max="14344" width="10.5703125" style="2" customWidth="1"/>
    <col min="14345" max="14345" width="11.5703125" style="2" customWidth="1"/>
    <col min="14346" max="14346" width="10.28515625" style="2" customWidth="1"/>
    <col min="14347" max="14347" width="18.7109375" style="2" customWidth="1"/>
    <col min="14348" max="14591" width="11.42578125" style="2"/>
    <col min="14592" max="14592" width="2" style="2" customWidth="1"/>
    <col min="14593" max="14593" width="30.28515625" style="2" customWidth="1"/>
    <col min="14594" max="14594" width="8.5703125" style="2" customWidth="1"/>
    <col min="14595" max="14595" width="9.85546875" style="2" customWidth="1"/>
    <col min="14596" max="14596" width="9.140625" style="2" customWidth="1"/>
    <col min="14597" max="14597" width="8.28515625" style="2" customWidth="1"/>
    <col min="14598" max="14598" width="8.5703125" style="2" customWidth="1"/>
    <col min="14599" max="14599" width="10.42578125" style="2" customWidth="1"/>
    <col min="14600" max="14600" width="10.5703125" style="2" customWidth="1"/>
    <col min="14601" max="14601" width="11.5703125" style="2" customWidth="1"/>
    <col min="14602" max="14602" width="10.28515625" style="2" customWidth="1"/>
    <col min="14603" max="14603" width="18.7109375" style="2" customWidth="1"/>
    <col min="14604" max="14847" width="11.42578125" style="2"/>
    <col min="14848" max="14848" width="2" style="2" customWidth="1"/>
    <col min="14849" max="14849" width="30.28515625" style="2" customWidth="1"/>
    <col min="14850" max="14850" width="8.5703125" style="2" customWidth="1"/>
    <col min="14851" max="14851" width="9.85546875" style="2" customWidth="1"/>
    <col min="14852" max="14852" width="9.140625" style="2" customWidth="1"/>
    <col min="14853" max="14853" width="8.28515625" style="2" customWidth="1"/>
    <col min="14854" max="14854" width="8.5703125" style="2" customWidth="1"/>
    <col min="14855" max="14855" width="10.42578125" style="2" customWidth="1"/>
    <col min="14856" max="14856" width="10.5703125" style="2" customWidth="1"/>
    <col min="14857" max="14857" width="11.5703125" style="2" customWidth="1"/>
    <col min="14858" max="14858" width="10.28515625" style="2" customWidth="1"/>
    <col min="14859" max="14859" width="18.7109375" style="2" customWidth="1"/>
    <col min="14860" max="15103" width="11.42578125" style="2"/>
    <col min="15104" max="15104" width="2" style="2" customWidth="1"/>
    <col min="15105" max="15105" width="30.28515625" style="2" customWidth="1"/>
    <col min="15106" max="15106" width="8.5703125" style="2" customWidth="1"/>
    <col min="15107" max="15107" width="9.85546875" style="2" customWidth="1"/>
    <col min="15108" max="15108" width="9.140625" style="2" customWidth="1"/>
    <col min="15109" max="15109" width="8.28515625" style="2" customWidth="1"/>
    <col min="15110" max="15110" width="8.5703125" style="2" customWidth="1"/>
    <col min="15111" max="15111" width="10.42578125" style="2" customWidth="1"/>
    <col min="15112" max="15112" width="10.5703125" style="2" customWidth="1"/>
    <col min="15113" max="15113" width="11.5703125" style="2" customWidth="1"/>
    <col min="15114" max="15114" width="10.28515625" style="2" customWidth="1"/>
    <col min="15115" max="15115" width="18.7109375" style="2" customWidth="1"/>
    <col min="15116" max="15359" width="11.42578125" style="2"/>
    <col min="15360" max="15360" width="2" style="2" customWidth="1"/>
    <col min="15361" max="15361" width="30.28515625" style="2" customWidth="1"/>
    <col min="15362" max="15362" width="8.5703125" style="2" customWidth="1"/>
    <col min="15363" max="15363" width="9.85546875" style="2" customWidth="1"/>
    <col min="15364" max="15364" width="9.140625" style="2" customWidth="1"/>
    <col min="15365" max="15365" width="8.28515625" style="2" customWidth="1"/>
    <col min="15366" max="15366" width="8.5703125" style="2" customWidth="1"/>
    <col min="15367" max="15367" width="10.42578125" style="2" customWidth="1"/>
    <col min="15368" max="15368" width="10.5703125" style="2" customWidth="1"/>
    <col min="15369" max="15369" width="11.5703125" style="2" customWidth="1"/>
    <col min="15370" max="15370" width="10.28515625" style="2" customWidth="1"/>
    <col min="15371" max="15371" width="18.7109375" style="2" customWidth="1"/>
    <col min="15372" max="15615" width="11.42578125" style="2"/>
    <col min="15616" max="15616" width="2" style="2" customWidth="1"/>
    <col min="15617" max="15617" width="30.28515625" style="2" customWidth="1"/>
    <col min="15618" max="15618" width="8.5703125" style="2" customWidth="1"/>
    <col min="15619" max="15619" width="9.85546875" style="2" customWidth="1"/>
    <col min="15620" max="15620" width="9.140625" style="2" customWidth="1"/>
    <col min="15621" max="15621" width="8.28515625" style="2" customWidth="1"/>
    <col min="15622" max="15622" width="8.5703125" style="2" customWidth="1"/>
    <col min="15623" max="15623" width="10.42578125" style="2" customWidth="1"/>
    <col min="15624" max="15624" width="10.5703125" style="2" customWidth="1"/>
    <col min="15625" max="15625" width="11.5703125" style="2" customWidth="1"/>
    <col min="15626" max="15626" width="10.28515625" style="2" customWidth="1"/>
    <col min="15627" max="15627" width="18.7109375" style="2" customWidth="1"/>
    <col min="15628" max="15871" width="11.42578125" style="2"/>
    <col min="15872" max="15872" width="2" style="2" customWidth="1"/>
    <col min="15873" max="15873" width="30.28515625" style="2" customWidth="1"/>
    <col min="15874" max="15874" width="8.5703125" style="2" customWidth="1"/>
    <col min="15875" max="15875" width="9.85546875" style="2" customWidth="1"/>
    <col min="15876" max="15876" width="9.140625" style="2" customWidth="1"/>
    <col min="15877" max="15877" width="8.28515625" style="2" customWidth="1"/>
    <col min="15878" max="15878" width="8.5703125" style="2" customWidth="1"/>
    <col min="15879" max="15879" width="10.42578125" style="2" customWidth="1"/>
    <col min="15880" max="15880" width="10.5703125" style="2" customWidth="1"/>
    <col min="15881" max="15881" width="11.5703125" style="2" customWidth="1"/>
    <col min="15882" max="15882" width="10.28515625" style="2" customWidth="1"/>
    <col min="15883" max="15883" width="18.7109375" style="2" customWidth="1"/>
    <col min="15884" max="16127" width="11.42578125" style="2"/>
    <col min="16128" max="16128" width="2" style="2" customWidth="1"/>
    <col min="16129" max="16129" width="30.28515625" style="2" customWidth="1"/>
    <col min="16130" max="16130" width="8.5703125" style="2" customWidth="1"/>
    <col min="16131" max="16131" width="9.85546875" style="2" customWidth="1"/>
    <col min="16132" max="16132" width="9.140625" style="2" customWidth="1"/>
    <col min="16133" max="16133" width="8.28515625" style="2" customWidth="1"/>
    <col min="16134" max="16134" width="8.5703125" style="2" customWidth="1"/>
    <col min="16135" max="16135" width="10.42578125" style="2" customWidth="1"/>
    <col min="16136" max="16136" width="10.5703125" style="2" customWidth="1"/>
    <col min="16137" max="16137" width="11.5703125" style="2" customWidth="1"/>
    <col min="16138" max="16138" width="10.28515625" style="2" customWidth="1"/>
    <col min="16139" max="16139" width="18.7109375" style="2" customWidth="1"/>
    <col min="16140" max="16384" width="11.42578125" style="2"/>
  </cols>
  <sheetData>
    <row r="2" spans="2:25" ht="30.75" customHeight="1" x14ac:dyDescent="0.25">
      <c r="B2" s="354" t="s">
        <v>780</v>
      </c>
      <c r="C2" s="354"/>
      <c r="D2" s="354"/>
      <c r="E2" s="354"/>
      <c r="F2" s="354"/>
      <c r="G2" s="354"/>
      <c r="H2" s="354"/>
      <c r="I2" s="354"/>
      <c r="J2" s="354"/>
      <c r="K2" s="354"/>
      <c r="L2" s="354"/>
      <c r="M2" s="354"/>
      <c r="N2" s="354"/>
      <c r="O2" s="354"/>
      <c r="P2" s="354"/>
      <c r="Q2" s="354"/>
      <c r="R2" s="354"/>
      <c r="S2" s="33"/>
      <c r="T2" s="33"/>
      <c r="U2" s="33"/>
      <c r="V2" s="33"/>
      <c r="W2" s="33"/>
      <c r="X2" s="33"/>
      <c r="Y2" s="33"/>
    </row>
    <row r="3" spans="2:25" ht="30.75" customHeight="1" x14ac:dyDescent="0.25">
      <c r="B3" s="355" t="s">
        <v>682</v>
      </c>
      <c r="C3" s="355"/>
      <c r="D3" s="355"/>
      <c r="E3" s="355"/>
      <c r="F3" s="355"/>
      <c r="G3" s="355"/>
      <c r="H3" s="355"/>
      <c r="I3" s="355"/>
      <c r="J3" s="355"/>
      <c r="K3" s="355"/>
      <c r="L3" s="355"/>
      <c r="M3" s="355"/>
      <c r="N3" s="355"/>
      <c r="O3" s="355"/>
      <c r="P3" s="355"/>
      <c r="Q3" s="355"/>
      <c r="R3" s="355"/>
      <c r="S3" s="33"/>
      <c r="T3" s="33"/>
      <c r="U3" s="33"/>
      <c r="V3" s="33"/>
      <c r="W3" s="33"/>
      <c r="X3" s="33"/>
      <c r="Y3" s="33"/>
    </row>
    <row r="4" spans="2:25" s="3" customFormat="1" ht="30.75" customHeight="1" x14ac:dyDescent="0.35">
      <c r="B4" s="356" t="s">
        <v>1062</v>
      </c>
      <c r="C4" s="356"/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  <c r="P4" s="356"/>
      <c r="Q4" s="356"/>
      <c r="R4" s="356"/>
    </row>
    <row r="5" spans="2:25" s="3" customFormat="1" ht="13.5" customHeight="1" x14ac:dyDescent="0.35">
      <c r="B5" s="82"/>
      <c r="C5" s="82"/>
      <c r="D5" s="82"/>
      <c r="E5" s="82"/>
      <c r="F5" s="83"/>
      <c r="G5" s="84"/>
      <c r="H5" s="84"/>
      <c r="I5" s="84"/>
      <c r="J5" s="84"/>
      <c r="K5" s="83"/>
      <c r="L5" s="83"/>
      <c r="M5" s="83"/>
      <c r="N5" s="82"/>
      <c r="O5" s="82"/>
      <c r="P5" s="82"/>
      <c r="Q5" s="82"/>
      <c r="R5" s="85"/>
    </row>
    <row r="6" spans="2:25" s="5" customFormat="1" ht="66" customHeight="1" thickBot="1" x14ac:dyDescent="0.35">
      <c r="B6" s="86" t="s">
        <v>1061</v>
      </c>
      <c r="C6" s="86" t="s">
        <v>1060</v>
      </c>
      <c r="D6" s="86" t="s">
        <v>1059</v>
      </c>
      <c r="E6" s="86" t="s">
        <v>1</v>
      </c>
      <c r="F6" s="87" t="s">
        <v>1063</v>
      </c>
      <c r="G6" s="88" t="s">
        <v>1064</v>
      </c>
      <c r="H6" s="86" t="s">
        <v>773</v>
      </c>
      <c r="I6" s="88" t="s">
        <v>774</v>
      </c>
      <c r="J6" s="88" t="s">
        <v>1065</v>
      </c>
      <c r="K6" s="87" t="s">
        <v>1066</v>
      </c>
      <c r="L6" s="87" t="s">
        <v>1067</v>
      </c>
      <c r="M6" s="86" t="s">
        <v>775</v>
      </c>
      <c r="N6" s="86" t="s">
        <v>776</v>
      </c>
      <c r="O6" s="86" t="s">
        <v>777</v>
      </c>
      <c r="P6" s="86" t="s">
        <v>1055</v>
      </c>
      <c r="Q6" s="86" t="s">
        <v>1058</v>
      </c>
      <c r="R6" s="86" t="s">
        <v>1056</v>
      </c>
      <c r="S6" s="292"/>
      <c r="T6" s="292"/>
      <c r="U6" s="292"/>
      <c r="V6" s="292"/>
      <c r="W6" s="292"/>
      <c r="X6" s="292"/>
      <c r="Y6" s="292"/>
    </row>
    <row r="7" spans="2:25" s="5" customFormat="1" ht="17.25" customHeight="1" x14ac:dyDescent="0.3">
      <c r="B7" s="275">
        <v>41479</v>
      </c>
      <c r="C7" s="271" t="s">
        <v>1073</v>
      </c>
      <c r="D7" s="260" t="s">
        <v>536</v>
      </c>
      <c r="E7" s="252" t="s">
        <v>541</v>
      </c>
      <c r="F7" s="253">
        <v>1</v>
      </c>
      <c r="G7" s="253">
        <v>0</v>
      </c>
      <c r="H7" s="253"/>
      <c r="I7" s="253"/>
      <c r="J7" s="253">
        <v>0</v>
      </c>
      <c r="K7" s="253">
        <f>SUM(Tabla1[[#This Row],[Existencia al 30/06/2023]]+Tabla1[[#This Row],[Entradas 30 Junio-30 Sept. 2023]]+Tabla1[[#This Row],[Devoluciones]]+I7-J7)</f>
        <v>1</v>
      </c>
      <c r="L7" s="253">
        <v>1</v>
      </c>
      <c r="M7" s="253">
        <f>Tabla1[[#This Row],[Inventario al 30/09/2023]]-Tabla1[[#This Row],[Balance S/Mov. al 30/09/2023]]</f>
        <v>0</v>
      </c>
      <c r="N7" s="254">
        <v>280.25</v>
      </c>
      <c r="O7" s="255">
        <f>Tabla1[[#This Row],[Costo Unit.]]*Tabla1[[#This Row],[Inventario al 30/09/2023]]</f>
        <v>280.25</v>
      </c>
      <c r="P7" s="254">
        <f>(Tabla1[[#This Row],[Entradas 30 Junio-30 Sept. 2023]]*Tabla1[[#This Row],[Costo Unit.]])</f>
        <v>0</v>
      </c>
      <c r="Q7" s="254">
        <f>(Tabla1[[#This Row],[Salidas 30 Junio-30 Sept. 2023]]*Tabla1[[#This Row],[Costo Unit.]])</f>
        <v>0</v>
      </c>
      <c r="R7" s="254" t="s">
        <v>1057</v>
      </c>
      <c r="S7" s="293"/>
      <c r="T7" s="293"/>
      <c r="U7" s="32"/>
      <c r="V7" s="32"/>
      <c r="W7" s="294"/>
      <c r="X7" s="292"/>
      <c r="Y7" s="292"/>
    </row>
    <row r="8" spans="2:25" s="5" customFormat="1" ht="18.75" x14ac:dyDescent="0.3">
      <c r="B8" s="275">
        <v>42496</v>
      </c>
      <c r="C8" s="271" t="s">
        <v>1070</v>
      </c>
      <c r="D8" s="260" t="s">
        <v>671</v>
      </c>
      <c r="E8" s="252" t="s">
        <v>676</v>
      </c>
      <c r="F8" s="253">
        <v>15</v>
      </c>
      <c r="G8" s="253">
        <v>0</v>
      </c>
      <c r="H8" s="253"/>
      <c r="I8" s="253"/>
      <c r="J8" s="253">
        <v>0</v>
      </c>
      <c r="K8" s="253">
        <f>SUM(Tabla1[[#This Row],[Existencia al 30/06/2023]]+Tabla1[[#This Row],[Entradas 30 Junio-30 Sept. 2023]]+Tabla1[[#This Row],[Devoluciones]]+I8-J8)</f>
        <v>3</v>
      </c>
      <c r="L8" s="253">
        <v>15</v>
      </c>
      <c r="M8" s="253">
        <f>Tabla1[[#This Row],[Inventario al 30/09/2023]]-Tabla1[[#This Row],[Balance S/Mov. al 30/09/2023]]</f>
        <v>-1</v>
      </c>
      <c r="N8" s="254">
        <v>5.9</v>
      </c>
      <c r="O8" s="255">
        <f>Tabla1[[#This Row],[Costo Unit.]]*Tabla1[[#This Row],[Inventario al 30/09/2023]]</f>
        <v>11.8</v>
      </c>
      <c r="P8" s="254">
        <f>(Tabla1[[#This Row],[Entradas 30 Junio-30 Sept. 2023]]*Tabla1[[#This Row],[Costo Unit.]])</f>
        <v>0</v>
      </c>
      <c r="Q8" s="254">
        <f>(Tabla1[[#This Row],[Salidas 30 Junio-30 Sept. 2023]]*Tabla1[[#This Row],[Costo Unit.]])</f>
        <v>0</v>
      </c>
      <c r="R8" s="254" t="s">
        <v>1057</v>
      </c>
      <c r="S8" s="293"/>
      <c r="T8" s="293"/>
      <c r="U8" s="32"/>
      <c r="V8" s="32"/>
      <c r="W8" s="294"/>
      <c r="X8" s="292"/>
      <c r="Y8" s="292"/>
    </row>
    <row r="9" spans="2:25" ht="18" x14ac:dyDescent="0.25">
      <c r="B9" s="275">
        <v>42496</v>
      </c>
      <c r="C9" s="271" t="s">
        <v>1070</v>
      </c>
      <c r="D9" s="260" t="s">
        <v>831</v>
      </c>
      <c r="E9" s="252" t="s">
        <v>836</v>
      </c>
      <c r="F9" s="253">
        <v>1</v>
      </c>
      <c r="G9" s="253">
        <v>0</v>
      </c>
      <c r="H9" s="253"/>
      <c r="I9" s="253"/>
      <c r="J9" s="253">
        <v>0</v>
      </c>
      <c r="K9" s="253">
        <f>SUM(Tabla1[[#This Row],[Existencia al 30/06/2023]]+Tabla1[[#This Row],[Entradas 30 Junio-30 Sept. 2023]]+Tabla1[[#This Row],[Devoluciones]]+I9-J9)</f>
        <v>1</v>
      </c>
      <c r="L9" s="253">
        <v>1</v>
      </c>
      <c r="M9" s="253">
        <f>Tabla1[[#This Row],[Inventario al 30/09/2023]]-Tabla1[[#This Row],[Balance S/Mov. al 30/09/2023]]</f>
        <v>0</v>
      </c>
      <c r="N9" s="254">
        <v>88.5</v>
      </c>
      <c r="O9" s="255">
        <f>Tabla1[[#This Row],[Costo Unit.]]*Tabla1[[#This Row],[Inventario al 30/09/2023]]</f>
        <v>88.5</v>
      </c>
      <c r="P9" s="254">
        <f>(Tabla1[[#This Row],[Entradas 30 Junio-30 Sept. 2023]]*Tabla1[[#This Row],[Costo Unit.]])</f>
        <v>0</v>
      </c>
      <c r="Q9" s="254">
        <f>(Tabla1[[#This Row],[Salidas 30 Junio-30 Sept. 2023]]*Tabla1[[#This Row],[Costo Unit.]])</f>
        <v>0</v>
      </c>
      <c r="R9" s="254" t="s">
        <v>1057</v>
      </c>
      <c r="S9" s="32"/>
      <c r="T9" s="294"/>
      <c r="U9" s="32"/>
      <c r="V9" s="32"/>
      <c r="W9" s="294"/>
      <c r="X9" s="33"/>
      <c r="Y9" s="33"/>
    </row>
    <row r="10" spans="2:25" ht="18" x14ac:dyDescent="0.25">
      <c r="B10" s="275">
        <v>42797</v>
      </c>
      <c r="C10" s="271" t="s">
        <v>1070</v>
      </c>
      <c r="D10" s="260" t="s">
        <v>533</v>
      </c>
      <c r="E10" s="252" t="s">
        <v>534</v>
      </c>
      <c r="F10" s="253">
        <v>9</v>
      </c>
      <c r="G10" s="253">
        <v>0</v>
      </c>
      <c r="H10" s="253"/>
      <c r="I10" s="253"/>
      <c r="J10" s="253">
        <v>0</v>
      </c>
      <c r="K10" s="253">
        <f>SUM(Tabla1[[#This Row],[Existencia al 30/06/2023]]+Tabla1[[#This Row],[Entradas 30 Junio-30 Sept. 2023]]+Tabla1[[#This Row],[Devoluciones]]+I10-J10)</f>
        <v>7</v>
      </c>
      <c r="L10" s="253">
        <v>9</v>
      </c>
      <c r="M10" s="253">
        <f>Tabla1[[#This Row],[Inventario al 30/09/2023]]-Tabla1[[#This Row],[Balance S/Mov. al 30/09/2023]]</f>
        <v>-6</v>
      </c>
      <c r="N10" s="254">
        <v>25.96</v>
      </c>
      <c r="O10" s="255">
        <f>Tabla1[[#This Row],[Costo Unit.]]*Tabla1[[#This Row],[Inventario al 30/09/2023]]</f>
        <v>25.96</v>
      </c>
      <c r="P10" s="254">
        <f>(Tabla1[[#This Row],[Entradas 30 Junio-30 Sept. 2023]]*Tabla1[[#This Row],[Costo Unit.]])</f>
        <v>0</v>
      </c>
      <c r="Q10" s="254">
        <f>(Tabla1[[#This Row],[Salidas 30 Junio-30 Sept. 2023]]*Tabla1[[#This Row],[Costo Unit.]])</f>
        <v>0</v>
      </c>
      <c r="R10" s="254" t="s">
        <v>1057</v>
      </c>
      <c r="S10" s="295"/>
      <c r="T10" s="294"/>
      <c r="U10" s="295"/>
      <c r="V10" s="295"/>
      <c r="W10" s="294"/>
      <c r="X10" s="33"/>
      <c r="Y10" s="33"/>
    </row>
    <row r="11" spans="2:25" ht="18" x14ac:dyDescent="0.25">
      <c r="B11" s="275">
        <v>42080</v>
      </c>
      <c r="C11" s="271" t="s">
        <v>1070</v>
      </c>
      <c r="D11" s="260" t="s">
        <v>706</v>
      </c>
      <c r="E11" s="252" t="s">
        <v>719</v>
      </c>
      <c r="F11" s="253">
        <v>4</v>
      </c>
      <c r="G11" s="253">
        <v>0</v>
      </c>
      <c r="H11" s="253"/>
      <c r="I11" s="253"/>
      <c r="J11" s="253">
        <v>0</v>
      </c>
      <c r="K11" s="253">
        <f>SUM(Tabla1[[#This Row],[Existencia al 30/06/2023]]+Tabla1[[#This Row],[Entradas 30 Junio-30 Sept. 2023]]+Tabla1[[#This Row],[Devoluciones]]+I11-J11)</f>
        <v>4</v>
      </c>
      <c r="L11" s="253">
        <v>4</v>
      </c>
      <c r="M11" s="253">
        <f>Tabla1[[#This Row],[Inventario al 30/09/2023]]-Tabla1[[#This Row],[Balance S/Mov. al 30/09/2023]]</f>
        <v>21</v>
      </c>
      <c r="N11" s="254">
        <v>14.75</v>
      </c>
      <c r="O11" s="255">
        <f>Tabla1[[#This Row],[Costo Unit.]]*Tabla1[[#This Row],[Inventario al 30/09/2023]]</f>
        <v>368.75</v>
      </c>
      <c r="P11" s="254">
        <f>(Tabla1[[#This Row],[Entradas 30 Junio-30 Sept. 2023]]*Tabla1[[#This Row],[Costo Unit.]])</f>
        <v>0</v>
      </c>
      <c r="Q11" s="254">
        <f>(Tabla1[[#This Row],[Salidas 30 Junio-30 Sept. 2023]]*Tabla1[[#This Row],[Costo Unit.]])</f>
        <v>0</v>
      </c>
      <c r="R11" s="254" t="s">
        <v>1057</v>
      </c>
      <c r="S11" s="296"/>
      <c r="T11" s="296"/>
      <c r="U11" s="295"/>
      <c r="V11" s="296"/>
      <c r="W11" s="296"/>
      <c r="X11" s="33"/>
      <c r="Y11" s="33"/>
    </row>
    <row r="12" spans="2:25" ht="18" x14ac:dyDescent="0.25">
      <c r="B12" s="275">
        <v>41438</v>
      </c>
      <c r="C12" s="271" t="s">
        <v>1076</v>
      </c>
      <c r="D12" s="260" t="s">
        <v>921</v>
      </c>
      <c r="E12" s="252" t="s">
        <v>922</v>
      </c>
      <c r="F12" s="253">
        <v>14</v>
      </c>
      <c r="G12" s="253">
        <v>0</v>
      </c>
      <c r="H12" s="253"/>
      <c r="I12" s="253"/>
      <c r="J12" s="253">
        <v>0</v>
      </c>
      <c r="K12" s="253">
        <f>SUM(Tabla1[[#This Row],[Existencia al 30/06/2023]]+Tabla1[[#This Row],[Entradas 30 Junio-30 Sept. 2023]]+Tabla1[[#This Row],[Devoluciones]]+I12-J12)</f>
        <v>11</v>
      </c>
      <c r="L12" s="253">
        <v>14</v>
      </c>
      <c r="M12" s="253">
        <f>Tabla1[[#This Row],[Inventario al 30/09/2023]]-Tabla1[[#This Row],[Balance S/Mov. al 30/09/2023]]</f>
        <v>0</v>
      </c>
      <c r="N12" s="254">
        <v>64.900000000000006</v>
      </c>
      <c r="O12" s="255">
        <f>Tabla1[[#This Row],[Costo Unit.]]*Tabla1[[#This Row],[Inventario al 30/09/2023]]</f>
        <v>713.90000000000009</v>
      </c>
      <c r="P12" s="254">
        <f>(Tabla1[[#This Row],[Entradas 30 Junio-30 Sept. 2023]]*Tabla1[[#This Row],[Costo Unit.]])</f>
        <v>0</v>
      </c>
      <c r="Q12" s="254">
        <f>(Tabla1[[#This Row],[Salidas 30 Junio-30 Sept. 2023]]*Tabla1[[#This Row],[Costo Unit.]])</f>
        <v>0</v>
      </c>
      <c r="R12" s="254" t="s">
        <v>1057</v>
      </c>
      <c r="S12" s="296"/>
      <c r="T12" s="296"/>
      <c r="U12" s="295"/>
      <c r="V12" s="296"/>
      <c r="W12" s="296"/>
      <c r="X12" s="33"/>
      <c r="Y12" s="33"/>
    </row>
    <row r="13" spans="2:25" ht="18" x14ac:dyDescent="0.25">
      <c r="B13" s="275">
        <v>41250</v>
      </c>
      <c r="C13" s="271" t="s">
        <v>1080</v>
      </c>
      <c r="D13" s="260" t="s">
        <v>560</v>
      </c>
      <c r="E13" s="252" t="s">
        <v>561</v>
      </c>
      <c r="F13" s="253">
        <v>1</v>
      </c>
      <c r="G13" s="253">
        <v>0</v>
      </c>
      <c r="H13" s="253"/>
      <c r="I13" s="253"/>
      <c r="J13" s="253">
        <v>0</v>
      </c>
      <c r="K13" s="253">
        <f>SUM(Tabla1[[#This Row],[Existencia al 30/06/2023]]+Tabla1[[#This Row],[Entradas 30 Junio-30 Sept. 2023]]+Tabla1[[#This Row],[Devoluciones]]+I13-J13)</f>
        <v>4</v>
      </c>
      <c r="L13" s="253">
        <v>1</v>
      </c>
      <c r="M13" s="253">
        <f>Tabla1[[#This Row],[Inventario al 30/09/2023]]-Tabla1[[#This Row],[Balance S/Mov. al 30/09/2023]]</f>
        <v>7</v>
      </c>
      <c r="N13" s="254">
        <v>27.14</v>
      </c>
      <c r="O13" s="255">
        <f>Tabla1[[#This Row],[Costo Unit.]]*Tabla1[[#This Row],[Inventario al 30/09/2023]]</f>
        <v>17730.46</v>
      </c>
      <c r="P13" s="254">
        <f>(Tabla1[[#This Row],[Entradas 30 Junio-30 Sept. 2023]]*Tabla1[[#This Row],[Costo Unit.]])</f>
        <v>0</v>
      </c>
      <c r="Q13" s="254">
        <f>(Tabla1[[#This Row],[Salidas 30 Junio-30 Sept. 2023]]*Tabla1[[#This Row],[Costo Unit.]])</f>
        <v>0</v>
      </c>
      <c r="R13" s="254" t="s">
        <v>1057</v>
      </c>
      <c r="S13" s="296"/>
      <c r="T13" s="296"/>
      <c r="U13" s="295"/>
      <c r="V13" s="296"/>
      <c r="W13" s="296"/>
      <c r="X13" s="33"/>
      <c r="Y13" s="33"/>
    </row>
    <row r="14" spans="2:25" ht="18" x14ac:dyDescent="0.25">
      <c r="B14" s="274">
        <v>44145</v>
      </c>
      <c r="C14" s="271" t="s">
        <v>1075</v>
      </c>
      <c r="D14" s="260" t="s">
        <v>1045</v>
      </c>
      <c r="E14" s="251" t="s">
        <v>1013</v>
      </c>
      <c r="F14" s="253">
        <v>12</v>
      </c>
      <c r="G14" s="253">
        <v>0</v>
      </c>
      <c r="H14" s="253"/>
      <c r="I14" s="253"/>
      <c r="J14" s="253">
        <v>0</v>
      </c>
      <c r="K14" s="253">
        <f>SUM(Tabla1[[#This Row],[Existencia al 30/06/2023]]+Tabla1[[#This Row],[Entradas 30 Junio-30 Sept. 2023]]+Tabla1[[#This Row],[Devoluciones]]+I14-J14)</f>
        <v>23</v>
      </c>
      <c r="L14" s="253">
        <v>12</v>
      </c>
      <c r="M14" s="253">
        <f>Tabla1[[#This Row],[Inventario al 30/09/2023]]-Tabla1[[#This Row],[Balance S/Mov. al 30/09/2023]]</f>
        <v>-12</v>
      </c>
      <c r="N14" s="254">
        <v>738.47</v>
      </c>
      <c r="O14" s="255">
        <f>Tabla1[[#This Row],[Costo Unit.]]*Tabla1[[#This Row],[Inventario al 30/09/2023]]</f>
        <v>1012.44</v>
      </c>
      <c r="P14" s="254">
        <f>(Tabla1[[#This Row],[Entradas 30 Junio-30 Sept. 2023]]*Tabla1[[#This Row],[Costo Unit.]])</f>
        <v>0</v>
      </c>
      <c r="Q14" s="254">
        <f>(Tabla1[[#This Row],[Salidas 30 Junio-30 Sept. 2023]]*Tabla1[[#This Row],[Costo Unit.]])</f>
        <v>0</v>
      </c>
      <c r="R14" s="254" t="s">
        <v>1057</v>
      </c>
      <c r="S14" s="296"/>
      <c r="T14" s="296"/>
      <c r="U14" s="295"/>
      <c r="V14" s="296"/>
      <c r="W14" s="296"/>
      <c r="X14" s="33"/>
      <c r="Y14" s="33"/>
    </row>
    <row r="15" spans="2:25" ht="18" x14ac:dyDescent="0.25">
      <c r="B15" s="275">
        <v>44145</v>
      </c>
      <c r="C15" s="271" t="s">
        <v>1075</v>
      </c>
      <c r="D15" s="260" t="s">
        <v>1046</v>
      </c>
      <c r="E15" s="251" t="s">
        <v>1022</v>
      </c>
      <c r="F15" s="253">
        <v>12</v>
      </c>
      <c r="G15" s="253">
        <v>0</v>
      </c>
      <c r="H15" s="253"/>
      <c r="I15" s="253"/>
      <c r="J15" s="253">
        <v>0</v>
      </c>
      <c r="K15" s="253">
        <f>SUM(Tabla1[[#This Row],[Existencia al 30/06/2023]]+Tabla1[[#This Row],[Entradas 30 Junio-30 Sept. 2023]]+Tabla1[[#This Row],[Devoluciones]]+I15-J15)</f>
        <v>5</v>
      </c>
      <c r="L15" s="253">
        <v>12</v>
      </c>
      <c r="M15" s="253">
        <f>Tabla1[[#This Row],[Inventario al 30/09/2023]]-Tabla1[[#This Row],[Balance S/Mov. al 30/09/2023]]</f>
        <v>0</v>
      </c>
      <c r="N15" s="254">
        <v>685.91</v>
      </c>
      <c r="O15" s="255">
        <f>Tabla1[[#This Row],[Costo Unit.]]*Tabla1[[#This Row],[Inventario al 30/09/2023]]</f>
        <v>3692.3500000000004</v>
      </c>
      <c r="P15" s="254">
        <f>(Tabla1[[#This Row],[Entradas 30 Junio-30 Sept. 2023]]*Tabla1[[#This Row],[Costo Unit.]])</f>
        <v>0</v>
      </c>
      <c r="Q15" s="254">
        <f>(Tabla1[[#This Row],[Salidas 30 Junio-30 Sept. 2023]]*Tabla1[[#This Row],[Costo Unit.]])</f>
        <v>0</v>
      </c>
      <c r="R15" s="254" t="s">
        <v>1057</v>
      </c>
      <c r="S15" s="296"/>
      <c r="T15" s="296"/>
      <c r="U15" s="32"/>
      <c r="V15" s="32"/>
      <c r="W15" s="294"/>
      <c r="X15" s="33"/>
      <c r="Y15" s="33"/>
    </row>
    <row r="16" spans="2:25" ht="18" x14ac:dyDescent="0.25">
      <c r="B16" s="274">
        <v>44145</v>
      </c>
      <c r="C16" s="271" t="s">
        <v>1074</v>
      </c>
      <c r="D16" s="260" t="s">
        <v>1007</v>
      </c>
      <c r="E16" s="251" t="s">
        <v>1008</v>
      </c>
      <c r="F16" s="253">
        <v>7</v>
      </c>
      <c r="G16" s="253">
        <v>0</v>
      </c>
      <c r="H16" s="253"/>
      <c r="I16" s="253"/>
      <c r="J16" s="253">
        <v>0</v>
      </c>
      <c r="K16" s="253">
        <f>SUM(Tabla1[[#This Row],[Existencia al 30/06/2023]]+Tabla1[[#This Row],[Entradas 30 Junio-30 Sept. 2023]]+Tabla1[[#This Row],[Devoluciones]]+I16-J16)</f>
        <v>19</v>
      </c>
      <c r="L16" s="253">
        <v>7</v>
      </c>
      <c r="M16" s="253">
        <f>Tabla1[[#This Row],[Inventario al 30/09/2023]]-Tabla1[[#This Row],[Balance S/Mov. al 30/09/2023]]</f>
        <v>-11</v>
      </c>
      <c r="N16" s="254">
        <v>23.6</v>
      </c>
      <c r="O16" s="255">
        <f>Tabla1[[#This Row],[Costo Unit.]]*Tabla1[[#This Row],[Inventario al 30/09/2023]]</f>
        <v>597.36</v>
      </c>
      <c r="P16" s="254">
        <f>(Tabla1[[#This Row],[Entradas 30 Junio-30 Sept. 2023]]*Tabla1[[#This Row],[Costo Unit.]])</f>
        <v>0</v>
      </c>
      <c r="Q16" s="254">
        <f>(Tabla1[[#This Row],[Salidas 30 Junio-30 Sept. 2023]]*Tabla1[[#This Row],[Costo Unit.]])</f>
        <v>0</v>
      </c>
      <c r="R16" s="254" t="s">
        <v>1057</v>
      </c>
      <c r="S16" s="295"/>
      <c r="T16" s="296"/>
      <c r="U16" s="32"/>
      <c r="V16" s="32"/>
      <c r="W16" s="294"/>
      <c r="X16" s="33"/>
      <c r="Y16" s="33"/>
    </row>
    <row r="17" spans="2:25" ht="18" x14ac:dyDescent="0.25">
      <c r="B17" s="274">
        <v>42291</v>
      </c>
      <c r="C17" s="271" t="s">
        <v>1070</v>
      </c>
      <c r="D17" s="260" t="s">
        <v>241</v>
      </c>
      <c r="E17" s="251" t="s">
        <v>765</v>
      </c>
      <c r="F17" s="253">
        <v>34</v>
      </c>
      <c r="G17" s="253">
        <v>0</v>
      </c>
      <c r="H17" s="253"/>
      <c r="I17" s="253"/>
      <c r="J17" s="253">
        <v>0</v>
      </c>
      <c r="K17" s="253">
        <f>SUM(Tabla1[[#This Row],[Existencia al 30/06/2023]]+Tabla1[[#This Row],[Entradas 30 Junio-30 Sept. 2023]]+Tabla1[[#This Row],[Devoluciones]]+I17-J17)</f>
        <v>1</v>
      </c>
      <c r="L17" s="253">
        <v>34</v>
      </c>
      <c r="M17" s="253">
        <f>Tabla1[[#This Row],[Inventario al 30/09/2023]]-Tabla1[[#This Row],[Balance S/Mov. al 30/09/2023]]</f>
        <v>0</v>
      </c>
      <c r="N17" s="254">
        <v>70</v>
      </c>
      <c r="O17" s="255">
        <f>Tabla1[[#This Row],[Costo Unit.]]*Tabla1[[#This Row],[Inventario al 30/09/2023]]</f>
        <v>604.16</v>
      </c>
      <c r="P17" s="254">
        <f>(Tabla1[[#This Row],[Entradas 30 Junio-30 Sept. 2023]]*Tabla1[[#This Row],[Costo Unit.]])</f>
        <v>0</v>
      </c>
      <c r="Q17" s="254">
        <f>(Tabla1[[#This Row],[Salidas 30 Junio-30 Sept. 2023]]*Tabla1[[#This Row],[Costo Unit.]])</f>
        <v>0</v>
      </c>
      <c r="R17" s="254" t="s">
        <v>1057</v>
      </c>
      <c r="S17" s="295"/>
      <c r="T17" s="296"/>
      <c r="U17" s="32"/>
      <c r="V17" s="32"/>
      <c r="W17" s="294"/>
      <c r="X17" s="33"/>
      <c r="Y17" s="33"/>
    </row>
    <row r="18" spans="2:25" ht="18" x14ac:dyDescent="0.25">
      <c r="B18" s="274">
        <v>42263</v>
      </c>
      <c r="C18" s="271" t="s">
        <v>1068</v>
      </c>
      <c r="D18" s="260" t="s">
        <v>301</v>
      </c>
      <c r="E18" s="252" t="s">
        <v>42</v>
      </c>
      <c r="F18" s="253">
        <v>2</v>
      </c>
      <c r="G18" s="253">
        <v>0</v>
      </c>
      <c r="H18" s="253"/>
      <c r="I18" s="253"/>
      <c r="J18" s="253">
        <v>0</v>
      </c>
      <c r="K18" s="253">
        <f>SUM(Tabla1[[#This Row],[Existencia al 30/06/2023]]+Tabla1[[#This Row],[Entradas 30 Junio-30 Sept. 2023]]+Tabla1[[#This Row],[Devoluciones]]+I18-J18)</f>
        <v>6</v>
      </c>
      <c r="L18" s="253">
        <v>2</v>
      </c>
      <c r="M18" s="253">
        <f>Tabla1[[#This Row],[Inventario al 30/09/2023]]-Tabla1[[#This Row],[Balance S/Mov. al 30/09/2023]]</f>
        <v>0</v>
      </c>
      <c r="N18" s="254">
        <v>1763.16</v>
      </c>
      <c r="O18" s="255">
        <f>Tabla1[[#This Row],[Costo Unit.]]*Tabla1[[#This Row],[Inventario al 30/09/2023]]</f>
        <v>141.60000000000002</v>
      </c>
      <c r="P18" s="254">
        <f>(Tabla1[[#This Row],[Entradas 30 Junio-30 Sept. 2023]]*Tabla1[[#This Row],[Costo Unit.]])</f>
        <v>0</v>
      </c>
      <c r="Q18" s="254">
        <f>(Tabla1[[#This Row],[Salidas 30 Junio-30 Sept. 2023]]*Tabla1[[#This Row],[Costo Unit.]])</f>
        <v>0</v>
      </c>
      <c r="R18" s="254" t="s">
        <v>1057</v>
      </c>
      <c r="S18" s="295"/>
      <c r="T18" s="296"/>
      <c r="U18" s="32"/>
      <c r="V18" s="32"/>
      <c r="W18" s="294"/>
      <c r="X18" s="33"/>
      <c r="Y18" s="33"/>
    </row>
    <row r="19" spans="2:25" ht="18" x14ac:dyDescent="0.25">
      <c r="B19" s="274">
        <v>41429</v>
      </c>
      <c r="C19" s="271" t="s">
        <v>1085</v>
      </c>
      <c r="D19" s="260" t="s">
        <v>722</v>
      </c>
      <c r="E19" s="252" t="s">
        <v>723</v>
      </c>
      <c r="F19" s="253">
        <v>1</v>
      </c>
      <c r="G19" s="253">
        <v>0</v>
      </c>
      <c r="H19" s="253"/>
      <c r="I19" s="253"/>
      <c r="J19" s="253">
        <v>0</v>
      </c>
      <c r="K19" s="253">
        <f>SUM(Tabla1[[#This Row],[Existencia al 30/06/2023]]+Tabla1[[#This Row],[Entradas 30 Junio-30 Sept. 2023]]+Tabla1[[#This Row],[Devoluciones]]+I19-J19)</f>
        <v>90</v>
      </c>
      <c r="L19" s="253">
        <v>1</v>
      </c>
      <c r="M19" s="253">
        <f>Tabla1[[#This Row],[Inventario al 30/09/2023]]-Tabla1[[#This Row],[Balance S/Mov. al 30/09/2023]]</f>
        <v>-10</v>
      </c>
      <c r="N19" s="254">
        <v>1115.0999999999999</v>
      </c>
      <c r="O19" s="255">
        <f>Tabla1[[#This Row],[Costo Unit.]]*Tabla1[[#This Row],[Inventario al 30/09/2023]]</f>
        <v>62302.399999999994</v>
      </c>
      <c r="P19" s="254">
        <f>(Tabla1[[#This Row],[Entradas 30 Junio-30 Sept. 2023]]*Tabla1[[#This Row],[Costo Unit.]])</f>
        <v>0</v>
      </c>
      <c r="Q19" s="254">
        <f>(Tabla1[[#This Row],[Salidas 30 Junio-30 Sept. 2023]]*Tabla1[[#This Row],[Costo Unit.]])</f>
        <v>0</v>
      </c>
      <c r="R19" s="254" t="s">
        <v>1057</v>
      </c>
      <c r="S19" s="295"/>
      <c r="T19" s="296"/>
      <c r="U19" s="32"/>
      <c r="V19" s="32"/>
      <c r="W19" s="294"/>
      <c r="X19" s="33"/>
      <c r="Y19" s="33"/>
    </row>
    <row r="20" spans="2:25" s="6" customFormat="1" ht="18" x14ac:dyDescent="0.25">
      <c r="B20" s="274">
        <v>42080</v>
      </c>
      <c r="C20" s="271" t="s">
        <v>1077</v>
      </c>
      <c r="D20" s="260" t="s">
        <v>296</v>
      </c>
      <c r="E20" s="252" t="s">
        <v>37</v>
      </c>
      <c r="F20" s="253">
        <v>1</v>
      </c>
      <c r="G20" s="253">
        <v>0</v>
      </c>
      <c r="H20" s="253"/>
      <c r="I20" s="253"/>
      <c r="J20" s="253">
        <v>0</v>
      </c>
      <c r="K20" s="253">
        <f>SUM(Tabla1[[#This Row],[Existencia al 30/06/2023]]+Tabla1[[#This Row],[Entradas 30 Junio-30 Sept. 2023]]+Tabla1[[#This Row],[Devoluciones]]+I20-J20)</f>
        <v>56</v>
      </c>
      <c r="L20" s="253">
        <v>1</v>
      </c>
      <c r="M20" s="253">
        <f>Tabla1[[#This Row],[Inventario al 30/09/2023]]-Tabla1[[#This Row],[Balance S/Mov. al 30/09/2023]]</f>
        <v>-37</v>
      </c>
      <c r="N20" s="254">
        <v>150</v>
      </c>
      <c r="O20" s="255">
        <f>Tabla1[[#This Row],[Costo Unit.]]*Tabla1[[#This Row],[Inventario al 30/09/2023]]</f>
        <v>15693.62</v>
      </c>
      <c r="P20" s="254">
        <f>(Tabla1[[#This Row],[Entradas 30 Junio-30 Sept. 2023]]*Tabla1[[#This Row],[Costo Unit.]])</f>
        <v>0</v>
      </c>
      <c r="Q20" s="254">
        <f>(Tabla1[[#This Row],[Salidas 30 Junio-30 Sept. 2023]]*Tabla1[[#This Row],[Costo Unit.]])</f>
        <v>0</v>
      </c>
      <c r="R20" s="254" t="s">
        <v>1057</v>
      </c>
      <c r="S20" s="296"/>
      <c r="T20" s="296"/>
      <c r="U20" s="32"/>
      <c r="V20" s="32"/>
      <c r="W20" s="294"/>
      <c r="X20" s="33"/>
      <c r="Y20" s="33"/>
    </row>
    <row r="21" spans="2:25" ht="18" x14ac:dyDescent="0.25">
      <c r="B21" s="274">
        <v>42520</v>
      </c>
      <c r="C21" s="271" t="s">
        <v>1071</v>
      </c>
      <c r="D21" s="260" t="s">
        <v>843</v>
      </c>
      <c r="E21" s="252" t="s">
        <v>844</v>
      </c>
      <c r="F21" s="253">
        <v>2</v>
      </c>
      <c r="G21" s="253">
        <v>0</v>
      </c>
      <c r="H21" s="253"/>
      <c r="I21" s="253"/>
      <c r="J21" s="253">
        <v>0</v>
      </c>
      <c r="K21" s="253">
        <f>SUM(Tabla1[[#This Row],[Existencia al 30/06/2023]]+Tabla1[[#This Row],[Entradas 30 Junio-30 Sept. 2023]]+Tabla1[[#This Row],[Devoluciones]]+I21-J21)</f>
        <v>48</v>
      </c>
      <c r="L21" s="253">
        <v>2</v>
      </c>
      <c r="M21" s="253">
        <f>Tabla1[[#This Row],[Inventario al 30/09/2023]]-Tabla1[[#This Row],[Balance S/Mov. al 30/09/2023]]</f>
        <v>-10</v>
      </c>
      <c r="N21" s="254">
        <v>80.239999999999995</v>
      </c>
      <c r="O21" s="255">
        <f>Tabla1[[#This Row],[Costo Unit.]]*Tabla1[[#This Row],[Inventario al 30/09/2023]]</f>
        <v>49142.36</v>
      </c>
      <c r="P21" s="254">
        <f>(Tabla1[[#This Row],[Entradas 30 Junio-30 Sept. 2023]]*Tabla1[[#This Row],[Costo Unit.]])</f>
        <v>0</v>
      </c>
      <c r="Q21" s="254">
        <f>(Tabla1[[#This Row],[Salidas 30 Junio-30 Sept. 2023]]*Tabla1[[#This Row],[Costo Unit.]])</f>
        <v>0</v>
      </c>
      <c r="R21" s="254" t="s">
        <v>1057</v>
      </c>
      <c r="S21" s="295"/>
      <c r="T21" s="296"/>
      <c r="U21" s="32"/>
      <c r="V21" s="32"/>
      <c r="W21" s="294"/>
      <c r="X21" s="33"/>
      <c r="Y21" s="33"/>
    </row>
    <row r="22" spans="2:25" ht="18" x14ac:dyDescent="0.25">
      <c r="B22" s="274">
        <v>44145</v>
      </c>
      <c r="C22" s="271" t="s">
        <v>1075</v>
      </c>
      <c r="D22" s="260" t="s">
        <v>771</v>
      </c>
      <c r="E22" s="252" t="s">
        <v>910</v>
      </c>
      <c r="F22" s="253">
        <v>38</v>
      </c>
      <c r="G22" s="253">
        <v>0</v>
      </c>
      <c r="H22" s="253"/>
      <c r="I22" s="253"/>
      <c r="J22" s="253">
        <v>0</v>
      </c>
      <c r="K22" s="253">
        <f>SUM(Tabla1[[#This Row],[Existencia al 30/06/2023]]+Tabla1[[#This Row],[Entradas 30 Junio-30 Sept. 2023]]+Tabla1[[#This Row],[Devoluciones]]+I22-J22)</f>
        <v>4</v>
      </c>
      <c r="L22" s="253">
        <v>38</v>
      </c>
      <c r="M22" s="253">
        <f>Tabla1[[#This Row],[Inventario al 30/09/2023]]-Tabla1[[#This Row],[Balance S/Mov. al 30/09/2023]]</f>
        <v>11</v>
      </c>
      <c r="N22" s="254">
        <v>161.76</v>
      </c>
      <c r="O22" s="255">
        <f>Tabla1[[#This Row],[Costo Unit.]]*Tabla1[[#This Row],[Inventario al 30/09/2023]]</f>
        <v>25187.100000000002</v>
      </c>
      <c r="P22" s="254">
        <f>(Tabla1[[#This Row],[Entradas 30 Junio-30 Sept. 2023]]*Tabla1[[#This Row],[Costo Unit.]])</f>
        <v>0</v>
      </c>
      <c r="Q22" s="254">
        <f>(Tabla1[[#This Row],[Salidas 30 Junio-30 Sept. 2023]]*Tabla1[[#This Row],[Costo Unit.]])</f>
        <v>0</v>
      </c>
      <c r="R22" s="254" t="s">
        <v>1057</v>
      </c>
      <c r="S22" s="295"/>
      <c r="T22" s="296"/>
      <c r="U22" s="32"/>
      <c r="V22" s="32"/>
      <c r="W22" s="294"/>
      <c r="X22" s="33"/>
      <c r="Y22" s="33"/>
    </row>
    <row r="23" spans="2:25" ht="18" x14ac:dyDescent="0.25">
      <c r="B23" s="274">
        <v>41488</v>
      </c>
      <c r="C23" s="271" t="s">
        <v>1070</v>
      </c>
      <c r="D23" s="260" t="s">
        <v>437</v>
      </c>
      <c r="E23" s="251" t="s">
        <v>161</v>
      </c>
      <c r="F23" s="253">
        <v>5</v>
      </c>
      <c r="G23" s="253">
        <v>0</v>
      </c>
      <c r="H23" s="253"/>
      <c r="I23" s="253"/>
      <c r="J23" s="253">
        <v>0</v>
      </c>
      <c r="K23" s="253">
        <f>SUM(Tabla1[[#This Row],[Existencia al 30/06/2023]]+Tabla1[[#This Row],[Entradas 30 Junio-30 Sept. 2023]]+Tabla1[[#This Row],[Devoluciones]]+I23-J23)</f>
        <v>34</v>
      </c>
      <c r="L23" s="253">
        <v>5</v>
      </c>
      <c r="M23" s="253">
        <f>Tabla1[[#This Row],[Inventario al 30/09/2023]]-Tabla1[[#This Row],[Balance S/Mov. al 30/09/2023]]</f>
        <v>7</v>
      </c>
      <c r="N23" s="254">
        <v>3108</v>
      </c>
      <c r="O23" s="255">
        <f>Tabla1[[#This Row],[Costo Unit.]]*Tabla1[[#This Row],[Inventario al 30/09/2023]]</f>
        <v>2870</v>
      </c>
      <c r="P23" s="254">
        <f>(Tabla1[[#This Row],[Entradas 30 Junio-30 Sept. 2023]]*Tabla1[[#This Row],[Costo Unit.]])</f>
        <v>0</v>
      </c>
      <c r="Q23" s="254">
        <f>(Tabla1[[#This Row],[Salidas 30 Junio-30 Sept. 2023]]*Tabla1[[#This Row],[Costo Unit.]])</f>
        <v>0</v>
      </c>
      <c r="R23" s="254" t="s">
        <v>1057</v>
      </c>
      <c r="S23" s="295"/>
      <c r="T23" s="296"/>
      <c r="U23" s="32"/>
      <c r="V23" s="32"/>
      <c r="W23" s="294"/>
      <c r="X23" s="33"/>
      <c r="Y23" s="33"/>
    </row>
    <row r="24" spans="2:25" ht="18" x14ac:dyDescent="0.25">
      <c r="B24" s="274">
        <v>41432</v>
      </c>
      <c r="C24" s="271" t="s">
        <v>1080</v>
      </c>
      <c r="D24" s="260" t="s">
        <v>781</v>
      </c>
      <c r="E24" s="251" t="s">
        <v>782</v>
      </c>
      <c r="F24" s="253">
        <v>1</v>
      </c>
      <c r="G24" s="253">
        <v>0</v>
      </c>
      <c r="H24" s="253"/>
      <c r="I24" s="253"/>
      <c r="J24" s="253">
        <v>0</v>
      </c>
      <c r="K24" s="253">
        <f>SUM(Tabla1[[#This Row],[Existencia al 30/06/2023]]+Tabla1[[#This Row],[Entradas 30 Junio-30 Sept. 2023]]+Tabla1[[#This Row],[Devoluciones]]+I24-J24)</f>
        <v>16</v>
      </c>
      <c r="L24" s="253">
        <v>1</v>
      </c>
      <c r="M24" s="253">
        <f>Tabla1[[#This Row],[Inventario al 30/09/2023]]-Tabla1[[#This Row],[Balance S/Mov. al 30/09/2023]]</f>
        <v>-4</v>
      </c>
      <c r="N24" s="254">
        <v>379.96</v>
      </c>
      <c r="O24" s="255">
        <f>Tabla1[[#This Row],[Costo Unit.]]*Tabla1[[#This Row],[Inventario al 30/09/2023]]</f>
        <v>0</v>
      </c>
      <c r="P24" s="254">
        <f>(Tabla1[[#This Row],[Entradas 30 Junio-30 Sept. 2023]]*Tabla1[[#This Row],[Costo Unit.]])</f>
        <v>0</v>
      </c>
      <c r="Q24" s="254">
        <f>(Tabla1[[#This Row],[Salidas 30 Junio-30 Sept. 2023]]*Tabla1[[#This Row],[Costo Unit.]])</f>
        <v>0</v>
      </c>
      <c r="R24" s="254" t="s">
        <v>1057</v>
      </c>
      <c r="S24" s="295"/>
      <c r="T24" s="296"/>
      <c r="U24" s="32"/>
      <c r="V24" s="32"/>
      <c r="W24" s="294"/>
      <c r="X24" s="33"/>
      <c r="Y24" s="33"/>
    </row>
    <row r="25" spans="2:25" ht="18" x14ac:dyDescent="0.25">
      <c r="B25" s="274">
        <v>42496</v>
      </c>
      <c r="C25" s="271" t="s">
        <v>1080</v>
      </c>
      <c r="D25" s="260" t="s">
        <v>314</v>
      </c>
      <c r="E25" s="252" t="s">
        <v>54</v>
      </c>
      <c r="F25" s="253">
        <v>4</v>
      </c>
      <c r="G25" s="253">
        <v>0</v>
      </c>
      <c r="H25" s="253"/>
      <c r="I25" s="253"/>
      <c r="J25" s="253">
        <v>0</v>
      </c>
      <c r="K25" s="253">
        <f>SUM(Tabla1[[#This Row],[Existencia al 30/06/2023]]+Tabla1[[#This Row],[Entradas 30 Junio-30 Sept. 2023]]+Tabla1[[#This Row],[Devoluciones]]+I25-J25)</f>
        <v>59</v>
      </c>
      <c r="L25" s="253">
        <v>4</v>
      </c>
      <c r="M25" s="253">
        <f>Tabla1[[#This Row],[Inventario al 30/09/2023]]-Tabla1[[#This Row],[Balance S/Mov. al 30/09/2023]]</f>
        <v>-29</v>
      </c>
      <c r="N25" s="254">
        <v>395</v>
      </c>
      <c r="O25" s="255">
        <f>Tabla1[[#This Row],[Costo Unit.]]*Tabla1[[#This Row],[Inventario al 30/09/2023]]</f>
        <v>7611</v>
      </c>
      <c r="P25" s="254">
        <f>(Tabla1[[#This Row],[Entradas 30 Junio-30 Sept. 2023]]*Tabla1[[#This Row],[Costo Unit.]])</f>
        <v>0</v>
      </c>
      <c r="Q25" s="254">
        <f>(Tabla1[[#This Row],[Salidas 30 Junio-30 Sept. 2023]]*Tabla1[[#This Row],[Costo Unit.]])</f>
        <v>0</v>
      </c>
      <c r="R25" s="254" t="s">
        <v>1057</v>
      </c>
      <c r="S25" s="295"/>
      <c r="T25" s="296"/>
      <c r="U25" s="32"/>
      <c r="V25" s="32"/>
      <c r="W25" s="294"/>
      <c r="X25" s="33"/>
      <c r="Y25" s="33"/>
    </row>
    <row r="26" spans="2:25" ht="18" x14ac:dyDescent="0.25">
      <c r="B26" s="274">
        <v>41432</v>
      </c>
      <c r="C26" s="271" t="s">
        <v>1080</v>
      </c>
      <c r="D26" s="260" t="s">
        <v>213</v>
      </c>
      <c r="E26" s="252" t="s">
        <v>603</v>
      </c>
      <c r="F26" s="253">
        <v>8</v>
      </c>
      <c r="G26" s="253">
        <v>0</v>
      </c>
      <c r="H26" s="253"/>
      <c r="I26" s="253"/>
      <c r="J26" s="253">
        <v>0</v>
      </c>
      <c r="K26" s="253">
        <f>SUM(Tabla1[[#This Row],[Existencia al 30/06/2023]]+Tabla1[[#This Row],[Entradas 30 Junio-30 Sept. 2023]]+Tabla1[[#This Row],[Devoluciones]]+I26-J26)</f>
        <v>1</v>
      </c>
      <c r="L26" s="253">
        <v>8</v>
      </c>
      <c r="M26" s="253">
        <f>Tabla1[[#This Row],[Inventario al 30/09/2023]]-Tabla1[[#This Row],[Balance S/Mov. al 30/09/2023]]</f>
        <v>0</v>
      </c>
      <c r="N26" s="254">
        <v>403.91</v>
      </c>
      <c r="O26" s="255">
        <f>Tabla1[[#This Row],[Costo Unit.]]*Tabla1[[#This Row],[Inventario al 30/09/2023]]</f>
        <v>1763.16</v>
      </c>
      <c r="P26" s="254">
        <f>(Tabla1[[#This Row],[Entradas 30 Junio-30 Sept. 2023]]*Tabla1[[#This Row],[Costo Unit.]])</f>
        <v>0</v>
      </c>
      <c r="Q26" s="254">
        <f>(Tabla1[[#This Row],[Salidas 30 Junio-30 Sept. 2023]]*Tabla1[[#This Row],[Costo Unit.]])</f>
        <v>0</v>
      </c>
      <c r="R26" s="254" t="s">
        <v>1057</v>
      </c>
      <c r="S26" s="295"/>
      <c r="T26" s="296"/>
      <c r="U26" s="32"/>
      <c r="V26" s="32"/>
      <c r="W26" s="294"/>
      <c r="X26" s="33"/>
      <c r="Y26" s="33"/>
    </row>
    <row r="27" spans="2:25" ht="18" x14ac:dyDescent="0.25">
      <c r="B27" s="274">
        <v>42514</v>
      </c>
      <c r="C27" s="271" t="s">
        <v>1068</v>
      </c>
      <c r="D27" s="260" t="s">
        <v>401</v>
      </c>
      <c r="E27" s="251" t="s">
        <v>71</v>
      </c>
      <c r="F27" s="253">
        <v>22</v>
      </c>
      <c r="G27" s="253">
        <v>0</v>
      </c>
      <c r="H27" s="253"/>
      <c r="I27" s="253"/>
      <c r="J27" s="253">
        <v>0</v>
      </c>
      <c r="K27" s="253">
        <f>SUM(Tabla1[[#This Row],[Existencia al 30/06/2023]]+Tabla1[[#This Row],[Entradas 30 Junio-30 Sept. 2023]]+Tabla1[[#This Row],[Devoluciones]]+I27-J27)</f>
        <v>4</v>
      </c>
      <c r="L27" s="253">
        <v>22</v>
      </c>
      <c r="M27" s="253">
        <f>Tabla1[[#This Row],[Inventario al 30/09/2023]]-Tabla1[[#This Row],[Balance S/Mov. al 30/09/2023]]</f>
        <v>-3</v>
      </c>
      <c r="N27" s="254">
        <v>122.12</v>
      </c>
      <c r="O27" s="255">
        <f>Tabla1[[#This Row],[Costo Unit.]]*Tabla1[[#This Row],[Inventario al 30/09/2023]]</f>
        <v>380.96</v>
      </c>
      <c r="P27" s="254">
        <f>(Tabla1[[#This Row],[Entradas 30 Junio-30 Sept. 2023]]*Tabla1[[#This Row],[Costo Unit.]])</f>
        <v>0</v>
      </c>
      <c r="Q27" s="254">
        <f>(Tabla1[[#This Row],[Salidas 30 Junio-30 Sept. 2023]]*Tabla1[[#This Row],[Costo Unit.]])</f>
        <v>0</v>
      </c>
      <c r="R27" s="254" t="s">
        <v>1057</v>
      </c>
      <c r="S27" s="295"/>
      <c r="T27" s="296"/>
      <c r="U27" s="32"/>
      <c r="V27" s="32"/>
      <c r="W27" s="294"/>
      <c r="X27" s="33"/>
      <c r="Y27" s="33"/>
    </row>
    <row r="28" spans="2:25" ht="18" x14ac:dyDescent="0.25">
      <c r="B28" s="274">
        <v>40927</v>
      </c>
      <c r="C28" s="271" t="s">
        <v>1076</v>
      </c>
      <c r="D28" s="260" t="s">
        <v>198</v>
      </c>
      <c r="E28" s="252" t="s">
        <v>604</v>
      </c>
      <c r="F28" s="253">
        <v>40</v>
      </c>
      <c r="G28" s="253">
        <v>0</v>
      </c>
      <c r="H28" s="253"/>
      <c r="I28" s="253"/>
      <c r="J28" s="253">
        <v>0</v>
      </c>
      <c r="K28" s="253">
        <f>SUM(Tabla1[[#This Row],[Existencia al 30/06/2023]]+Tabla1[[#This Row],[Entradas 30 Junio-30 Sept. 2023]]+Tabla1[[#This Row],[Devoluciones]]+I28-J28)</f>
        <v>2</v>
      </c>
      <c r="L28" s="253">
        <v>40</v>
      </c>
      <c r="M28" s="253">
        <f>Tabla1[[#This Row],[Inventario al 30/09/2023]]-Tabla1[[#This Row],[Balance S/Mov. al 30/09/2023]]</f>
        <v>-2</v>
      </c>
      <c r="N28" s="254">
        <v>57.82</v>
      </c>
      <c r="O28" s="255">
        <f>Tabla1[[#This Row],[Costo Unit.]]*Tabla1[[#This Row],[Inventario al 30/09/2023]]</f>
        <v>0</v>
      </c>
      <c r="P28" s="254">
        <f>(Tabla1[[#This Row],[Entradas 30 Junio-30 Sept. 2023]]*Tabla1[[#This Row],[Costo Unit.]])</f>
        <v>0</v>
      </c>
      <c r="Q28" s="254">
        <f>(Tabla1[[#This Row],[Salidas 30 Junio-30 Sept. 2023]]*Tabla1[[#This Row],[Costo Unit.]])</f>
        <v>0</v>
      </c>
      <c r="R28" s="254" t="s">
        <v>1057</v>
      </c>
      <c r="S28" s="295"/>
      <c r="T28" s="296"/>
      <c r="U28" s="32"/>
      <c r="V28" s="32"/>
      <c r="W28" s="294"/>
      <c r="X28" s="33"/>
      <c r="Y28" s="33"/>
    </row>
    <row r="29" spans="2:25" ht="18" x14ac:dyDescent="0.25">
      <c r="B29" s="275">
        <v>42450</v>
      </c>
      <c r="C29" s="271" t="s">
        <v>1068</v>
      </c>
      <c r="D29" s="260" t="s">
        <v>342</v>
      </c>
      <c r="E29" s="251" t="s">
        <v>605</v>
      </c>
      <c r="F29" s="253">
        <v>37</v>
      </c>
      <c r="G29" s="253">
        <v>0</v>
      </c>
      <c r="H29" s="253"/>
      <c r="I29" s="253"/>
      <c r="J29" s="253">
        <v>0</v>
      </c>
      <c r="K29" s="253">
        <f>SUM(Tabla1[[#This Row],[Existencia al 30/06/2023]]+Tabla1[[#This Row],[Entradas 30 Junio-30 Sept. 2023]]+Tabla1[[#This Row],[Devoluciones]]+I29-J29)</f>
        <v>1</v>
      </c>
      <c r="L29" s="253">
        <v>37</v>
      </c>
      <c r="M29" s="253">
        <f>Tabla1[[#This Row],[Inventario al 30/09/2023]]-Tabla1[[#This Row],[Balance S/Mov. al 30/09/2023]]</f>
        <v>1</v>
      </c>
      <c r="N29" s="254">
        <v>33</v>
      </c>
      <c r="O29" s="255">
        <f>Tabla1[[#This Row],[Costo Unit.]]*Tabla1[[#This Row],[Inventario al 30/09/2023]]</f>
        <v>300</v>
      </c>
      <c r="P29" s="254">
        <f>(Tabla1[[#This Row],[Entradas 30 Junio-30 Sept. 2023]]*Tabla1[[#This Row],[Costo Unit.]])</f>
        <v>0</v>
      </c>
      <c r="Q29" s="254">
        <f>(Tabla1[[#This Row],[Salidas 30 Junio-30 Sept. 2023]]*Tabla1[[#This Row],[Costo Unit.]])</f>
        <v>0</v>
      </c>
      <c r="R29" s="254" t="s">
        <v>1057</v>
      </c>
      <c r="S29" s="296"/>
      <c r="T29" s="296"/>
      <c r="U29" s="32"/>
      <c r="V29" s="32"/>
      <c r="W29" s="294"/>
      <c r="X29" s="33"/>
      <c r="Y29" s="33"/>
    </row>
    <row r="30" spans="2:25" ht="18" x14ac:dyDescent="0.25">
      <c r="B30" s="275">
        <v>42250</v>
      </c>
      <c r="C30" s="271" t="s">
        <v>1080</v>
      </c>
      <c r="D30" s="260" t="s">
        <v>179</v>
      </c>
      <c r="E30" s="251" t="s">
        <v>606</v>
      </c>
      <c r="F30" s="253">
        <v>20</v>
      </c>
      <c r="G30" s="253">
        <v>0</v>
      </c>
      <c r="H30" s="253"/>
      <c r="I30" s="253"/>
      <c r="J30" s="253">
        <v>0</v>
      </c>
      <c r="K30" s="253">
        <f>SUM(Tabla1[[#This Row],[Existencia al 30/06/2023]]+Tabla1[[#This Row],[Entradas 30 Junio-30 Sept. 2023]]+Tabla1[[#This Row],[Devoluciones]]+I30-J30)</f>
        <v>1</v>
      </c>
      <c r="L30" s="253">
        <v>20</v>
      </c>
      <c r="M30" s="253">
        <f>Tabla1[[#This Row],[Inventario al 30/09/2023]]-Tabla1[[#This Row],[Balance S/Mov. al 30/09/2023]]</f>
        <v>14</v>
      </c>
      <c r="N30" s="254">
        <v>63.43</v>
      </c>
      <c r="O30" s="255">
        <f>Tabla1[[#This Row],[Costo Unit.]]*Tabla1[[#This Row],[Inventario al 30/09/2023]]</f>
        <v>17664.600000000002</v>
      </c>
      <c r="P30" s="254">
        <f>(Tabla1[[#This Row],[Entradas 30 Junio-30 Sept. 2023]]*Tabla1[[#This Row],[Costo Unit.]])</f>
        <v>0</v>
      </c>
      <c r="Q30" s="254">
        <f>(Tabla1[[#This Row],[Salidas 30 Junio-30 Sept. 2023]]*Tabla1[[#This Row],[Costo Unit.]])</f>
        <v>0</v>
      </c>
      <c r="R30" s="254" t="s">
        <v>1057</v>
      </c>
      <c r="S30" s="296"/>
      <c r="T30" s="296"/>
      <c r="U30" s="32"/>
      <c r="V30" s="32"/>
      <c r="W30" s="294"/>
      <c r="X30" s="33"/>
      <c r="Y30" s="33"/>
    </row>
    <row r="31" spans="2:25" s="6" customFormat="1" ht="18" x14ac:dyDescent="0.25">
      <c r="B31" s="274">
        <v>41457</v>
      </c>
      <c r="C31" s="271" t="s">
        <v>1072</v>
      </c>
      <c r="D31" s="260" t="s">
        <v>270</v>
      </c>
      <c r="E31" s="252" t="s">
        <v>14</v>
      </c>
      <c r="F31" s="253">
        <v>3</v>
      </c>
      <c r="G31" s="253">
        <v>0</v>
      </c>
      <c r="H31" s="253"/>
      <c r="I31" s="253"/>
      <c r="J31" s="253">
        <v>0</v>
      </c>
      <c r="K31" s="253">
        <f>SUM(Tabla1[[#This Row],[Existencia al 30/06/2023]]+Tabla1[[#This Row],[Entradas 30 Junio-30 Sept. 2023]]+Tabla1[[#This Row],[Devoluciones]]+I31-J31)</f>
        <v>4</v>
      </c>
      <c r="L31" s="253">
        <v>3</v>
      </c>
      <c r="M31" s="253">
        <f>Tabla1[[#This Row],[Inventario al 30/09/2023]]-Tabla1[[#This Row],[Balance S/Mov. al 30/09/2023]]</f>
        <v>-1</v>
      </c>
      <c r="N31" s="254">
        <v>140</v>
      </c>
      <c r="O31" s="255">
        <f>Tabla1[[#This Row],[Costo Unit.]]*Tabla1[[#This Row],[Inventario al 30/09/2023]]</f>
        <v>7041.0599999999995</v>
      </c>
      <c r="P31" s="254">
        <f>(Tabla1[[#This Row],[Entradas 30 Junio-30 Sept. 2023]]*Tabla1[[#This Row],[Costo Unit.]])</f>
        <v>0</v>
      </c>
      <c r="Q31" s="254">
        <f>(Tabla1[[#This Row],[Salidas 30 Junio-30 Sept. 2023]]*Tabla1[[#This Row],[Costo Unit.]])</f>
        <v>0</v>
      </c>
      <c r="R31" s="254" t="s">
        <v>1057</v>
      </c>
      <c r="S31" s="296"/>
      <c r="T31" s="296"/>
      <c r="U31" s="32"/>
      <c r="V31" s="32"/>
      <c r="W31" s="294"/>
      <c r="X31" s="33"/>
      <c r="Y31" s="33"/>
    </row>
    <row r="32" spans="2:25" ht="18" x14ac:dyDescent="0.25">
      <c r="B32" s="274">
        <v>41438</v>
      </c>
      <c r="C32" s="271" t="s">
        <v>1073</v>
      </c>
      <c r="D32" s="260" t="s">
        <v>372</v>
      </c>
      <c r="E32" s="251" t="s">
        <v>106</v>
      </c>
      <c r="F32" s="253">
        <v>2</v>
      </c>
      <c r="G32" s="253">
        <v>0</v>
      </c>
      <c r="H32" s="253"/>
      <c r="I32" s="253"/>
      <c r="J32" s="253">
        <v>0</v>
      </c>
      <c r="K32" s="253">
        <f>SUM(Tabla1[[#This Row],[Existencia al 30/06/2023]]+Tabla1[[#This Row],[Entradas 30 Junio-30 Sept. 2023]]+Tabla1[[#This Row],[Devoluciones]]+I32-J32)</f>
        <v>42</v>
      </c>
      <c r="L32" s="253">
        <v>2</v>
      </c>
      <c r="M32" s="253">
        <f>Tabla1[[#This Row],[Inventario al 30/09/2023]]-Tabla1[[#This Row],[Balance S/Mov. al 30/09/2023]]</f>
        <v>1</v>
      </c>
      <c r="N32" s="254">
        <v>80</v>
      </c>
      <c r="O32" s="255">
        <f>Tabla1[[#This Row],[Costo Unit.]]*Tabla1[[#This Row],[Inventario al 30/09/2023]]</f>
        <v>14714.6</v>
      </c>
      <c r="P32" s="254">
        <f>(Tabla1[[#This Row],[Entradas 30 Junio-30 Sept. 2023]]*Tabla1[[#This Row],[Costo Unit.]])</f>
        <v>0</v>
      </c>
      <c r="Q32" s="254">
        <f>(Tabla1[[#This Row],[Salidas 30 Junio-30 Sept. 2023]]*Tabla1[[#This Row],[Costo Unit.]])</f>
        <v>0</v>
      </c>
      <c r="R32" s="254" t="s">
        <v>1057</v>
      </c>
      <c r="S32" s="296"/>
      <c r="T32" s="296"/>
      <c r="U32" s="32"/>
      <c r="V32" s="32"/>
      <c r="W32" s="294"/>
      <c r="X32" s="33"/>
      <c r="Y32" s="33"/>
    </row>
    <row r="33" spans="2:25" ht="18" x14ac:dyDescent="0.25">
      <c r="B33" s="274">
        <v>41402</v>
      </c>
      <c r="C33" s="271" t="s">
        <v>1070</v>
      </c>
      <c r="D33" s="260" t="s">
        <v>212</v>
      </c>
      <c r="E33" s="251" t="s">
        <v>607</v>
      </c>
      <c r="F33" s="253">
        <v>7</v>
      </c>
      <c r="G33" s="253">
        <v>0</v>
      </c>
      <c r="H33" s="253"/>
      <c r="I33" s="253"/>
      <c r="J33" s="253">
        <v>0</v>
      </c>
      <c r="K33" s="253">
        <f>SUM(Tabla1[[#This Row],[Existencia al 30/06/2023]]+Tabla1[[#This Row],[Entradas 30 Junio-30 Sept. 2023]]+Tabla1[[#This Row],[Devoluciones]]+I33-J33)</f>
        <v>5</v>
      </c>
      <c r="L33" s="253">
        <v>7</v>
      </c>
      <c r="M33" s="253">
        <f>Tabla1[[#This Row],[Inventario al 30/09/2023]]-Tabla1[[#This Row],[Balance S/Mov. al 30/09/2023]]</f>
        <v>0</v>
      </c>
      <c r="N33" s="254">
        <v>24.15</v>
      </c>
      <c r="O33" s="255">
        <f>Tabla1[[#This Row],[Costo Unit.]]*Tabla1[[#This Row],[Inventario al 30/09/2023]]</f>
        <v>15540</v>
      </c>
      <c r="P33" s="254">
        <f>(Tabla1[[#This Row],[Entradas 30 Junio-30 Sept. 2023]]*Tabla1[[#This Row],[Costo Unit.]])</f>
        <v>0</v>
      </c>
      <c r="Q33" s="254">
        <f>(Tabla1[[#This Row],[Salidas 30 Junio-30 Sept. 2023]]*Tabla1[[#This Row],[Costo Unit.]])</f>
        <v>0</v>
      </c>
      <c r="R33" s="254" t="s">
        <v>1057</v>
      </c>
      <c r="S33" s="296"/>
      <c r="T33" s="296"/>
      <c r="U33" s="32"/>
      <c r="V33" s="32"/>
      <c r="W33" s="294"/>
      <c r="X33" s="33"/>
      <c r="Y33" s="33"/>
    </row>
    <row r="34" spans="2:25" s="6" customFormat="1" ht="18" x14ac:dyDescent="0.25">
      <c r="B34" s="274">
        <v>44145</v>
      </c>
      <c r="C34" s="271" t="s">
        <v>1071</v>
      </c>
      <c r="D34" s="260" t="s">
        <v>1029</v>
      </c>
      <c r="E34" s="251" t="s">
        <v>1032</v>
      </c>
      <c r="F34" s="253">
        <v>2</v>
      </c>
      <c r="G34" s="253">
        <v>0</v>
      </c>
      <c r="H34" s="253"/>
      <c r="I34" s="253"/>
      <c r="J34" s="253">
        <v>0</v>
      </c>
      <c r="K34" s="253">
        <f>SUM(Tabla1[[#This Row],[Existencia al 30/06/2023]]+Tabla1[[#This Row],[Entradas 30 Junio-30 Sept. 2023]]+Tabla1[[#This Row],[Devoluciones]]+I34-J34)</f>
        <v>1</v>
      </c>
      <c r="L34" s="253">
        <v>2</v>
      </c>
      <c r="M34" s="253">
        <f>Tabla1[[#This Row],[Inventario al 30/09/2023]]-Tabla1[[#This Row],[Balance S/Mov. al 30/09/2023]]</f>
        <v>0</v>
      </c>
      <c r="N34" s="254">
        <v>0</v>
      </c>
      <c r="O34" s="255">
        <f>Tabla1[[#This Row],[Costo Unit.]]*Tabla1[[#This Row],[Inventario al 30/09/2023]]</f>
        <v>379.96</v>
      </c>
      <c r="P34" s="254">
        <f>(Tabla1[[#This Row],[Entradas 30 Junio-30 Sept. 2023]]*Tabla1[[#This Row],[Costo Unit.]])</f>
        <v>0</v>
      </c>
      <c r="Q34" s="254">
        <f>(Tabla1[[#This Row],[Salidas 30 Junio-30 Sept. 2023]]*Tabla1[[#This Row],[Costo Unit.]])</f>
        <v>0</v>
      </c>
      <c r="R34" s="254" t="s">
        <v>1057</v>
      </c>
      <c r="S34" s="296"/>
      <c r="T34" s="296"/>
      <c r="U34" s="32"/>
      <c r="V34" s="32"/>
      <c r="W34" s="294"/>
      <c r="X34" s="33"/>
      <c r="Y34" s="33"/>
    </row>
    <row r="35" spans="2:25" ht="18" x14ac:dyDescent="0.25">
      <c r="B35" s="274">
        <v>41907</v>
      </c>
      <c r="C35" s="271" t="s">
        <v>1074</v>
      </c>
      <c r="D35" s="260" t="s">
        <v>319</v>
      </c>
      <c r="E35" s="251" t="s">
        <v>58</v>
      </c>
      <c r="F35" s="253">
        <v>1</v>
      </c>
      <c r="G35" s="253">
        <v>0</v>
      </c>
      <c r="H35" s="253"/>
      <c r="I35" s="253"/>
      <c r="J35" s="253">
        <v>0</v>
      </c>
      <c r="K35" s="253">
        <f>SUM(Tabla1[[#This Row],[Existencia al 30/06/2023]]+Tabla1[[#This Row],[Entradas 30 Junio-30 Sept. 2023]]+Tabla1[[#This Row],[Devoluciones]]+I35-J35)</f>
        <v>4</v>
      </c>
      <c r="L35" s="253">
        <v>1</v>
      </c>
      <c r="M35" s="253">
        <f>Tabla1[[#This Row],[Inventario al 30/09/2023]]-Tabla1[[#This Row],[Balance S/Mov. al 30/09/2023]]</f>
        <v>0</v>
      </c>
      <c r="N35" s="254">
        <v>275</v>
      </c>
      <c r="O35" s="255">
        <f>Tabla1[[#This Row],[Costo Unit.]]*Tabla1[[#This Row],[Inventario al 30/09/2023]]</f>
        <v>1580</v>
      </c>
      <c r="P35" s="254">
        <f>(Tabla1[[#This Row],[Entradas 30 Junio-30 Sept. 2023]]*Tabla1[[#This Row],[Costo Unit.]])</f>
        <v>0</v>
      </c>
      <c r="Q35" s="254">
        <f>(Tabla1[[#This Row],[Salidas 30 Junio-30 Sept. 2023]]*Tabla1[[#This Row],[Costo Unit.]])</f>
        <v>0</v>
      </c>
      <c r="R35" s="254" t="s">
        <v>1057</v>
      </c>
      <c r="S35" s="296"/>
      <c r="T35" s="296"/>
      <c r="U35" s="32"/>
      <c r="V35" s="32"/>
      <c r="W35" s="294"/>
      <c r="X35" s="33"/>
      <c r="Y35" s="33"/>
    </row>
    <row r="36" spans="2:25" s="6" customFormat="1" ht="18" x14ac:dyDescent="0.25">
      <c r="B36" s="274">
        <v>42496</v>
      </c>
      <c r="C36" s="271" t="s">
        <v>1073</v>
      </c>
      <c r="D36" s="260" t="s">
        <v>221</v>
      </c>
      <c r="E36" s="251" t="s">
        <v>608</v>
      </c>
      <c r="F36" s="253">
        <v>1</v>
      </c>
      <c r="G36" s="253">
        <v>0</v>
      </c>
      <c r="H36" s="253"/>
      <c r="I36" s="253"/>
      <c r="J36" s="253">
        <v>0</v>
      </c>
      <c r="K36" s="253">
        <f>SUM(Tabla1[[#This Row],[Existencia al 30/06/2023]]+Tabla1[[#This Row],[Entradas 30 Junio-30 Sept. 2023]]+Tabla1[[#This Row],[Devoluciones]]+I36-J36)</f>
        <v>9</v>
      </c>
      <c r="L36" s="253">
        <v>1</v>
      </c>
      <c r="M36" s="253">
        <f>Tabla1[[#This Row],[Inventario al 30/09/2023]]-Tabla1[[#This Row],[Balance S/Mov. al 30/09/2023]]</f>
        <v>0</v>
      </c>
      <c r="N36" s="254">
        <v>708</v>
      </c>
      <c r="O36" s="255">
        <f>Tabla1[[#This Row],[Costo Unit.]]*Tabla1[[#This Row],[Inventario al 30/09/2023]]</f>
        <v>3635.19</v>
      </c>
      <c r="P36" s="254">
        <f>(Tabla1[[#This Row],[Entradas 30 Junio-30 Sept. 2023]]*Tabla1[[#This Row],[Costo Unit.]])</f>
        <v>0</v>
      </c>
      <c r="Q36" s="254">
        <f>(Tabla1[[#This Row],[Salidas 30 Junio-30 Sept. 2023]]*Tabla1[[#This Row],[Costo Unit.]])</f>
        <v>0</v>
      </c>
      <c r="R36" s="254" t="s">
        <v>1057</v>
      </c>
      <c r="S36" s="296"/>
      <c r="T36" s="296"/>
      <c r="U36" s="32"/>
      <c r="V36" s="32"/>
      <c r="W36" s="294"/>
      <c r="X36" s="33"/>
      <c r="Y36" s="33"/>
    </row>
    <row r="37" spans="2:25" s="6" customFormat="1" ht="18" x14ac:dyDescent="0.25">
      <c r="B37" s="274">
        <v>41429</v>
      </c>
      <c r="C37" s="271" t="s">
        <v>1073</v>
      </c>
      <c r="D37" s="260" t="s">
        <v>433</v>
      </c>
      <c r="E37" s="251" t="s">
        <v>935</v>
      </c>
      <c r="F37" s="253">
        <v>1</v>
      </c>
      <c r="G37" s="253">
        <v>0</v>
      </c>
      <c r="H37" s="253"/>
      <c r="I37" s="253"/>
      <c r="J37" s="253">
        <v>0</v>
      </c>
      <c r="K37" s="253">
        <f>SUM(Tabla1[[#This Row],[Existencia al 30/06/2023]]+Tabla1[[#This Row],[Entradas 30 Junio-30 Sept. 2023]]+Tabla1[[#This Row],[Devoluciones]]+I37-J37)</f>
        <v>40</v>
      </c>
      <c r="L37" s="253">
        <v>1</v>
      </c>
      <c r="M37" s="253">
        <f>Tabla1[[#This Row],[Inventario al 30/09/2023]]-Tabla1[[#This Row],[Balance S/Mov. al 30/09/2023]]</f>
        <v>-3</v>
      </c>
      <c r="N37" s="254">
        <v>442.5</v>
      </c>
      <c r="O37" s="255">
        <f>Tabla1[[#This Row],[Costo Unit.]]*Tabla1[[#This Row],[Inventario al 30/09/2023]]</f>
        <v>4518.4400000000005</v>
      </c>
      <c r="P37" s="254">
        <f>(Tabla1[[#This Row],[Entradas 30 Junio-30 Sept. 2023]]*Tabla1[[#This Row],[Costo Unit.]])</f>
        <v>0</v>
      </c>
      <c r="Q37" s="254">
        <f>(Tabla1[[#This Row],[Salidas 30 Junio-30 Sept. 2023]]*Tabla1[[#This Row],[Costo Unit.]])</f>
        <v>0</v>
      </c>
      <c r="R37" s="254" t="s">
        <v>1057</v>
      </c>
      <c r="S37" s="295"/>
      <c r="T37" s="296"/>
      <c r="U37" s="32"/>
      <c r="V37" s="32"/>
      <c r="W37" s="294"/>
      <c r="X37" s="33"/>
      <c r="Y37" s="33"/>
    </row>
    <row r="38" spans="2:25" ht="18" x14ac:dyDescent="0.25">
      <c r="B38" s="274">
        <v>41488</v>
      </c>
      <c r="C38" s="271" t="s">
        <v>1073</v>
      </c>
      <c r="D38" s="260" t="s">
        <v>227</v>
      </c>
      <c r="E38" s="251" t="s">
        <v>609</v>
      </c>
      <c r="F38" s="253">
        <v>19</v>
      </c>
      <c r="G38" s="253">
        <v>0</v>
      </c>
      <c r="H38" s="253"/>
      <c r="I38" s="253"/>
      <c r="J38" s="253">
        <v>0</v>
      </c>
      <c r="K38" s="253">
        <f>SUM(Tabla1[[#This Row],[Existencia al 30/06/2023]]+Tabla1[[#This Row],[Entradas 30 Junio-30 Sept. 2023]]+Tabla1[[#This Row],[Devoluciones]]+I38-J38)</f>
        <v>43</v>
      </c>
      <c r="L38" s="253">
        <v>19</v>
      </c>
      <c r="M38" s="253">
        <f>Tabla1[[#This Row],[Inventario al 30/09/2023]]-Tabla1[[#This Row],[Balance S/Mov. al 30/09/2023]]</f>
        <v>-43</v>
      </c>
      <c r="N38" s="254">
        <v>4710.3</v>
      </c>
      <c r="O38" s="255">
        <f>Tabla1[[#This Row],[Costo Unit.]]*Tabla1[[#This Row],[Inventario al 30/09/2023]]</f>
        <v>0</v>
      </c>
      <c r="P38" s="254">
        <f>(Tabla1[[#This Row],[Entradas 30 Junio-30 Sept. 2023]]*Tabla1[[#This Row],[Costo Unit.]])</f>
        <v>0</v>
      </c>
      <c r="Q38" s="254">
        <f>(Tabla1[[#This Row],[Salidas 30 Junio-30 Sept. 2023]]*Tabla1[[#This Row],[Costo Unit.]])</f>
        <v>0</v>
      </c>
      <c r="R38" s="254" t="s">
        <v>1057</v>
      </c>
      <c r="S38" s="295"/>
      <c r="T38" s="296"/>
      <c r="U38" s="32"/>
      <c r="V38" s="32"/>
      <c r="W38" s="294"/>
      <c r="X38" s="33"/>
      <c r="Y38" s="33"/>
    </row>
    <row r="39" spans="2:25" ht="18" x14ac:dyDescent="0.25">
      <c r="B39" s="274">
        <v>41404</v>
      </c>
      <c r="C39" s="271" t="s">
        <v>1080</v>
      </c>
      <c r="D39" s="260" t="s">
        <v>231</v>
      </c>
      <c r="E39" s="251" t="s">
        <v>610</v>
      </c>
      <c r="F39" s="253">
        <v>41</v>
      </c>
      <c r="G39" s="253">
        <v>0</v>
      </c>
      <c r="H39" s="253"/>
      <c r="I39" s="253"/>
      <c r="J39" s="253">
        <v>0</v>
      </c>
      <c r="K39" s="253">
        <f>SUM(Tabla1[[#This Row],[Existencia al 30/06/2023]]+Tabla1[[#This Row],[Entradas 30 Junio-30 Sept. 2023]]+Tabla1[[#This Row],[Devoluciones]]+I39-J39)</f>
        <v>17</v>
      </c>
      <c r="L39" s="253">
        <v>41</v>
      </c>
      <c r="M39" s="253">
        <f>Tabla1[[#This Row],[Inventario al 30/09/2023]]-Tabla1[[#This Row],[Balance S/Mov. al 30/09/2023]]</f>
        <v>0</v>
      </c>
      <c r="N39" s="254">
        <v>1060.82</v>
      </c>
      <c r="O39" s="255">
        <f>Tabla1[[#This Row],[Costo Unit.]]*Tabla1[[#This Row],[Inventario al 30/09/2023]]</f>
        <v>561</v>
      </c>
      <c r="P39" s="254">
        <f>(Tabla1[[#This Row],[Entradas 30 Junio-30 Sept. 2023]]*Tabla1[[#This Row],[Costo Unit.]])</f>
        <v>0</v>
      </c>
      <c r="Q39" s="254">
        <f>(Tabla1[[#This Row],[Salidas 30 Junio-30 Sept. 2023]]*Tabla1[[#This Row],[Costo Unit.]])</f>
        <v>0</v>
      </c>
      <c r="R39" s="254" t="s">
        <v>1057</v>
      </c>
      <c r="S39" s="295"/>
      <c r="T39" s="296"/>
      <c r="U39" s="32"/>
      <c r="V39" s="32"/>
      <c r="W39" s="294"/>
      <c r="X39" s="33"/>
      <c r="Y39" s="33"/>
    </row>
    <row r="40" spans="2:25" ht="18" x14ac:dyDescent="0.25">
      <c r="B40" s="275">
        <v>42250</v>
      </c>
      <c r="C40" s="271" t="s">
        <v>1076</v>
      </c>
      <c r="D40" s="260" t="s">
        <v>584</v>
      </c>
      <c r="E40" s="251" t="s">
        <v>585</v>
      </c>
      <c r="F40" s="253">
        <v>1</v>
      </c>
      <c r="G40" s="253">
        <v>0</v>
      </c>
      <c r="H40" s="253"/>
      <c r="I40" s="253"/>
      <c r="J40" s="253">
        <v>0</v>
      </c>
      <c r="K40" s="253">
        <f>SUM(Tabla1[[#This Row],[Existencia al 30/06/2023]]+Tabla1[[#This Row],[Entradas 30 Junio-30 Sept. 2023]]+Tabla1[[#This Row],[Devoluciones]]+I40-J40)</f>
        <v>79</v>
      </c>
      <c r="L40" s="253">
        <v>1</v>
      </c>
      <c r="M40" s="253">
        <f>Tabla1[[#This Row],[Inventario al 30/09/2023]]-Tabla1[[#This Row],[Balance S/Mov. al 30/09/2023]]</f>
        <v>-38</v>
      </c>
      <c r="N40" s="254">
        <v>3413.92</v>
      </c>
      <c r="O40" s="255">
        <f>Tabla1[[#This Row],[Costo Unit.]]*Tabla1[[#This Row],[Inventario al 30/09/2023]]</f>
        <v>3061.4700000000003</v>
      </c>
      <c r="P40" s="254">
        <f>(Tabla1[[#This Row],[Entradas 30 Junio-30 Sept. 2023]]*Tabla1[[#This Row],[Costo Unit.]])</f>
        <v>0</v>
      </c>
      <c r="Q40" s="254">
        <f>(Tabla1[[#This Row],[Salidas 30 Junio-30 Sept. 2023]]*Tabla1[[#This Row],[Costo Unit.]])</f>
        <v>0</v>
      </c>
      <c r="R40" s="254" t="s">
        <v>1057</v>
      </c>
      <c r="S40" s="295"/>
      <c r="T40" s="296"/>
      <c r="U40" s="32"/>
      <c r="V40" s="32"/>
      <c r="W40" s="294"/>
      <c r="X40" s="33"/>
      <c r="Y40" s="33"/>
    </row>
    <row r="41" spans="2:25" ht="18" x14ac:dyDescent="0.25">
      <c r="B41" s="274">
        <v>41429</v>
      </c>
      <c r="C41" s="271" t="s">
        <v>1068</v>
      </c>
      <c r="D41" s="260" t="s">
        <v>800</v>
      </c>
      <c r="E41" s="251" t="s">
        <v>808</v>
      </c>
      <c r="F41" s="253">
        <v>3</v>
      </c>
      <c r="G41" s="253">
        <v>0</v>
      </c>
      <c r="H41" s="253"/>
      <c r="I41" s="253"/>
      <c r="J41" s="253">
        <v>0</v>
      </c>
      <c r="K41" s="253">
        <f>SUM(Tabla1[[#This Row],[Existencia al 30/06/2023]]+Tabla1[[#This Row],[Entradas 30 Junio-30 Sept. 2023]]+Tabla1[[#This Row],[Devoluciones]]+I41-J41)</f>
        <v>11</v>
      </c>
      <c r="L41" s="253">
        <v>3</v>
      </c>
      <c r="M41" s="253">
        <f>Tabla1[[#This Row],[Inventario al 30/09/2023]]-Tabla1[[#This Row],[Balance S/Mov. al 30/09/2023]]</f>
        <v>-8</v>
      </c>
      <c r="N41" s="254">
        <v>102.66</v>
      </c>
      <c r="O41" s="255">
        <f>Tabla1[[#This Row],[Costo Unit.]]*Tabla1[[#This Row],[Inventario al 30/09/2023]]</f>
        <v>420</v>
      </c>
      <c r="P41" s="254">
        <f>(Tabla1[[#This Row],[Entradas 30 Junio-30 Sept. 2023]]*Tabla1[[#This Row],[Costo Unit.]])</f>
        <v>0</v>
      </c>
      <c r="Q41" s="254">
        <f>(Tabla1[[#This Row],[Salidas 30 Junio-30 Sept. 2023]]*Tabla1[[#This Row],[Costo Unit.]])</f>
        <v>0</v>
      </c>
      <c r="R41" s="254" t="s">
        <v>1057</v>
      </c>
      <c r="S41" s="295"/>
      <c r="T41" s="296"/>
      <c r="U41" s="32"/>
      <c r="V41" s="32"/>
      <c r="W41" s="294"/>
      <c r="X41" s="33"/>
      <c r="Y41" s="33"/>
    </row>
    <row r="42" spans="2:25" ht="18" x14ac:dyDescent="0.25">
      <c r="B42" s="274">
        <v>42496</v>
      </c>
      <c r="C42" s="271" t="s">
        <v>1083</v>
      </c>
      <c r="D42" s="260" t="s">
        <v>586</v>
      </c>
      <c r="E42" s="251" t="s">
        <v>587</v>
      </c>
      <c r="F42" s="253">
        <v>2</v>
      </c>
      <c r="G42" s="253">
        <v>0</v>
      </c>
      <c r="H42" s="253"/>
      <c r="I42" s="253"/>
      <c r="J42" s="253">
        <v>0</v>
      </c>
      <c r="K42" s="253">
        <f>SUM(Tabla1[[#This Row],[Existencia al 30/06/2023]]+Tabla1[[#This Row],[Entradas 30 Junio-30 Sept. 2023]]+Tabla1[[#This Row],[Devoluciones]]+I42-J42)</f>
        <v>12</v>
      </c>
      <c r="L42" s="253">
        <v>2</v>
      </c>
      <c r="M42" s="253">
        <f>Tabla1[[#This Row],[Inventario al 30/09/2023]]-Tabla1[[#This Row],[Balance S/Mov. al 30/09/2023]]</f>
        <v>0</v>
      </c>
      <c r="N42" s="254">
        <v>7379.5</v>
      </c>
      <c r="O42" s="255">
        <f>Tabla1[[#This Row],[Costo Unit.]]*Tabla1[[#This Row],[Inventario al 30/09/2023]]</f>
        <v>608.16</v>
      </c>
      <c r="P42" s="254">
        <f>(Tabla1[[#This Row],[Entradas 30 Junio-30 Sept. 2023]]*Tabla1[[#This Row],[Costo Unit.]])</f>
        <v>0</v>
      </c>
      <c r="Q42" s="254">
        <f>(Tabla1[[#This Row],[Salidas 30 Junio-30 Sept. 2023]]*Tabla1[[#This Row],[Costo Unit.]])</f>
        <v>0</v>
      </c>
      <c r="R42" s="254" t="s">
        <v>1057</v>
      </c>
      <c r="S42" s="295"/>
      <c r="T42" s="296"/>
      <c r="U42" s="32"/>
      <c r="V42" s="32"/>
      <c r="W42" s="294"/>
      <c r="X42" s="33"/>
      <c r="Y42" s="33"/>
    </row>
    <row r="43" spans="2:25" ht="18" x14ac:dyDescent="0.25">
      <c r="B43" s="275">
        <v>41404</v>
      </c>
      <c r="C43" s="271" t="s">
        <v>1070</v>
      </c>
      <c r="D43" s="260" t="s">
        <v>216</v>
      </c>
      <c r="E43" s="252" t="s">
        <v>600</v>
      </c>
      <c r="F43" s="253">
        <v>30</v>
      </c>
      <c r="G43" s="253">
        <v>0</v>
      </c>
      <c r="H43" s="253"/>
      <c r="I43" s="253"/>
      <c r="J43" s="253">
        <v>0</v>
      </c>
      <c r="K43" s="253">
        <f>SUM(Tabla1[[#This Row],[Existencia al 30/06/2023]]+Tabla1[[#This Row],[Entradas 30 Junio-30 Sept. 2023]]+Tabla1[[#This Row],[Devoluciones]]+I43-J43)</f>
        <v>182</v>
      </c>
      <c r="L43" s="253">
        <v>30</v>
      </c>
      <c r="M43" s="253">
        <f>Tabla1[[#This Row],[Inventario al 30/09/2023]]-Tabla1[[#This Row],[Balance S/Mov. al 30/09/2023]]</f>
        <v>-152</v>
      </c>
      <c r="N43" s="254">
        <v>81.59</v>
      </c>
      <c r="O43" s="255">
        <f>Tabla1[[#This Row],[Costo Unit.]]*Tabla1[[#This Row],[Inventario al 30/09/2023]]</f>
        <v>44604</v>
      </c>
      <c r="P43" s="254">
        <f>(Tabla1[[#This Row],[Entradas 30 Junio-30 Sept. 2023]]*Tabla1[[#This Row],[Costo Unit.]])</f>
        <v>0</v>
      </c>
      <c r="Q43" s="254">
        <f>(Tabla1[[#This Row],[Salidas 30 Junio-30 Sept. 2023]]*Tabla1[[#This Row],[Costo Unit.]])</f>
        <v>0</v>
      </c>
      <c r="R43" s="254" t="s">
        <v>1057</v>
      </c>
      <c r="S43" s="295"/>
      <c r="T43" s="296"/>
      <c r="U43" s="32"/>
      <c r="V43" s="32"/>
      <c r="W43" s="294"/>
      <c r="X43" s="33"/>
      <c r="Y43" s="33"/>
    </row>
    <row r="44" spans="2:25" ht="18" x14ac:dyDescent="0.25">
      <c r="B44" s="274">
        <v>40927</v>
      </c>
      <c r="C44" s="271" t="s">
        <v>1068</v>
      </c>
      <c r="D44" s="260" t="s">
        <v>211</v>
      </c>
      <c r="E44" s="251" t="s">
        <v>601</v>
      </c>
      <c r="F44" s="253">
        <v>11</v>
      </c>
      <c r="G44" s="253">
        <v>0</v>
      </c>
      <c r="H44" s="253"/>
      <c r="I44" s="253"/>
      <c r="J44" s="253">
        <v>0</v>
      </c>
      <c r="K44" s="253">
        <f>SUM(Tabla1[[#This Row],[Existencia al 30/06/2023]]+Tabla1[[#This Row],[Entradas 30 Junio-30 Sept. 2023]]+Tabla1[[#This Row],[Devoluciones]]+I44-J44)</f>
        <v>74</v>
      </c>
      <c r="L44" s="253">
        <v>11</v>
      </c>
      <c r="M44" s="253">
        <f>Tabla1[[#This Row],[Inventario al 30/09/2023]]-Tabla1[[#This Row],[Balance S/Mov. al 30/09/2023]]</f>
        <v>0</v>
      </c>
      <c r="N44" s="254">
        <v>67.849999999999994</v>
      </c>
      <c r="O44" s="255">
        <f>Tabla1[[#This Row],[Costo Unit.]]*Tabla1[[#This Row],[Inventario al 30/09/2023]]</f>
        <v>5239.2</v>
      </c>
      <c r="P44" s="254">
        <f>(Tabla1[[#This Row],[Entradas 30 Junio-30 Sept. 2023]]*Tabla1[[#This Row],[Costo Unit.]])</f>
        <v>0</v>
      </c>
      <c r="Q44" s="254">
        <f>(Tabla1[[#This Row],[Salidas 30 Junio-30 Sept. 2023]]*Tabla1[[#This Row],[Costo Unit.]])</f>
        <v>0</v>
      </c>
      <c r="R44" s="254" t="s">
        <v>1057</v>
      </c>
      <c r="S44" s="32"/>
      <c r="T44" s="294"/>
      <c r="U44" s="32"/>
      <c r="V44" s="32"/>
      <c r="W44" s="294"/>
      <c r="X44" s="33"/>
      <c r="Y44" s="33"/>
    </row>
    <row r="45" spans="2:25" ht="18" x14ac:dyDescent="0.25">
      <c r="B45" s="275">
        <v>41457</v>
      </c>
      <c r="C45" s="271" t="s">
        <v>1070</v>
      </c>
      <c r="D45" s="260" t="s">
        <v>183</v>
      </c>
      <c r="E45" s="252" t="s">
        <v>602</v>
      </c>
      <c r="F45" s="253">
        <v>21</v>
      </c>
      <c r="G45" s="253">
        <v>0</v>
      </c>
      <c r="H45" s="253"/>
      <c r="I45" s="253"/>
      <c r="J45" s="253">
        <v>0</v>
      </c>
      <c r="K45" s="253">
        <f>SUM(Tabla1[[#This Row],[Existencia al 30/06/2023]]+Tabla1[[#This Row],[Entradas 30 Junio-30 Sept. 2023]]+Tabla1[[#This Row],[Devoluciones]]+I45-J45)</f>
        <v>24</v>
      </c>
      <c r="L45" s="253">
        <v>21</v>
      </c>
      <c r="M45" s="253">
        <f>Tabla1[[#This Row],[Inventario al 30/09/2023]]-Tabla1[[#This Row],[Balance S/Mov. al 30/09/2023]]</f>
        <v>0</v>
      </c>
      <c r="N45" s="254">
        <v>30.68</v>
      </c>
      <c r="O45" s="255">
        <f>Tabla1[[#This Row],[Costo Unit.]]*Tabla1[[#This Row],[Inventario al 30/09/2023]]</f>
        <v>43499.520000000004</v>
      </c>
      <c r="P45" s="254">
        <f>(Tabla1[[#This Row],[Entradas 30 Junio-30 Sept. 2023]]*Tabla1[[#This Row],[Costo Unit.]])</f>
        <v>0</v>
      </c>
      <c r="Q45" s="254">
        <f>(Tabla1[[#This Row],[Salidas 30 Junio-30 Sept. 2023]]*Tabla1[[#This Row],[Costo Unit.]])</f>
        <v>0</v>
      </c>
      <c r="R45" s="254" t="s">
        <v>1057</v>
      </c>
      <c r="S45" s="253"/>
      <c r="T45" s="260"/>
      <c r="U45" s="291"/>
      <c r="V45" s="33"/>
      <c r="W45" s="33"/>
      <c r="X45" s="33"/>
      <c r="Y45" s="33"/>
    </row>
    <row r="46" spans="2:25" ht="18" x14ac:dyDescent="0.25">
      <c r="B46" s="275">
        <v>41432</v>
      </c>
      <c r="C46" s="271" t="s">
        <v>1070</v>
      </c>
      <c r="D46" s="260" t="s">
        <v>447</v>
      </c>
      <c r="E46" s="251" t="s">
        <v>145</v>
      </c>
      <c r="F46" s="253">
        <v>2</v>
      </c>
      <c r="G46" s="253">
        <v>0</v>
      </c>
      <c r="H46" s="253"/>
      <c r="I46" s="253"/>
      <c r="J46" s="253">
        <v>0</v>
      </c>
      <c r="K46" s="253">
        <f>SUM(Tabla1[[#This Row],[Existencia al 30/06/2023]]+Tabla1[[#This Row],[Entradas 30 Junio-30 Sept. 2023]]+Tabla1[[#This Row],[Devoluciones]]+I46-J46)</f>
        <v>2</v>
      </c>
      <c r="L46" s="253">
        <v>2</v>
      </c>
      <c r="M46" s="253">
        <f>Tabla1[[#This Row],[Inventario al 30/09/2023]]-Tabla1[[#This Row],[Balance S/Mov. al 30/09/2023]]</f>
        <v>0</v>
      </c>
      <c r="N46" s="254">
        <v>120</v>
      </c>
      <c r="O46" s="255">
        <f>Tabla1[[#This Row],[Costo Unit.]]*Tabla1[[#This Row],[Inventario al 30/09/2023]]</f>
        <v>160</v>
      </c>
      <c r="P46" s="254">
        <f>(Tabla1[[#This Row],[Entradas 30 Junio-30 Sept. 2023]]*Tabla1[[#This Row],[Costo Unit.]])</f>
        <v>0</v>
      </c>
      <c r="Q46" s="254">
        <f>(Tabla1[[#This Row],[Salidas 30 Junio-30 Sept. 2023]]*Tabla1[[#This Row],[Costo Unit.]])</f>
        <v>0</v>
      </c>
      <c r="R46" s="254" t="s">
        <v>1057</v>
      </c>
      <c r="S46" s="253"/>
      <c r="T46" s="260"/>
      <c r="U46" s="291"/>
      <c r="V46" s="33"/>
      <c r="W46" s="33"/>
      <c r="X46" s="33"/>
      <c r="Y46" s="33"/>
    </row>
    <row r="47" spans="2:25" ht="18" x14ac:dyDescent="0.25">
      <c r="B47" s="274">
        <v>42496</v>
      </c>
      <c r="C47" s="271" t="s">
        <v>1068</v>
      </c>
      <c r="D47" s="260" t="s">
        <v>182</v>
      </c>
      <c r="E47" s="252" t="s">
        <v>611</v>
      </c>
      <c r="F47" s="253">
        <v>8</v>
      </c>
      <c r="G47" s="253">
        <v>0</v>
      </c>
      <c r="H47" s="253"/>
      <c r="I47" s="253"/>
      <c r="J47" s="253">
        <v>0</v>
      </c>
      <c r="K47" s="253">
        <f>SUM(Tabla1[[#This Row],[Existencia al 30/06/2023]]+Tabla1[[#This Row],[Entradas 30 Junio-30 Sept. 2023]]+Tabla1[[#This Row],[Devoluciones]]+I47-J47)</f>
        <v>3</v>
      </c>
      <c r="L47" s="253">
        <v>8</v>
      </c>
      <c r="M47" s="253">
        <f>Tabla1[[#This Row],[Inventario al 30/09/2023]]-Tabla1[[#This Row],[Balance S/Mov. al 30/09/2023]]</f>
        <v>8</v>
      </c>
      <c r="N47" s="254">
        <v>102.66</v>
      </c>
      <c r="O47" s="255">
        <f>Tabla1[[#This Row],[Costo Unit.]]*Tabla1[[#This Row],[Inventario al 30/09/2023]]</f>
        <v>18366.7</v>
      </c>
      <c r="P47" s="254">
        <f>(Tabla1[[#This Row],[Entradas 30 Junio-30 Sept. 2023]]*Tabla1[[#This Row],[Costo Unit.]])</f>
        <v>0</v>
      </c>
      <c r="Q47" s="254">
        <f>(Tabla1[[#This Row],[Salidas 30 Junio-30 Sept. 2023]]*Tabla1[[#This Row],[Costo Unit.]])</f>
        <v>0</v>
      </c>
      <c r="R47" s="254" t="s">
        <v>1057</v>
      </c>
      <c r="S47" s="253"/>
      <c r="T47" s="260"/>
      <c r="U47" s="291"/>
      <c r="V47" s="33"/>
      <c r="W47" s="33"/>
      <c r="X47" s="33"/>
      <c r="Y47" s="33"/>
    </row>
    <row r="48" spans="2:25" ht="18" x14ac:dyDescent="0.25">
      <c r="B48" s="274">
        <v>41479</v>
      </c>
      <c r="C48" s="271" t="s">
        <v>1075</v>
      </c>
      <c r="D48" s="260" t="s">
        <v>919</v>
      </c>
      <c r="E48" s="252" t="s">
        <v>920</v>
      </c>
      <c r="F48" s="253">
        <v>3</v>
      </c>
      <c r="G48" s="253">
        <v>0</v>
      </c>
      <c r="H48" s="253"/>
      <c r="I48" s="253"/>
      <c r="J48" s="253">
        <v>0</v>
      </c>
      <c r="K48" s="253">
        <f>SUM(Tabla1[[#This Row],[Existencia al 30/06/2023]]+Tabla1[[#This Row],[Entradas 30 Junio-30 Sept. 2023]]+Tabla1[[#This Row],[Devoluciones]]+I48-J48)</f>
        <v>7</v>
      </c>
      <c r="L48" s="253">
        <v>3</v>
      </c>
      <c r="M48" s="253">
        <f>Tabla1[[#This Row],[Inventario al 30/09/2023]]-Tabla1[[#This Row],[Balance S/Mov. al 30/09/2023]]</f>
        <v>0</v>
      </c>
      <c r="N48" s="254">
        <v>458.15</v>
      </c>
      <c r="O48" s="255">
        <f>Tabla1[[#This Row],[Costo Unit.]]*Tabla1[[#This Row],[Inventario al 30/09/2023]]</f>
        <v>21889</v>
      </c>
      <c r="P48" s="254">
        <f>(Tabla1[[#This Row],[Entradas 30 Junio-30 Sept. 2023]]*Tabla1[[#This Row],[Costo Unit.]])</f>
        <v>0</v>
      </c>
      <c r="Q48" s="254">
        <f>(Tabla1[[#This Row],[Salidas 30 Junio-30 Sept. 2023]]*Tabla1[[#This Row],[Costo Unit.]])</f>
        <v>0</v>
      </c>
      <c r="R48" s="254" t="s">
        <v>1057</v>
      </c>
      <c r="S48" s="253"/>
      <c r="T48" s="260"/>
      <c r="U48" s="291"/>
      <c r="V48" s="33"/>
      <c r="W48" s="33"/>
      <c r="X48" s="33"/>
      <c r="Y48" s="33"/>
    </row>
    <row r="49" spans="2:25" ht="18" x14ac:dyDescent="0.25">
      <c r="B49" s="274">
        <v>41438</v>
      </c>
      <c r="C49" s="271" t="s">
        <v>1080</v>
      </c>
      <c r="D49" s="260" t="s">
        <v>208</v>
      </c>
      <c r="E49" s="252" t="s">
        <v>612</v>
      </c>
      <c r="F49" s="253">
        <v>1</v>
      </c>
      <c r="G49" s="253">
        <v>0</v>
      </c>
      <c r="H49" s="253"/>
      <c r="I49" s="253"/>
      <c r="J49" s="253">
        <v>0</v>
      </c>
      <c r="K49" s="253">
        <f>SUM(Tabla1[[#This Row],[Existencia al 30/06/2023]]+Tabla1[[#This Row],[Entradas 30 Junio-30 Sept. 2023]]+Tabla1[[#This Row],[Devoluciones]]+I49-J49)</f>
        <v>21</v>
      </c>
      <c r="L49" s="253">
        <v>1</v>
      </c>
      <c r="M49" s="253">
        <f>Tabla1[[#This Row],[Inventario al 30/09/2023]]-Tabla1[[#This Row],[Balance S/Mov. al 30/09/2023]]</f>
        <v>-12</v>
      </c>
      <c r="N49" s="254">
        <v>250</v>
      </c>
      <c r="O49" s="255">
        <f>Tabla1[[#This Row],[Costo Unit.]]*Tabla1[[#This Row],[Inventario al 30/09/2023]]</f>
        <v>10566.9</v>
      </c>
      <c r="P49" s="254">
        <f>(Tabla1[[#This Row],[Entradas 30 Junio-30 Sept. 2023]]*Tabla1[[#This Row],[Costo Unit.]])</f>
        <v>0</v>
      </c>
      <c r="Q49" s="254">
        <f>(Tabla1[[#This Row],[Salidas 30 Junio-30 Sept. 2023]]*Tabla1[[#This Row],[Costo Unit.]])</f>
        <v>0</v>
      </c>
      <c r="R49" s="254" t="s">
        <v>1057</v>
      </c>
      <c r="S49" s="253"/>
      <c r="T49" s="260"/>
      <c r="U49" s="291"/>
      <c r="V49" s="33"/>
      <c r="W49" s="33"/>
      <c r="X49" s="33"/>
      <c r="Y49" s="33"/>
    </row>
    <row r="50" spans="2:25" ht="18" x14ac:dyDescent="0.25">
      <c r="B50" s="274">
        <v>41438</v>
      </c>
      <c r="C50" s="271" t="s">
        <v>1076</v>
      </c>
      <c r="D50" s="260" t="s">
        <v>360</v>
      </c>
      <c r="E50" s="251" t="s">
        <v>98</v>
      </c>
      <c r="F50" s="253">
        <v>2</v>
      </c>
      <c r="G50" s="253">
        <v>0</v>
      </c>
      <c r="H50" s="253"/>
      <c r="I50" s="253"/>
      <c r="J50" s="253">
        <v>0</v>
      </c>
      <c r="K50" s="253">
        <f>SUM(Tabla1[[#This Row],[Existencia al 30/06/2023]]+Tabla1[[#This Row],[Entradas 30 Junio-30 Sept. 2023]]+Tabla1[[#This Row],[Devoluciones]]+I50-J50)</f>
        <v>1</v>
      </c>
      <c r="L50" s="253">
        <v>2</v>
      </c>
      <c r="M50" s="253">
        <f>Tabla1[[#This Row],[Inventario al 30/09/2023]]-Tabla1[[#This Row],[Balance S/Mov. al 30/09/2023]]</f>
        <v>0</v>
      </c>
      <c r="N50" s="254">
        <v>38.75</v>
      </c>
      <c r="O50" s="255">
        <f>Tabla1[[#This Row],[Costo Unit.]]*Tabla1[[#This Row],[Inventario al 30/09/2023]]</f>
        <v>275</v>
      </c>
      <c r="P50" s="254">
        <f>(Tabla1[[#This Row],[Entradas 30 Junio-30 Sept. 2023]]*Tabla1[[#This Row],[Costo Unit.]])</f>
        <v>0</v>
      </c>
      <c r="Q50" s="254">
        <f>(Tabla1[[#This Row],[Salidas 30 Junio-30 Sept. 2023]]*Tabla1[[#This Row],[Costo Unit.]])</f>
        <v>0</v>
      </c>
      <c r="R50" s="254" t="s">
        <v>1057</v>
      </c>
      <c r="S50" s="253"/>
      <c r="T50" s="260"/>
      <c r="U50" s="291"/>
      <c r="V50" s="33"/>
      <c r="W50" s="33"/>
      <c r="X50" s="33"/>
      <c r="Y50" s="33"/>
    </row>
    <row r="51" spans="2:25" ht="18" x14ac:dyDescent="0.25">
      <c r="B51" s="274">
        <v>44145</v>
      </c>
      <c r="C51" s="271" t="s">
        <v>1070</v>
      </c>
      <c r="D51" s="260" t="s">
        <v>1042</v>
      </c>
      <c r="E51" s="251" t="s">
        <v>1004</v>
      </c>
      <c r="F51" s="253">
        <v>2</v>
      </c>
      <c r="G51" s="253">
        <v>0</v>
      </c>
      <c r="H51" s="253"/>
      <c r="I51" s="253"/>
      <c r="J51" s="253">
        <v>0</v>
      </c>
      <c r="K51" s="253">
        <f>SUM(Tabla1[[#This Row],[Existencia al 30/06/2023]]+Tabla1[[#This Row],[Entradas 30 Junio-30 Sept. 2023]]+Tabla1[[#This Row],[Devoluciones]]+I51-J51)</f>
        <v>3</v>
      </c>
      <c r="L51" s="253">
        <v>2</v>
      </c>
      <c r="M51" s="253">
        <f>Tabla1[[#This Row],[Inventario al 30/09/2023]]-Tabla1[[#This Row],[Balance S/Mov. al 30/09/2023]]</f>
        <v>-3</v>
      </c>
      <c r="N51" s="254">
        <v>53.1</v>
      </c>
      <c r="O51" s="255">
        <f>Tabla1[[#This Row],[Costo Unit.]]*Tabla1[[#This Row],[Inventario al 30/09/2023]]</f>
        <v>0</v>
      </c>
      <c r="P51" s="254">
        <f>(Tabla1[[#This Row],[Entradas 30 Junio-30 Sept. 2023]]*Tabla1[[#This Row],[Costo Unit.]])</f>
        <v>0</v>
      </c>
      <c r="Q51" s="254">
        <f>(Tabla1[[#This Row],[Salidas 30 Junio-30 Sept. 2023]]*Tabla1[[#This Row],[Costo Unit.]])</f>
        <v>0</v>
      </c>
      <c r="R51" s="254" t="s">
        <v>1057</v>
      </c>
      <c r="S51" s="253"/>
      <c r="T51" s="260"/>
      <c r="U51" s="291"/>
      <c r="V51" s="33"/>
      <c r="W51" s="33"/>
      <c r="X51" s="33"/>
      <c r="Y51" s="33"/>
    </row>
    <row r="52" spans="2:25" ht="18" x14ac:dyDescent="0.25">
      <c r="B52" s="274">
        <v>41250</v>
      </c>
      <c r="C52" s="271" t="s">
        <v>1070</v>
      </c>
      <c r="D52" s="260" t="s">
        <v>896</v>
      </c>
      <c r="E52" s="251" t="s">
        <v>881</v>
      </c>
      <c r="F52" s="253">
        <v>3</v>
      </c>
      <c r="G52" s="253">
        <v>0</v>
      </c>
      <c r="H52" s="253"/>
      <c r="I52" s="253"/>
      <c r="J52" s="253">
        <v>0</v>
      </c>
      <c r="K52" s="253">
        <f>SUM(Tabla1[[#This Row],[Existencia al 30/06/2023]]+Tabla1[[#This Row],[Entradas 30 Junio-30 Sept. 2023]]+Tabla1[[#This Row],[Devoluciones]]+I52-J52)</f>
        <v>0</v>
      </c>
      <c r="L52" s="253">
        <v>3</v>
      </c>
      <c r="M52" s="253">
        <f>Tabla1[[#This Row],[Inventario al 30/09/2023]]-Tabla1[[#This Row],[Balance S/Mov. al 30/09/2023]]</f>
        <v>0</v>
      </c>
      <c r="N52" s="254">
        <v>99.6</v>
      </c>
      <c r="O52" s="255">
        <f>Tabla1[[#This Row],[Costo Unit.]]*Tabla1[[#This Row],[Inventario al 30/09/2023]]</f>
        <v>0</v>
      </c>
      <c r="P52" s="254">
        <f>(Tabla1[[#This Row],[Entradas 30 Junio-30 Sept. 2023]]*Tabla1[[#This Row],[Costo Unit.]])</f>
        <v>0</v>
      </c>
      <c r="Q52" s="254">
        <f>(Tabla1[[#This Row],[Salidas 30 Junio-30 Sept. 2023]]*Tabla1[[#This Row],[Costo Unit.]])</f>
        <v>0</v>
      </c>
      <c r="R52" s="254" t="s">
        <v>1057</v>
      </c>
      <c r="S52" s="253"/>
      <c r="T52" s="260"/>
      <c r="U52" s="291"/>
      <c r="V52" s="33"/>
      <c r="W52" s="33"/>
      <c r="X52" s="33"/>
      <c r="Y52" s="33"/>
    </row>
    <row r="53" spans="2:25" ht="18" x14ac:dyDescent="0.25">
      <c r="B53" s="274">
        <v>40816</v>
      </c>
      <c r="C53" s="271" t="s">
        <v>1073</v>
      </c>
      <c r="D53" s="260" t="s">
        <v>358</v>
      </c>
      <c r="E53" s="251" t="s">
        <v>96</v>
      </c>
      <c r="F53" s="253">
        <v>54</v>
      </c>
      <c r="G53" s="253">
        <v>0</v>
      </c>
      <c r="H53" s="253"/>
      <c r="I53" s="253"/>
      <c r="J53" s="253">
        <v>0</v>
      </c>
      <c r="K53" s="253">
        <f>SUM(Tabla1[[#This Row],[Existencia al 30/06/2023]]+Tabla1[[#This Row],[Entradas 30 Junio-30 Sept. 2023]]+Tabla1[[#This Row],[Devoluciones]]+I53-J53)</f>
        <v>1</v>
      </c>
      <c r="L53" s="253">
        <v>54</v>
      </c>
      <c r="M53" s="253">
        <f>Tabla1[[#This Row],[Inventario al 30/09/2023]]-Tabla1[[#This Row],[Balance S/Mov. al 30/09/2023]]</f>
        <v>2</v>
      </c>
      <c r="N53" s="254">
        <v>81.900000000000006</v>
      </c>
      <c r="O53" s="255">
        <f>Tabla1[[#This Row],[Costo Unit.]]*Tabla1[[#This Row],[Inventario al 30/09/2023]]</f>
        <v>1327.5</v>
      </c>
      <c r="P53" s="254">
        <f>(Tabla1[[#This Row],[Entradas 30 Junio-30 Sept. 2023]]*Tabla1[[#This Row],[Costo Unit.]])</f>
        <v>0</v>
      </c>
      <c r="Q53" s="254">
        <f>(Tabla1[[#This Row],[Salidas 30 Junio-30 Sept. 2023]]*Tabla1[[#This Row],[Costo Unit.]])</f>
        <v>0</v>
      </c>
      <c r="R53" s="254" t="s">
        <v>1057</v>
      </c>
      <c r="S53" s="253"/>
      <c r="T53" s="260"/>
      <c r="U53" s="291"/>
      <c r="V53" s="33"/>
      <c r="W53" s="33"/>
      <c r="X53" s="33"/>
      <c r="Y53" s="33"/>
    </row>
    <row r="54" spans="2:25" ht="18" x14ac:dyDescent="0.25">
      <c r="B54" s="274">
        <v>41928</v>
      </c>
      <c r="C54" s="271" t="s">
        <v>1076</v>
      </c>
      <c r="D54" s="260" t="s">
        <v>218</v>
      </c>
      <c r="E54" s="251" t="s">
        <v>613</v>
      </c>
      <c r="F54" s="253">
        <v>150</v>
      </c>
      <c r="G54" s="253">
        <v>0</v>
      </c>
      <c r="H54" s="253"/>
      <c r="I54" s="253"/>
      <c r="J54" s="253">
        <v>0</v>
      </c>
      <c r="K54" s="253">
        <f>SUM(Tabla1[[#This Row],[Existencia al 30/06/2023]]+Tabla1[[#This Row],[Entradas 30 Junio-30 Sept. 2023]]+Tabla1[[#This Row],[Devoluciones]]+I54-J54)</f>
        <v>19</v>
      </c>
      <c r="L54" s="253">
        <v>150</v>
      </c>
      <c r="M54" s="253">
        <f>Tabla1[[#This Row],[Inventario al 30/09/2023]]-Tabla1[[#This Row],[Balance S/Mov. al 30/09/2023]]</f>
        <v>1</v>
      </c>
      <c r="N54" s="254">
        <v>40.22</v>
      </c>
      <c r="O54" s="255">
        <f>Tabla1[[#This Row],[Costo Unit.]]*Tabla1[[#This Row],[Inventario al 30/09/2023]]</f>
        <v>94206</v>
      </c>
      <c r="P54" s="254">
        <f>(Tabla1[[#This Row],[Entradas 30 Junio-30 Sept. 2023]]*Tabla1[[#This Row],[Costo Unit.]])</f>
        <v>0</v>
      </c>
      <c r="Q54" s="254">
        <f>(Tabla1[[#This Row],[Salidas 30 Junio-30 Sept. 2023]]*Tabla1[[#This Row],[Costo Unit.]])</f>
        <v>0</v>
      </c>
      <c r="R54" s="254" t="s">
        <v>1057</v>
      </c>
      <c r="S54" s="253"/>
      <c r="T54" s="260"/>
      <c r="U54" s="291"/>
      <c r="V54" s="33"/>
      <c r="W54" s="33"/>
      <c r="X54" s="33"/>
      <c r="Y54" s="33"/>
    </row>
    <row r="55" spans="2:25" ht="18" x14ac:dyDescent="0.25">
      <c r="B55" s="274">
        <v>41603</v>
      </c>
      <c r="C55" s="271" t="s">
        <v>1070</v>
      </c>
      <c r="D55" s="260" t="s">
        <v>672</v>
      </c>
      <c r="E55" s="252" t="s">
        <v>677</v>
      </c>
      <c r="F55" s="253">
        <v>51</v>
      </c>
      <c r="G55" s="253">
        <v>0</v>
      </c>
      <c r="H55" s="253"/>
      <c r="I55" s="253"/>
      <c r="J55" s="253">
        <v>0</v>
      </c>
      <c r="K55" s="253">
        <f>SUM(Tabla1[[#This Row],[Existencia al 30/06/2023]]+Tabla1[[#This Row],[Entradas 30 Junio-30 Sept. 2023]]+Tabla1[[#This Row],[Devoluciones]]+I55-J55)</f>
        <v>78</v>
      </c>
      <c r="L55" s="253">
        <v>51</v>
      </c>
      <c r="M55" s="253">
        <f>Tabla1[[#This Row],[Inventario al 30/09/2023]]-Tabla1[[#This Row],[Balance S/Mov. al 30/09/2023]]</f>
        <v>32</v>
      </c>
      <c r="N55" s="254">
        <v>2.1</v>
      </c>
      <c r="O55" s="255">
        <f>Tabla1[[#This Row],[Costo Unit.]]*Tabla1[[#This Row],[Inventario al 30/09/2023]]</f>
        <v>23623.599999999999</v>
      </c>
      <c r="P55" s="254">
        <f>(Tabla1[[#This Row],[Entradas 30 Junio-30 Sept. 2023]]*Tabla1[[#This Row],[Costo Unit.]])</f>
        <v>0</v>
      </c>
      <c r="Q55" s="254">
        <f>(Tabla1[[#This Row],[Salidas 30 Junio-30 Sept. 2023]]*Tabla1[[#This Row],[Costo Unit.]])</f>
        <v>0</v>
      </c>
      <c r="R55" s="254" t="s">
        <v>1057</v>
      </c>
      <c r="S55" s="253"/>
      <c r="T55" s="260"/>
      <c r="U55" s="291"/>
      <c r="V55" s="33"/>
      <c r="W55" s="33"/>
      <c r="X55" s="33"/>
      <c r="Y55" s="33"/>
    </row>
    <row r="56" spans="2:25" ht="18" x14ac:dyDescent="0.25">
      <c r="B56" s="274">
        <v>44145</v>
      </c>
      <c r="C56" s="271" t="s">
        <v>1071</v>
      </c>
      <c r="D56" s="260" t="s">
        <v>917</v>
      </c>
      <c r="E56" s="251" t="s">
        <v>1017</v>
      </c>
      <c r="F56" s="253">
        <v>1</v>
      </c>
      <c r="G56" s="253">
        <v>0</v>
      </c>
      <c r="H56" s="253"/>
      <c r="I56" s="253"/>
      <c r="J56" s="253">
        <v>0</v>
      </c>
      <c r="K56" s="253">
        <f>SUM(Tabla1[[#This Row],[Existencia al 30/06/2023]]+Tabla1[[#This Row],[Entradas 30 Junio-30 Sept. 2023]]+Tabla1[[#This Row],[Devoluciones]]+I56-J56)</f>
        <v>0</v>
      </c>
      <c r="L56" s="253">
        <v>1</v>
      </c>
      <c r="M56" s="253">
        <f>Tabla1[[#This Row],[Inventario al 30/09/2023]]-Tabla1[[#This Row],[Balance S/Mov. al 30/09/2023]]</f>
        <v>0</v>
      </c>
      <c r="N56" s="254">
        <v>8260</v>
      </c>
      <c r="O56" s="255">
        <f>Tabla1[[#This Row],[Costo Unit.]]*Tabla1[[#This Row],[Inventario al 30/09/2023]]</f>
        <v>0</v>
      </c>
      <c r="P56" s="254">
        <f>(Tabla1[[#This Row],[Entradas 30 Junio-30 Sept. 2023]]*Tabla1[[#This Row],[Costo Unit.]])</f>
        <v>0</v>
      </c>
      <c r="Q56" s="254">
        <f>(Tabla1[[#This Row],[Salidas 30 Junio-30 Sept. 2023]]*Tabla1[[#This Row],[Costo Unit.]])</f>
        <v>0</v>
      </c>
      <c r="R56" s="254" t="s">
        <v>1057</v>
      </c>
      <c r="S56" s="253"/>
      <c r="T56" s="260"/>
      <c r="U56" s="291"/>
      <c r="V56" s="33"/>
      <c r="W56" s="33"/>
      <c r="X56" s="33"/>
      <c r="Y56" s="33"/>
    </row>
    <row r="57" spans="2:25" ht="18" x14ac:dyDescent="0.25">
      <c r="B57" s="274">
        <v>41404</v>
      </c>
      <c r="C57" s="271" t="s">
        <v>1070</v>
      </c>
      <c r="D57" s="260" t="s">
        <v>330</v>
      </c>
      <c r="E57" s="251" t="s">
        <v>1024</v>
      </c>
      <c r="F57" s="253">
        <v>35</v>
      </c>
      <c r="G57" s="253">
        <v>0</v>
      </c>
      <c r="H57" s="253"/>
      <c r="I57" s="253"/>
      <c r="J57" s="253">
        <v>0</v>
      </c>
      <c r="K57" s="253">
        <f>SUM(Tabla1[[#This Row],[Existencia al 30/06/2023]]+Tabla1[[#This Row],[Entradas 30 Junio-30 Sept. 2023]]+Tabla1[[#This Row],[Devoluciones]]+I57-J57)</f>
        <v>2</v>
      </c>
      <c r="L57" s="253">
        <v>35</v>
      </c>
      <c r="M57" s="253">
        <f>Tabla1[[#This Row],[Inventario al 30/09/2023]]-Tabla1[[#This Row],[Balance S/Mov. al 30/09/2023]]</f>
        <v>8</v>
      </c>
      <c r="N57" s="254">
        <v>4.43</v>
      </c>
      <c r="O57" s="255">
        <f>Tabla1[[#This Row],[Costo Unit.]]*Tabla1[[#This Row],[Inventario al 30/09/2023]]</f>
        <v>3587.2000000000003</v>
      </c>
      <c r="P57" s="254">
        <f>(Tabla1[[#This Row],[Entradas 30 Junio-30 Sept. 2023]]*Tabla1[[#This Row],[Costo Unit.]])</f>
        <v>0</v>
      </c>
      <c r="Q57" s="254">
        <f>(Tabla1[[#This Row],[Salidas 30 Junio-30 Sept. 2023]]*Tabla1[[#This Row],[Costo Unit.]])</f>
        <v>0</v>
      </c>
      <c r="R57" s="254" t="s">
        <v>1057</v>
      </c>
      <c r="S57" s="253"/>
      <c r="T57" s="260"/>
      <c r="U57" s="291"/>
      <c r="V57" s="33"/>
      <c r="W57" s="33"/>
      <c r="X57" s="33"/>
      <c r="Y57" s="33"/>
    </row>
    <row r="58" spans="2:25" ht="18" x14ac:dyDescent="0.25">
      <c r="B58" s="275">
        <v>42158</v>
      </c>
      <c r="C58" s="271" t="s">
        <v>1076</v>
      </c>
      <c r="D58" s="260" t="s">
        <v>939</v>
      </c>
      <c r="E58" s="251" t="s">
        <v>936</v>
      </c>
      <c r="F58" s="253">
        <v>957</v>
      </c>
      <c r="G58" s="253">
        <v>0</v>
      </c>
      <c r="H58" s="253"/>
      <c r="I58" s="253"/>
      <c r="J58" s="253">
        <v>0</v>
      </c>
      <c r="K58" s="253">
        <f>SUM(Tabla1[[#This Row],[Existencia al 30/06/2023]]+Tabla1[[#This Row],[Entradas 30 Junio-30 Sept. 2023]]+Tabla1[[#This Row],[Devoluciones]]+I58-J58)</f>
        <v>8</v>
      </c>
      <c r="L58" s="253">
        <v>957</v>
      </c>
      <c r="M58" s="253">
        <f>Tabla1[[#This Row],[Inventario al 30/09/2023]]-Tabla1[[#This Row],[Balance S/Mov. al 30/09/2023]]</f>
        <v>0</v>
      </c>
      <c r="N58" s="254">
        <v>47.2</v>
      </c>
      <c r="O58" s="255">
        <f>Tabla1[[#This Row],[Costo Unit.]]*Tabla1[[#This Row],[Inventario al 30/09/2023]]</f>
        <v>8486.56</v>
      </c>
      <c r="P58" s="254">
        <f>(Tabla1[[#This Row],[Entradas 30 Junio-30 Sept. 2023]]*Tabla1[[#This Row],[Costo Unit.]])</f>
        <v>0</v>
      </c>
      <c r="Q58" s="254">
        <f>(Tabla1[[#This Row],[Salidas 30 Junio-30 Sept. 2023]]*Tabla1[[#This Row],[Costo Unit.]])</f>
        <v>0</v>
      </c>
      <c r="R58" s="254" t="s">
        <v>1057</v>
      </c>
      <c r="S58" s="253"/>
      <c r="T58" s="260"/>
      <c r="U58" s="291"/>
      <c r="V58" s="33"/>
      <c r="W58" s="33"/>
      <c r="X58" s="33"/>
      <c r="Y58" s="33"/>
    </row>
    <row r="59" spans="2:25" ht="18" x14ac:dyDescent="0.25">
      <c r="B59" s="274">
        <v>42641</v>
      </c>
      <c r="C59" s="271" t="s">
        <v>1071</v>
      </c>
      <c r="D59" s="260" t="s">
        <v>195</v>
      </c>
      <c r="E59" s="251" t="s">
        <v>614</v>
      </c>
      <c r="F59" s="253">
        <v>97</v>
      </c>
      <c r="G59" s="253">
        <v>0</v>
      </c>
      <c r="H59" s="253"/>
      <c r="I59" s="253"/>
      <c r="J59" s="253">
        <v>0</v>
      </c>
      <c r="K59" s="253">
        <f>SUM(Tabla1[[#This Row],[Existencia al 30/06/2023]]+Tabla1[[#This Row],[Entradas 30 Junio-30 Sept. 2023]]+Tabla1[[#This Row],[Devoluciones]]+I59-J59)</f>
        <v>18</v>
      </c>
      <c r="L59" s="253">
        <v>97</v>
      </c>
      <c r="M59" s="253">
        <f>Tabla1[[#This Row],[Inventario al 30/09/2023]]-Tabla1[[#This Row],[Balance S/Mov. al 30/09/2023]]</f>
        <v>0</v>
      </c>
      <c r="N59" s="254">
        <v>377</v>
      </c>
      <c r="O59" s="255">
        <f>Tabla1[[#This Row],[Costo Unit.]]*Tabla1[[#This Row],[Inventario al 30/09/2023]]</f>
        <v>3186</v>
      </c>
      <c r="P59" s="254">
        <f>(Tabla1[[#This Row],[Entradas 30 Junio-30 Sept. 2023]]*Tabla1[[#This Row],[Costo Unit.]])</f>
        <v>0</v>
      </c>
      <c r="Q59" s="254">
        <f>(Tabla1[[#This Row],[Salidas 30 Junio-30 Sept. 2023]]*Tabla1[[#This Row],[Costo Unit.]])</f>
        <v>0</v>
      </c>
      <c r="R59" s="254" t="s">
        <v>1057</v>
      </c>
      <c r="S59" s="253"/>
      <c r="T59" s="260"/>
      <c r="U59" s="291"/>
      <c r="V59" s="33"/>
      <c r="W59" s="33"/>
      <c r="X59" s="33"/>
      <c r="Y59" s="33"/>
    </row>
    <row r="60" spans="2:25" ht="18" x14ac:dyDescent="0.25">
      <c r="B60" s="274">
        <v>41418</v>
      </c>
      <c r="C60" s="271" t="s">
        <v>1076</v>
      </c>
      <c r="D60" s="260" t="s">
        <v>474</v>
      </c>
      <c r="E60" s="251" t="s">
        <v>475</v>
      </c>
      <c r="F60" s="253">
        <v>15</v>
      </c>
      <c r="G60" s="253">
        <v>0</v>
      </c>
      <c r="H60" s="253"/>
      <c r="I60" s="253"/>
      <c r="J60" s="253">
        <v>0</v>
      </c>
      <c r="K60" s="253">
        <f>SUM(Tabla1[[#This Row],[Existencia al 30/06/2023]]+Tabla1[[#This Row],[Entradas 30 Junio-30 Sept. 2023]]+Tabla1[[#This Row],[Devoluciones]]+I60-J60)</f>
        <v>2</v>
      </c>
      <c r="L60" s="253">
        <v>15</v>
      </c>
      <c r="M60" s="253">
        <f>Tabla1[[#This Row],[Inventario al 30/09/2023]]-Tabla1[[#This Row],[Balance S/Mov. al 30/09/2023]]</f>
        <v>0</v>
      </c>
      <c r="N60" s="254">
        <v>115.01</v>
      </c>
      <c r="O60" s="255">
        <f>Tabla1[[#This Row],[Costo Unit.]]*Tabla1[[#This Row],[Inventario al 30/09/2023]]</f>
        <v>6827.84</v>
      </c>
      <c r="P60" s="254">
        <f>(Tabla1[[#This Row],[Entradas 30 Junio-30 Sept. 2023]]*Tabla1[[#This Row],[Costo Unit.]])</f>
        <v>0</v>
      </c>
      <c r="Q60" s="254">
        <f>(Tabla1[[#This Row],[Salidas 30 Junio-30 Sept. 2023]]*Tabla1[[#This Row],[Costo Unit.]])</f>
        <v>0</v>
      </c>
      <c r="R60" s="254" t="s">
        <v>1057</v>
      </c>
      <c r="S60" s="253"/>
      <c r="T60" s="260"/>
      <c r="U60" s="291"/>
      <c r="V60" s="33"/>
      <c r="W60" s="33"/>
      <c r="X60" s="33"/>
      <c r="Y60" s="33"/>
    </row>
    <row r="61" spans="2:25" ht="18" x14ac:dyDescent="0.25">
      <c r="B61" s="274">
        <v>42153</v>
      </c>
      <c r="C61" s="271" t="s">
        <v>1078</v>
      </c>
      <c r="D61" s="260" t="s">
        <v>266</v>
      </c>
      <c r="E61" s="252" t="s">
        <v>10</v>
      </c>
      <c r="F61" s="253">
        <v>40</v>
      </c>
      <c r="G61" s="253">
        <v>0</v>
      </c>
      <c r="H61" s="253"/>
      <c r="I61" s="253"/>
      <c r="J61" s="253">
        <v>0</v>
      </c>
      <c r="K61" s="253">
        <f>SUM(Tabla1[[#This Row],[Existencia al 30/06/2023]]+Tabla1[[#This Row],[Entradas 30 Junio-30 Sept. 2023]]+Tabla1[[#This Row],[Devoluciones]]+I61-J61)</f>
        <v>4</v>
      </c>
      <c r="L61" s="253">
        <v>40</v>
      </c>
      <c r="M61" s="253">
        <f>Tabla1[[#This Row],[Inventario al 30/09/2023]]-Tabla1[[#This Row],[Balance S/Mov. al 30/09/2023]]</f>
        <v>0</v>
      </c>
      <c r="N61" s="254">
        <v>69.599999999999994</v>
      </c>
      <c r="O61" s="255">
        <f>Tabla1[[#This Row],[Costo Unit.]]*Tabla1[[#This Row],[Inventario al 30/09/2023]]</f>
        <v>410.64</v>
      </c>
      <c r="P61" s="254">
        <f>(Tabla1[[#This Row],[Entradas 30 Junio-30 Sept. 2023]]*Tabla1[[#This Row],[Costo Unit.]])</f>
        <v>0</v>
      </c>
      <c r="Q61" s="254">
        <f>(Tabla1[[#This Row],[Salidas 30 Junio-30 Sept. 2023]]*Tabla1[[#This Row],[Costo Unit.]])</f>
        <v>0</v>
      </c>
      <c r="R61" s="254" t="s">
        <v>1057</v>
      </c>
      <c r="S61" s="253"/>
      <c r="T61" s="260"/>
      <c r="U61" s="291"/>
      <c r="V61" s="33"/>
      <c r="W61" s="33"/>
      <c r="X61" s="33"/>
      <c r="Y61" s="33"/>
    </row>
    <row r="62" spans="2:25" ht="18" x14ac:dyDescent="0.25">
      <c r="B62" s="274">
        <v>42250</v>
      </c>
      <c r="C62" s="271" t="s">
        <v>1073</v>
      </c>
      <c r="D62" s="260" t="s">
        <v>178</v>
      </c>
      <c r="E62" s="252" t="s">
        <v>556</v>
      </c>
      <c r="F62" s="253">
        <v>18</v>
      </c>
      <c r="G62" s="253">
        <v>0</v>
      </c>
      <c r="H62" s="253"/>
      <c r="I62" s="253"/>
      <c r="J62" s="253">
        <v>0</v>
      </c>
      <c r="K62" s="253">
        <f>SUM(Tabla1[[#This Row],[Existencia al 30/06/2023]]+Tabla1[[#This Row],[Entradas 30 Junio-30 Sept. 2023]]+Tabla1[[#This Row],[Devoluciones]]+I62-J62)</f>
        <v>2</v>
      </c>
      <c r="L62" s="253">
        <v>18</v>
      </c>
      <c r="M62" s="253">
        <f>Tabla1[[#This Row],[Inventario al 30/09/2023]]-Tabla1[[#This Row],[Balance S/Mov. al 30/09/2023]]</f>
        <v>-2</v>
      </c>
      <c r="N62" s="254">
        <v>450</v>
      </c>
      <c r="O62" s="255">
        <f>Tabla1[[#This Row],[Costo Unit.]]*Tabla1[[#This Row],[Inventario al 30/09/2023]]</f>
        <v>0</v>
      </c>
      <c r="P62" s="254">
        <f>(Tabla1[[#This Row],[Entradas 30 Junio-30 Sept. 2023]]*Tabla1[[#This Row],[Costo Unit.]])</f>
        <v>0</v>
      </c>
      <c r="Q62" s="254">
        <f>(Tabla1[[#This Row],[Salidas 30 Junio-30 Sept. 2023]]*Tabla1[[#This Row],[Costo Unit.]])</f>
        <v>0</v>
      </c>
      <c r="R62" s="254" t="s">
        <v>1057</v>
      </c>
      <c r="S62" s="253"/>
      <c r="T62" s="260"/>
      <c r="U62" s="291"/>
      <c r="V62" s="33"/>
      <c r="W62" s="33"/>
      <c r="X62" s="33"/>
      <c r="Y62" s="33"/>
    </row>
    <row r="63" spans="2:25" ht="18" x14ac:dyDescent="0.25">
      <c r="B63" s="274">
        <v>44145</v>
      </c>
      <c r="C63" s="271" t="s">
        <v>1070</v>
      </c>
      <c r="D63" s="260" t="s">
        <v>1041</v>
      </c>
      <c r="E63" s="251" t="s">
        <v>1003</v>
      </c>
      <c r="F63" s="253">
        <v>2</v>
      </c>
      <c r="G63" s="253">
        <v>0</v>
      </c>
      <c r="H63" s="253"/>
      <c r="I63" s="253"/>
      <c r="J63" s="253">
        <v>0</v>
      </c>
      <c r="K63" s="253">
        <f>SUM(Tabla1[[#This Row],[Existencia al 30/06/2023]]+Tabla1[[#This Row],[Entradas 30 Junio-30 Sept. 2023]]+Tabla1[[#This Row],[Devoluciones]]+I63-J63)</f>
        <v>26</v>
      </c>
      <c r="L63" s="253">
        <v>2</v>
      </c>
      <c r="M63" s="253">
        <f>Tabla1[[#This Row],[Inventario al 30/09/2023]]-Tabla1[[#This Row],[Balance S/Mov. al 30/09/2023]]</f>
        <v>0</v>
      </c>
      <c r="N63" s="254">
        <v>59</v>
      </c>
      <c r="O63" s="255">
        <f>Tabla1[[#This Row],[Costo Unit.]]*Tabla1[[#This Row],[Inventario al 30/09/2023]]</f>
        <v>2121.34</v>
      </c>
      <c r="P63" s="254">
        <f>(Tabla1[[#This Row],[Entradas 30 Junio-30 Sept. 2023]]*Tabla1[[#This Row],[Costo Unit.]])</f>
        <v>0</v>
      </c>
      <c r="Q63" s="254">
        <f>(Tabla1[[#This Row],[Salidas 30 Junio-30 Sept. 2023]]*Tabla1[[#This Row],[Costo Unit.]])</f>
        <v>0</v>
      </c>
      <c r="R63" s="254" t="s">
        <v>1057</v>
      </c>
      <c r="S63" s="253"/>
      <c r="T63" s="260"/>
      <c r="U63" s="291"/>
      <c r="V63" s="33"/>
      <c r="W63" s="33"/>
      <c r="X63" s="33"/>
      <c r="Y63" s="33"/>
    </row>
    <row r="64" spans="2:25" ht="18" x14ac:dyDescent="0.25">
      <c r="B64" s="274">
        <v>42291</v>
      </c>
      <c r="C64" s="271" t="s">
        <v>1072</v>
      </c>
      <c r="D64" s="260" t="s">
        <v>197</v>
      </c>
      <c r="E64" s="251" t="s">
        <v>615</v>
      </c>
      <c r="F64" s="253">
        <v>20</v>
      </c>
      <c r="G64" s="253">
        <v>0</v>
      </c>
      <c r="H64" s="253"/>
      <c r="I64" s="253"/>
      <c r="J64" s="253">
        <v>0</v>
      </c>
      <c r="K64" s="253">
        <f>SUM(Tabla1[[#This Row],[Existencia al 30/06/2023]]+Tabla1[[#This Row],[Entradas 30 Junio-30 Sept. 2023]]+Tabla1[[#This Row],[Devoluciones]]+I64-J64)</f>
        <v>0</v>
      </c>
      <c r="L64" s="253">
        <v>20</v>
      </c>
      <c r="M64" s="253">
        <f>Tabla1[[#This Row],[Inventario al 30/09/2023]]-Tabla1[[#This Row],[Balance S/Mov. al 30/09/2023]]</f>
        <v>12</v>
      </c>
      <c r="N64" s="254">
        <v>9.39</v>
      </c>
      <c r="O64" s="255">
        <f>Tabla1[[#This Row],[Costo Unit.]]*Tabla1[[#This Row],[Inventario al 30/09/2023]]</f>
        <v>814.19999999999993</v>
      </c>
      <c r="P64" s="254">
        <f>(Tabla1[[#This Row],[Entradas 30 Junio-30 Sept. 2023]]*Tabla1[[#This Row],[Costo Unit.]])</f>
        <v>0</v>
      </c>
      <c r="Q64" s="254">
        <f>(Tabla1[[#This Row],[Salidas 30 Junio-30 Sept. 2023]]*Tabla1[[#This Row],[Costo Unit.]])</f>
        <v>0</v>
      </c>
      <c r="R64" s="254" t="s">
        <v>1057</v>
      </c>
      <c r="S64" s="253"/>
      <c r="T64" s="260"/>
      <c r="U64" s="291"/>
      <c r="V64" s="33"/>
      <c r="W64" s="33"/>
      <c r="X64" s="33"/>
      <c r="Y64" s="33"/>
    </row>
    <row r="65" spans="2:25" ht="18" x14ac:dyDescent="0.25">
      <c r="B65" s="274">
        <v>41907</v>
      </c>
      <c r="C65" s="271" t="s">
        <v>1070</v>
      </c>
      <c r="D65" s="260" t="s">
        <v>321</v>
      </c>
      <c r="E65" s="252" t="s">
        <v>60</v>
      </c>
      <c r="F65" s="253">
        <v>38</v>
      </c>
      <c r="G65" s="253">
        <v>0</v>
      </c>
      <c r="H65" s="253"/>
      <c r="I65" s="253"/>
      <c r="J65" s="253">
        <v>0</v>
      </c>
      <c r="K65" s="253">
        <f>SUM(Tabla1[[#This Row],[Existencia al 30/06/2023]]+Tabla1[[#This Row],[Entradas 30 Junio-30 Sept. 2023]]+Tabla1[[#This Row],[Devoluciones]]+I65-J65)</f>
        <v>1</v>
      </c>
      <c r="L65" s="253">
        <v>38</v>
      </c>
      <c r="M65" s="253">
        <f>Tabla1[[#This Row],[Inventario al 30/09/2023]]-Tabla1[[#This Row],[Balance S/Mov. al 30/09/2023]]</f>
        <v>0</v>
      </c>
      <c r="N65" s="254">
        <v>14</v>
      </c>
      <c r="O65" s="255">
        <f>Tabla1[[#This Row],[Costo Unit.]]*Tabla1[[#This Row],[Inventario al 30/09/2023]]</f>
        <v>120</v>
      </c>
      <c r="P65" s="254">
        <f>(Tabla1[[#This Row],[Entradas 30 Junio-30 Sept. 2023]]*Tabla1[[#This Row],[Costo Unit.]])</f>
        <v>0</v>
      </c>
      <c r="Q65" s="254">
        <f>(Tabla1[[#This Row],[Salidas 30 Junio-30 Sept. 2023]]*Tabla1[[#This Row],[Costo Unit.]])</f>
        <v>0</v>
      </c>
      <c r="R65" s="254" t="s">
        <v>1057</v>
      </c>
      <c r="S65" s="253"/>
      <c r="T65" s="260"/>
      <c r="U65" s="291"/>
      <c r="V65" s="33"/>
      <c r="W65" s="33"/>
      <c r="X65" s="33"/>
      <c r="Y65" s="33"/>
    </row>
    <row r="66" spans="2:25" ht="18" x14ac:dyDescent="0.25">
      <c r="B66" s="274">
        <v>41443</v>
      </c>
      <c r="C66" s="271" t="s">
        <v>1073</v>
      </c>
      <c r="D66" s="260" t="s">
        <v>238</v>
      </c>
      <c r="E66" s="251" t="s">
        <v>616</v>
      </c>
      <c r="F66" s="253">
        <v>24</v>
      </c>
      <c r="G66" s="253">
        <v>0</v>
      </c>
      <c r="H66" s="253"/>
      <c r="I66" s="253"/>
      <c r="J66" s="253">
        <v>0</v>
      </c>
      <c r="K66" s="253">
        <f>SUM(Tabla1[[#This Row],[Existencia al 30/06/2023]]+Tabla1[[#This Row],[Entradas 30 Junio-30 Sept. 2023]]+Tabla1[[#This Row],[Devoluciones]]+I66-J66)</f>
        <v>2</v>
      </c>
      <c r="L66" s="253">
        <v>24</v>
      </c>
      <c r="M66" s="253">
        <f>Tabla1[[#This Row],[Inventario al 30/09/2023]]-Tabla1[[#This Row],[Balance S/Mov. al 30/09/2023]]</f>
        <v>3</v>
      </c>
      <c r="N66" s="254">
        <v>359.6</v>
      </c>
      <c r="O66" s="255">
        <f>Tabla1[[#This Row],[Costo Unit.]]*Tabla1[[#This Row],[Inventario al 30/09/2023]]</f>
        <v>513.29999999999995</v>
      </c>
      <c r="P66" s="254">
        <f>(Tabla1[[#This Row],[Entradas 30 Junio-30 Sept. 2023]]*Tabla1[[#This Row],[Costo Unit.]])</f>
        <v>0</v>
      </c>
      <c r="Q66" s="254">
        <f>(Tabla1[[#This Row],[Salidas 30 Junio-30 Sept. 2023]]*Tabla1[[#This Row],[Costo Unit.]])</f>
        <v>0</v>
      </c>
      <c r="R66" s="254" t="s">
        <v>1057</v>
      </c>
      <c r="S66" s="253"/>
      <c r="T66" s="260"/>
      <c r="U66" s="291"/>
      <c r="V66" s="33"/>
      <c r="W66" s="33"/>
      <c r="X66" s="33"/>
      <c r="Y66" s="33"/>
    </row>
    <row r="67" spans="2:25" ht="18" x14ac:dyDescent="0.25">
      <c r="B67" s="274">
        <v>41443</v>
      </c>
      <c r="C67" s="271" t="s">
        <v>1073</v>
      </c>
      <c r="D67" s="260" t="s">
        <v>411</v>
      </c>
      <c r="E67" s="251" t="s">
        <v>138</v>
      </c>
      <c r="F67" s="253">
        <v>2</v>
      </c>
      <c r="G67" s="253">
        <v>0</v>
      </c>
      <c r="H67" s="253"/>
      <c r="I67" s="253"/>
      <c r="J67" s="253">
        <v>0</v>
      </c>
      <c r="K67" s="253">
        <f>SUM(Tabla1[[#This Row],[Existencia al 30/06/2023]]+Tabla1[[#This Row],[Entradas 30 Junio-30 Sept. 2023]]+Tabla1[[#This Row],[Devoluciones]]+I67-J67)</f>
        <v>12</v>
      </c>
      <c r="L67" s="253">
        <v>2</v>
      </c>
      <c r="M67" s="253">
        <f>Tabla1[[#This Row],[Inventario al 30/09/2023]]-Tabla1[[#This Row],[Balance S/Mov. al 30/09/2023]]</f>
        <v>0</v>
      </c>
      <c r="N67" s="254">
        <v>748.2</v>
      </c>
      <c r="O67" s="255">
        <f>Tabla1[[#This Row],[Costo Unit.]]*Tabla1[[#This Row],[Inventario al 30/09/2023]]</f>
        <v>5497.7999999999993</v>
      </c>
      <c r="P67" s="254">
        <f>(Tabla1[[#This Row],[Entradas 30 Junio-30 Sept. 2023]]*Tabla1[[#This Row],[Costo Unit.]])</f>
        <v>0</v>
      </c>
      <c r="Q67" s="254">
        <f>(Tabla1[[#This Row],[Salidas 30 Junio-30 Sept. 2023]]*Tabla1[[#This Row],[Costo Unit.]])</f>
        <v>0</v>
      </c>
      <c r="R67" s="254" t="s">
        <v>1057</v>
      </c>
      <c r="S67" s="253"/>
      <c r="T67" s="260"/>
      <c r="U67" s="291"/>
      <c r="V67" s="33"/>
      <c r="W67" s="33"/>
      <c r="X67" s="33"/>
      <c r="Y67" s="33"/>
    </row>
    <row r="68" spans="2:25" ht="18" x14ac:dyDescent="0.25">
      <c r="B68" s="274">
        <v>41835</v>
      </c>
      <c r="C68" s="271" t="s">
        <v>1073</v>
      </c>
      <c r="D68" s="260" t="s">
        <v>410</v>
      </c>
      <c r="E68" s="251" t="s">
        <v>137</v>
      </c>
      <c r="F68" s="253">
        <v>2</v>
      </c>
      <c r="G68" s="253">
        <v>0</v>
      </c>
      <c r="H68" s="253"/>
      <c r="I68" s="253"/>
      <c r="J68" s="253">
        <v>0</v>
      </c>
      <c r="K68" s="253">
        <f>SUM(Tabla1[[#This Row],[Existencia al 30/06/2023]]+Tabla1[[#This Row],[Entradas 30 Junio-30 Sept. 2023]]+Tabla1[[#This Row],[Devoluciones]]+I68-J68)</f>
        <v>8</v>
      </c>
      <c r="L68" s="253">
        <v>2</v>
      </c>
      <c r="M68" s="253">
        <f>Tabla1[[#This Row],[Inventario al 30/09/2023]]-Tabla1[[#This Row],[Balance S/Mov. al 30/09/2023]]</f>
        <v>2</v>
      </c>
      <c r="N68" s="254">
        <v>748.2</v>
      </c>
      <c r="O68" s="255">
        <f>Tabla1[[#This Row],[Costo Unit.]]*Tabla1[[#This Row],[Inventario al 30/09/2023]]</f>
        <v>13403</v>
      </c>
      <c r="P68" s="254">
        <f>(Tabla1[[#This Row],[Entradas 30 Junio-30 Sept. 2023]]*Tabla1[[#This Row],[Costo Unit.]])</f>
        <v>0</v>
      </c>
      <c r="Q68" s="254">
        <f>(Tabla1[[#This Row],[Salidas 30 Junio-30 Sept. 2023]]*Tabla1[[#This Row],[Costo Unit.]])</f>
        <v>0</v>
      </c>
      <c r="R68" s="254" t="s">
        <v>1057</v>
      </c>
      <c r="S68" s="253"/>
      <c r="T68" s="260"/>
      <c r="U68" s="291"/>
      <c r="V68" s="33"/>
      <c r="W68" s="33"/>
      <c r="X68" s="33"/>
      <c r="Y68" s="33"/>
    </row>
    <row r="69" spans="2:25" ht="18" x14ac:dyDescent="0.25">
      <c r="B69" s="274">
        <v>42496</v>
      </c>
      <c r="C69" s="271" t="s">
        <v>1077</v>
      </c>
      <c r="D69" s="260" t="s">
        <v>486</v>
      </c>
      <c r="E69" s="251" t="s">
        <v>495</v>
      </c>
      <c r="F69" s="253">
        <v>1</v>
      </c>
      <c r="G69" s="253">
        <v>0</v>
      </c>
      <c r="H69" s="253"/>
      <c r="I69" s="253"/>
      <c r="J69" s="253">
        <v>0</v>
      </c>
      <c r="K69" s="253">
        <f>SUM(Tabla1[[#This Row],[Existencia al 30/06/2023]]+Tabla1[[#This Row],[Entradas 30 Junio-30 Sept. 2023]]+Tabla1[[#This Row],[Devoluciones]]+I69-J69)</f>
        <v>1</v>
      </c>
      <c r="L69" s="253">
        <v>1</v>
      </c>
      <c r="M69" s="253">
        <f>Tabla1[[#This Row],[Inventario al 30/09/2023]]-Tabla1[[#This Row],[Balance S/Mov. al 30/09/2023]]</f>
        <v>-1</v>
      </c>
      <c r="N69" s="254">
        <v>731.6</v>
      </c>
      <c r="O69" s="255">
        <f>Tabla1[[#This Row],[Costo Unit.]]*Tabla1[[#This Row],[Inventario al 30/09/2023]]</f>
        <v>0</v>
      </c>
      <c r="P69" s="254">
        <f>(Tabla1[[#This Row],[Entradas 30 Junio-30 Sept. 2023]]*Tabla1[[#This Row],[Costo Unit.]])</f>
        <v>0</v>
      </c>
      <c r="Q69" s="254">
        <f>(Tabla1[[#This Row],[Salidas 30 Junio-30 Sept. 2023]]*Tabla1[[#This Row],[Costo Unit.]])</f>
        <v>0</v>
      </c>
      <c r="R69" s="254" t="s">
        <v>1057</v>
      </c>
      <c r="S69" s="253"/>
      <c r="T69" s="260"/>
      <c r="U69" s="291"/>
      <c r="V69" s="33"/>
      <c r="W69" s="33"/>
      <c r="X69" s="33"/>
      <c r="Y69" s="33"/>
    </row>
    <row r="70" spans="2:25" ht="18" x14ac:dyDescent="0.25">
      <c r="B70" s="274">
        <v>42080</v>
      </c>
      <c r="C70" s="271" t="s">
        <v>1076</v>
      </c>
      <c r="D70" s="260" t="s">
        <v>941</v>
      </c>
      <c r="E70" s="251" t="s">
        <v>966</v>
      </c>
      <c r="F70" s="253">
        <v>3</v>
      </c>
      <c r="G70" s="253">
        <v>0</v>
      </c>
      <c r="H70" s="253"/>
      <c r="I70" s="253"/>
      <c r="J70" s="253">
        <v>0</v>
      </c>
      <c r="K70" s="253">
        <f>SUM(Tabla1[[#This Row],[Existencia al 30/06/2023]]+Tabla1[[#This Row],[Entradas 30 Junio-30 Sept. 2023]]+Tabla1[[#This Row],[Devoluciones]]+I70-J70)</f>
        <v>2</v>
      </c>
      <c r="L70" s="253">
        <v>3</v>
      </c>
      <c r="M70" s="253">
        <f>Tabla1[[#This Row],[Inventario al 30/09/2023]]-Tabla1[[#This Row],[Balance S/Mov. al 30/09/2023]]</f>
        <v>-2</v>
      </c>
      <c r="N70" s="254">
        <v>424.8</v>
      </c>
      <c r="O70" s="255">
        <f>Tabla1[[#This Row],[Costo Unit.]]*Tabla1[[#This Row],[Inventario al 30/09/2023]]</f>
        <v>0</v>
      </c>
      <c r="P70" s="254">
        <f>(Tabla1[[#This Row],[Entradas 30 Junio-30 Sept. 2023]]*Tabla1[[#This Row],[Costo Unit.]])</f>
        <v>0</v>
      </c>
      <c r="Q70" s="254">
        <f>(Tabla1[[#This Row],[Salidas 30 Junio-30 Sept. 2023]]*Tabla1[[#This Row],[Costo Unit.]])</f>
        <v>0</v>
      </c>
      <c r="R70" s="254" t="s">
        <v>1057</v>
      </c>
      <c r="S70" s="253"/>
      <c r="T70" s="260"/>
      <c r="U70" s="291"/>
      <c r="V70" s="33"/>
      <c r="W70" s="33"/>
      <c r="X70" s="33"/>
      <c r="Y70" s="33"/>
    </row>
    <row r="71" spans="2:25" ht="18" x14ac:dyDescent="0.25">
      <c r="B71" s="274">
        <v>42080</v>
      </c>
      <c r="C71" s="271" t="s">
        <v>1073</v>
      </c>
      <c r="D71" s="260" t="s">
        <v>862</v>
      </c>
      <c r="E71" s="251" t="s">
        <v>864</v>
      </c>
      <c r="F71" s="253">
        <v>4</v>
      </c>
      <c r="G71" s="253">
        <v>0</v>
      </c>
      <c r="H71" s="253"/>
      <c r="I71" s="253"/>
      <c r="J71" s="253">
        <v>0</v>
      </c>
      <c r="K71" s="253">
        <f>SUM(Tabla1[[#This Row],[Existencia al 30/06/2023]]+Tabla1[[#This Row],[Entradas 30 Junio-30 Sept. 2023]]+Tabla1[[#This Row],[Devoluciones]]+I71-J71)</f>
        <v>0</v>
      </c>
      <c r="L71" s="253">
        <v>4</v>
      </c>
      <c r="M71" s="253">
        <f>Tabla1[[#This Row],[Inventario al 30/09/2023]]-Tabla1[[#This Row],[Balance S/Mov. al 30/09/2023]]</f>
        <v>0</v>
      </c>
      <c r="N71" s="254">
        <v>6490</v>
      </c>
      <c r="O71" s="255">
        <f>Tabla1[[#This Row],[Costo Unit.]]*Tabla1[[#This Row],[Inventario al 30/09/2023]]</f>
        <v>0</v>
      </c>
      <c r="P71" s="254">
        <f>(Tabla1[[#This Row],[Entradas 30 Junio-30 Sept. 2023]]*Tabla1[[#This Row],[Costo Unit.]])</f>
        <v>0</v>
      </c>
      <c r="Q71" s="254">
        <f>(Tabla1[[#This Row],[Salidas 30 Junio-30 Sept. 2023]]*Tabla1[[#This Row],[Costo Unit.]])</f>
        <v>0</v>
      </c>
      <c r="R71" s="254" t="s">
        <v>1057</v>
      </c>
      <c r="S71" s="253"/>
      <c r="T71" s="260"/>
      <c r="U71" s="291"/>
      <c r="V71" s="33"/>
      <c r="W71" s="33"/>
      <c r="X71" s="33"/>
      <c r="Y71" s="33"/>
    </row>
    <row r="72" spans="2:25" ht="18" x14ac:dyDescent="0.25">
      <c r="B72" s="274">
        <v>40816</v>
      </c>
      <c r="C72" s="271" t="s">
        <v>1068</v>
      </c>
      <c r="D72" s="260" t="s">
        <v>450</v>
      </c>
      <c r="E72" s="251" t="s">
        <v>821</v>
      </c>
      <c r="F72" s="253">
        <v>4</v>
      </c>
      <c r="G72" s="253">
        <v>0</v>
      </c>
      <c r="H72" s="253"/>
      <c r="I72" s="253"/>
      <c r="J72" s="253">
        <v>0</v>
      </c>
      <c r="K72" s="253">
        <f>SUM(Tabla1[[#This Row],[Existencia al 30/06/2023]]+Tabla1[[#This Row],[Entradas 30 Junio-30 Sept. 2023]]+Tabla1[[#This Row],[Devoluciones]]+I72-J72)</f>
        <v>0</v>
      </c>
      <c r="L72" s="253">
        <v>4</v>
      </c>
      <c r="M72" s="253">
        <f>Tabla1[[#This Row],[Inventario al 30/09/2023]]-Tabla1[[#This Row],[Balance S/Mov. al 30/09/2023]]</f>
        <v>40</v>
      </c>
      <c r="N72" s="254">
        <v>2262</v>
      </c>
      <c r="O72" s="255">
        <f>Tabla1[[#This Row],[Costo Unit.]]*Tabla1[[#This Row],[Inventario al 30/09/2023]]</f>
        <v>3984</v>
      </c>
      <c r="P72" s="254">
        <f>(Tabla1[[#This Row],[Entradas 30 Junio-30 Sept. 2023]]*Tabla1[[#This Row],[Costo Unit.]])</f>
        <v>0</v>
      </c>
      <c r="Q72" s="254">
        <f>(Tabla1[[#This Row],[Salidas 30 Junio-30 Sept. 2023]]*Tabla1[[#This Row],[Costo Unit.]])</f>
        <v>0</v>
      </c>
      <c r="R72" s="254" t="s">
        <v>1057</v>
      </c>
      <c r="S72" s="253"/>
      <c r="T72" s="260"/>
      <c r="U72" s="291"/>
      <c r="V72" s="33"/>
      <c r="W72" s="33"/>
      <c r="X72" s="33"/>
      <c r="Y72" s="33"/>
    </row>
    <row r="73" spans="2:25" ht="18" x14ac:dyDescent="0.25">
      <c r="B73" s="274">
        <v>42520</v>
      </c>
      <c r="C73" s="271" t="s">
        <v>1077</v>
      </c>
      <c r="D73" s="260" t="s">
        <v>295</v>
      </c>
      <c r="E73" s="252" t="s">
        <v>36</v>
      </c>
      <c r="F73" s="253">
        <v>3</v>
      </c>
      <c r="G73" s="253">
        <v>0</v>
      </c>
      <c r="H73" s="253"/>
      <c r="I73" s="253"/>
      <c r="J73" s="253">
        <v>0</v>
      </c>
      <c r="K73" s="253">
        <f>SUM(Tabla1[[#This Row],[Existencia al 30/06/2023]]+Tabla1[[#This Row],[Entradas 30 Junio-30 Sept. 2023]]+Tabla1[[#This Row],[Devoluciones]]+I73-J73)</f>
        <v>58</v>
      </c>
      <c r="L73" s="253">
        <v>3</v>
      </c>
      <c r="M73" s="253">
        <f>Tabla1[[#This Row],[Inventario al 30/09/2023]]-Tabla1[[#This Row],[Balance S/Mov. al 30/09/2023]]</f>
        <v>0</v>
      </c>
      <c r="N73" s="254">
        <v>578.97</v>
      </c>
      <c r="O73" s="255">
        <f>Tabla1[[#This Row],[Costo Unit.]]*Tabla1[[#This Row],[Inventario al 30/09/2023]]</f>
        <v>4750.2000000000007</v>
      </c>
      <c r="P73" s="254">
        <f>(Tabla1[[#This Row],[Entradas 30 Junio-30 Sept. 2023]]*Tabla1[[#This Row],[Costo Unit.]])</f>
        <v>0</v>
      </c>
      <c r="Q73" s="254">
        <f>(Tabla1[[#This Row],[Salidas 30 Junio-30 Sept. 2023]]*Tabla1[[#This Row],[Costo Unit.]])</f>
        <v>0</v>
      </c>
      <c r="R73" s="254" t="s">
        <v>1057</v>
      </c>
      <c r="S73" s="253"/>
      <c r="T73" s="260"/>
      <c r="U73" s="291"/>
      <c r="V73" s="33"/>
      <c r="W73" s="33"/>
      <c r="X73" s="33"/>
      <c r="Y73" s="33"/>
    </row>
    <row r="74" spans="2:25" ht="18" x14ac:dyDescent="0.25">
      <c r="B74" s="274">
        <v>41438</v>
      </c>
      <c r="C74" s="271" t="s">
        <v>1077</v>
      </c>
      <c r="D74" s="260" t="s">
        <v>449</v>
      </c>
      <c r="E74" s="251" t="s">
        <v>134</v>
      </c>
      <c r="F74" s="253">
        <v>2</v>
      </c>
      <c r="G74" s="253">
        <v>0</v>
      </c>
      <c r="H74" s="253"/>
      <c r="I74" s="253"/>
      <c r="J74" s="253">
        <v>0</v>
      </c>
      <c r="K74" s="253">
        <f>SUM(Tabla1[[#This Row],[Existencia al 30/06/2023]]+Tabla1[[#This Row],[Entradas 30 Junio-30 Sept. 2023]]+Tabla1[[#This Row],[Devoluciones]]+I74-J74)</f>
        <v>150</v>
      </c>
      <c r="L74" s="253">
        <v>2</v>
      </c>
      <c r="M74" s="253">
        <f>Tabla1[[#This Row],[Inventario al 30/09/2023]]-Tabla1[[#This Row],[Balance S/Mov. al 30/09/2023]]</f>
        <v>0</v>
      </c>
      <c r="N74" s="254">
        <v>172.08</v>
      </c>
      <c r="O74" s="255">
        <f>Tabla1[[#This Row],[Costo Unit.]]*Tabla1[[#This Row],[Inventario al 30/09/2023]]</f>
        <v>6033</v>
      </c>
      <c r="P74" s="254">
        <f>(Tabla1[[#This Row],[Entradas 30 Junio-30 Sept. 2023]]*Tabla1[[#This Row],[Costo Unit.]])</f>
        <v>0</v>
      </c>
      <c r="Q74" s="254">
        <f>(Tabla1[[#This Row],[Salidas 30 Junio-30 Sept. 2023]]*Tabla1[[#This Row],[Costo Unit.]])</f>
        <v>0</v>
      </c>
      <c r="R74" s="254" t="s">
        <v>1057</v>
      </c>
      <c r="S74" s="253"/>
      <c r="T74" s="260"/>
      <c r="U74" s="291"/>
      <c r="V74" s="33"/>
      <c r="W74" s="33"/>
      <c r="X74" s="33"/>
      <c r="Y74" s="33"/>
    </row>
    <row r="75" spans="2:25" ht="18" x14ac:dyDescent="0.25">
      <c r="B75" s="274">
        <v>41443</v>
      </c>
      <c r="C75" s="271" t="s">
        <v>1077</v>
      </c>
      <c r="D75" s="260" t="s">
        <v>942</v>
      </c>
      <c r="E75" s="251" t="s">
        <v>933</v>
      </c>
      <c r="F75" s="253">
        <v>2</v>
      </c>
      <c r="G75" s="253">
        <v>0</v>
      </c>
      <c r="H75" s="253"/>
      <c r="I75" s="253"/>
      <c r="J75" s="253">
        <v>0</v>
      </c>
      <c r="K75" s="253">
        <f>SUM(Tabla1[[#This Row],[Existencia al 30/06/2023]]+Tabla1[[#This Row],[Entradas 30 Junio-30 Sept. 2023]]+Tabla1[[#This Row],[Devoluciones]]+I75-J75)</f>
        <v>51</v>
      </c>
      <c r="L75" s="253">
        <v>2</v>
      </c>
      <c r="M75" s="253">
        <f>Tabla1[[#This Row],[Inventario al 30/09/2023]]-Tabla1[[#This Row],[Balance S/Mov. al 30/09/2023]]</f>
        <v>0</v>
      </c>
      <c r="N75" s="254">
        <v>554.6</v>
      </c>
      <c r="O75" s="255">
        <f>Tabla1[[#This Row],[Costo Unit.]]*Tabla1[[#This Row],[Inventario al 30/09/2023]]</f>
        <v>107.10000000000001</v>
      </c>
      <c r="P75" s="254">
        <f>(Tabla1[[#This Row],[Entradas 30 Junio-30 Sept. 2023]]*Tabla1[[#This Row],[Costo Unit.]])</f>
        <v>0</v>
      </c>
      <c r="Q75" s="254">
        <f>(Tabla1[[#This Row],[Salidas 30 Junio-30 Sept. 2023]]*Tabla1[[#This Row],[Costo Unit.]])</f>
        <v>0</v>
      </c>
      <c r="R75" s="254" t="s">
        <v>1057</v>
      </c>
      <c r="S75" s="253"/>
      <c r="T75" s="260"/>
      <c r="U75" s="291"/>
      <c r="V75" s="33"/>
      <c r="W75" s="33"/>
      <c r="X75" s="33"/>
      <c r="Y75" s="33"/>
    </row>
    <row r="76" spans="2:25" ht="18" x14ac:dyDescent="0.25">
      <c r="B76" s="274">
        <v>41022</v>
      </c>
      <c r="C76" s="271" t="s">
        <v>1077</v>
      </c>
      <c r="D76" s="260" t="s">
        <v>943</v>
      </c>
      <c r="E76" s="251" t="s">
        <v>934</v>
      </c>
      <c r="F76" s="253">
        <v>3</v>
      </c>
      <c r="G76" s="253">
        <v>0</v>
      </c>
      <c r="H76" s="253"/>
      <c r="I76" s="253"/>
      <c r="J76" s="253">
        <v>0</v>
      </c>
      <c r="K76" s="253">
        <f>SUM(Tabla1[[#This Row],[Existencia al 30/06/2023]]+Tabla1[[#This Row],[Entradas 30 Junio-30 Sept. 2023]]+Tabla1[[#This Row],[Devoluciones]]+I76-J76)</f>
        <v>31</v>
      </c>
      <c r="L76" s="253">
        <v>3</v>
      </c>
      <c r="M76" s="253">
        <f>Tabla1[[#This Row],[Inventario al 30/09/2023]]-Tabla1[[#This Row],[Balance S/Mov. al 30/09/2023]]</f>
        <v>-5</v>
      </c>
      <c r="N76" s="254">
        <v>200.6</v>
      </c>
      <c r="O76" s="255">
        <f>Tabla1[[#This Row],[Costo Unit.]]*Tabla1[[#This Row],[Inventario al 30/09/2023]]</f>
        <v>115.17999999999999</v>
      </c>
      <c r="P76" s="254">
        <f>(Tabla1[[#This Row],[Entradas 30 Junio-30 Sept. 2023]]*Tabla1[[#This Row],[Costo Unit.]])</f>
        <v>0</v>
      </c>
      <c r="Q76" s="254">
        <f>(Tabla1[[#This Row],[Salidas 30 Junio-30 Sept. 2023]]*Tabla1[[#This Row],[Costo Unit.]])</f>
        <v>0</v>
      </c>
      <c r="R76" s="254" t="s">
        <v>1057</v>
      </c>
      <c r="S76" s="253"/>
      <c r="T76" s="260"/>
      <c r="U76" s="291"/>
      <c r="V76" s="33"/>
      <c r="W76" s="33"/>
      <c r="X76" s="33"/>
      <c r="Y76" s="33"/>
    </row>
    <row r="77" spans="2:25" ht="18" x14ac:dyDescent="0.25">
      <c r="B77" s="274">
        <v>42496</v>
      </c>
      <c r="C77" s="271" t="s">
        <v>1077</v>
      </c>
      <c r="D77" s="260" t="s">
        <v>976</v>
      </c>
      <c r="E77" s="251" t="s">
        <v>977</v>
      </c>
      <c r="F77" s="253">
        <v>5</v>
      </c>
      <c r="G77" s="253">
        <v>0</v>
      </c>
      <c r="H77" s="253"/>
      <c r="I77" s="253"/>
      <c r="J77" s="253">
        <v>0</v>
      </c>
      <c r="K77" s="253">
        <f>SUM(Tabla1[[#This Row],[Existencia al 30/06/2023]]+Tabla1[[#This Row],[Entradas 30 Junio-30 Sept. 2023]]+Tabla1[[#This Row],[Devoluciones]]+I77-J77)</f>
        <v>899</v>
      </c>
      <c r="L77" s="253">
        <v>5</v>
      </c>
      <c r="M77" s="253">
        <f>Tabla1[[#This Row],[Inventario al 30/09/2023]]-Tabla1[[#This Row],[Balance S/Mov. al 30/09/2023]]</f>
        <v>0</v>
      </c>
      <c r="N77" s="254">
        <v>313.88</v>
      </c>
      <c r="O77" s="255">
        <f>Tabla1[[#This Row],[Costo Unit.]]*Tabla1[[#This Row],[Inventario al 30/09/2023]]</f>
        <v>42432.800000000003</v>
      </c>
      <c r="P77" s="254">
        <f>(Tabla1[[#This Row],[Entradas 30 Junio-30 Sept. 2023]]*Tabla1[[#This Row],[Costo Unit.]])</f>
        <v>0</v>
      </c>
      <c r="Q77" s="254">
        <f>(Tabla1[[#This Row],[Salidas 30 Junio-30 Sept. 2023]]*Tabla1[[#This Row],[Costo Unit.]])</f>
        <v>0</v>
      </c>
      <c r="R77" s="254" t="s">
        <v>1057</v>
      </c>
      <c r="S77" s="253"/>
      <c r="T77" s="260"/>
      <c r="U77" s="291"/>
      <c r="V77" s="33"/>
      <c r="W77" s="33"/>
      <c r="X77" s="33"/>
      <c r="Y77" s="33"/>
    </row>
    <row r="78" spans="2:25" ht="18" x14ac:dyDescent="0.25">
      <c r="B78" s="274">
        <v>42250</v>
      </c>
      <c r="C78" s="271" t="s">
        <v>1068</v>
      </c>
      <c r="D78" s="260" t="s">
        <v>845</v>
      </c>
      <c r="E78" s="251" t="s">
        <v>856</v>
      </c>
      <c r="F78" s="253">
        <v>50</v>
      </c>
      <c r="G78" s="253">
        <v>0</v>
      </c>
      <c r="H78" s="253"/>
      <c r="I78" s="253"/>
      <c r="J78" s="253">
        <v>0</v>
      </c>
      <c r="K78" s="253">
        <f>SUM(Tabla1[[#This Row],[Existencia al 30/06/2023]]+Tabla1[[#This Row],[Entradas 30 Junio-30 Sept. 2023]]+Tabla1[[#This Row],[Devoluciones]]+I78-J78)</f>
        <v>97</v>
      </c>
      <c r="L78" s="253">
        <v>50</v>
      </c>
      <c r="M78" s="253">
        <f>Tabla1[[#This Row],[Inventario al 30/09/2023]]-Tabla1[[#This Row],[Balance S/Mov. al 30/09/2023]]</f>
        <v>0</v>
      </c>
      <c r="N78" s="254">
        <v>20</v>
      </c>
      <c r="O78" s="255">
        <f>Tabla1[[#This Row],[Costo Unit.]]*Tabla1[[#This Row],[Inventario al 30/09/2023]]</f>
        <v>36569</v>
      </c>
      <c r="P78" s="254">
        <f>(Tabla1[[#This Row],[Entradas 30 Junio-30 Sept. 2023]]*Tabla1[[#This Row],[Costo Unit.]])</f>
        <v>0</v>
      </c>
      <c r="Q78" s="254">
        <f>(Tabla1[[#This Row],[Salidas 30 Junio-30 Sept. 2023]]*Tabla1[[#This Row],[Costo Unit.]])</f>
        <v>0</v>
      </c>
      <c r="R78" s="254" t="s">
        <v>1057</v>
      </c>
      <c r="S78" s="253"/>
      <c r="T78" s="260"/>
      <c r="U78" s="291"/>
      <c r="V78" s="33"/>
      <c r="W78" s="33"/>
      <c r="X78" s="33"/>
      <c r="Y78" s="33"/>
    </row>
    <row r="79" spans="2:25" ht="18" x14ac:dyDescent="0.25">
      <c r="B79" s="274">
        <v>41603</v>
      </c>
      <c r="C79" s="271" t="s">
        <v>1084</v>
      </c>
      <c r="D79" s="260" t="s">
        <v>289</v>
      </c>
      <c r="E79" s="251" t="s">
        <v>30</v>
      </c>
      <c r="F79" s="253">
        <v>4</v>
      </c>
      <c r="G79" s="253">
        <v>0</v>
      </c>
      <c r="H79" s="253"/>
      <c r="I79" s="253"/>
      <c r="J79" s="253">
        <v>0</v>
      </c>
      <c r="K79" s="253">
        <f>SUM(Tabla1[[#This Row],[Existencia al 30/06/2023]]+Tabla1[[#This Row],[Entradas 30 Junio-30 Sept. 2023]]+Tabla1[[#This Row],[Devoluciones]]+I79-J79)</f>
        <v>0</v>
      </c>
      <c r="L79" s="253">
        <v>4</v>
      </c>
      <c r="M79" s="253">
        <f>Tabla1[[#This Row],[Inventario al 30/09/2023]]-Tabla1[[#This Row],[Balance S/Mov. al 30/09/2023]]</f>
        <v>7</v>
      </c>
      <c r="N79" s="254">
        <v>75</v>
      </c>
      <c r="O79" s="255">
        <f>Tabla1[[#This Row],[Costo Unit.]]*Tabla1[[#This Row],[Inventario al 30/09/2023]]</f>
        <v>805.07</v>
      </c>
      <c r="P79" s="254">
        <f>(Tabla1[[#This Row],[Entradas 30 Junio-30 Sept. 2023]]*Tabla1[[#This Row],[Costo Unit.]])</f>
        <v>0</v>
      </c>
      <c r="Q79" s="254">
        <f>(Tabla1[[#This Row],[Salidas 30 Junio-30 Sept. 2023]]*Tabla1[[#This Row],[Costo Unit.]])</f>
        <v>0</v>
      </c>
      <c r="R79" s="254" t="s">
        <v>1057</v>
      </c>
      <c r="S79" s="253"/>
      <c r="T79" s="260"/>
      <c r="U79" s="291"/>
      <c r="V79" s="33"/>
      <c r="W79" s="33"/>
      <c r="X79" s="33"/>
      <c r="Y79" s="33"/>
    </row>
    <row r="80" spans="2:25" ht="18" x14ac:dyDescent="0.25">
      <c r="B80" s="274">
        <v>41438</v>
      </c>
      <c r="C80" s="271" t="s">
        <v>1073</v>
      </c>
      <c r="D80" s="260" t="s">
        <v>388</v>
      </c>
      <c r="E80" s="251" t="s">
        <v>482</v>
      </c>
      <c r="F80" s="253">
        <v>29</v>
      </c>
      <c r="G80" s="253">
        <v>0</v>
      </c>
      <c r="H80" s="253"/>
      <c r="I80" s="253"/>
      <c r="J80" s="253">
        <v>0</v>
      </c>
      <c r="K80" s="253">
        <f>SUM(Tabla1[[#This Row],[Existencia al 30/06/2023]]+Tabla1[[#This Row],[Entradas 30 Junio-30 Sept. 2023]]+Tabla1[[#This Row],[Devoluciones]]+I80-J80)</f>
        <v>38</v>
      </c>
      <c r="L80" s="253">
        <v>29</v>
      </c>
      <c r="M80" s="253">
        <f>Tabla1[[#This Row],[Inventario al 30/09/2023]]-Tabla1[[#This Row],[Balance S/Mov. al 30/09/2023]]</f>
        <v>-1</v>
      </c>
      <c r="N80" s="254">
        <v>249.99</v>
      </c>
      <c r="O80" s="255">
        <f>Tabla1[[#This Row],[Costo Unit.]]*Tabla1[[#This Row],[Inventario al 30/09/2023]]</f>
        <v>2575.1999999999998</v>
      </c>
      <c r="P80" s="254">
        <f>(Tabla1[[#This Row],[Entradas 30 Junio-30 Sept. 2023]]*Tabla1[[#This Row],[Costo Unit.]])</f>
        <v>0</v>
      </c>
      <c r="Q80" s="254">
        <f>(Tabla1[[#This Row],[Salidas 30 Junio-30 Sept. 2023]]*Tabla1[[#This Row],[Costo Unit.]])</f>
        <v>0</v>
      </c>
      <c r="R80" s="254" t="s">
        <v>1057</v>
      </c>
      <c r="S80" s="253"/>
      <c r="T80" s="260"/>
      <c r="U80" s="291"/>
      <c r="V80" s="33"/>
      <c r="W80" s="33"/>
      <c r="X80" s="33"/>
      <c r="Y80" s="33"/>
    </row>
    <row r="81" spans="2:25" ht="18" x14ac:dyDescent="0.25">
      <c r="B81" s="274">
        <v>42972</v>
      </c>
      <c r="C81" s="271" t="s">
        <v>1072</v>
      </c>
      <c r="D81" s="260" t="s">
        <v>269</v>
      </c>
      <c r="E81" s="251" t="s">
        <v>13</v>
      </c>
      <c r="F81" s="253">
        <v>1</v>
      </c>
      <c r="G81" s="253">
        <v>0</v>
      </c>
      <c r="H81" s="253"/>
      <c r="I81" s="253"/>
      <c r="J81" s="253">
        <v>0</v>
      </c>
      <c r="K81" s="253">
        <f>SUM(Tabla1[[#This Row],[Existencia al 30/06/2023]]+Tabla1[[#This Row],[Entradas 30 Junio-30 Sept. 2023]]+Tabla1[[#This Row],[Devoluciones]]+I81-J81)</f>
        <v>45</v>
      </c>
      <c r="L81" s="253">
        <v>1</v>
      </c>
      <c r="M81" s="253">
        <f>Tabla1[[#This Row],[Inventario al 30/09/2023]]-Tabla1[[#This Row],[Balance S/Mov. al 30/09/2023]]</f>
        <v>-12</v>
      </c>
      <c r="N81" s="254">
        <v>190</v>
      </c>
      <c r="O81" s="255">
        <f>Tabla1[[#This Row],[Costo Unit.]]*Tabla1[[#This Row],[Inventario al 30/09/2023]]</f>
        <v>14850</v>
      </c>
      <c r="P81" s="254">
        <f>(Tabla1[[#This Row],[Entradas 30 Junio-30 Sept. 2023]]*Tabla1[[#This Row],[Costo Unit.]])</f>
        <v>0</v>
      </c>
      <c r="Q81" s="254">
        <f>(Tabla1[[#This Row],[Salidas 30 Junio-30 Sept. 2023]]*Tabla1[[#This Row],[Costo Unit.]])</f>
        <v>0</v>
      </c>
      <c r="R81" s="254" t="s">
        <v>1057</v>
      </c>
      <c r="S81" s="253"/>
      <c r="T81" s="260"/>
      <c r="U81" s="291"/>
      <c r="V81" s="33"/>
      <c r="W81" s="33"/>
      <c r="X81" s="33"/>
      <c r="Y81" s="33"/>
    </row>
    <row r="82" spans="2:25" ht="18" x14ac:dyDescent="0.25">
      <c r="B82" s="274">
        <v>42496</v>
      </c>
      <c r="C82" s="271" t="s">
        <v>1077</v>
      </c>
      <c r="D82" s="260" t="s">
        <v>199</v>
      </c>
      <c r="E82" s="251" t="s">
        <v>767</v>
      </c>
      <c r="F82" s="253">
        <v>28506</v>
      </c>
      <c r="G82" s="253">
        <v>0</v>
      </c>
      <c r="H82" s="253"/>
      <c r="I82" s="253"/>
      <c r="J82" s="253">
        <v>0</v>
      </c>
      <c r="K82" s="253">
        <f>SUM(Tabla1[[#This Row],[Existencia al 30/06/2023]]+Tabla1[[#This Row],[Entradas 30 Junio-30 Sept. 2023]]+Tabla1[[#This Row],[Devoluciones]]+I82-J82)</f>
        <v>2</v>
      </c>
      <c r="L82" s="253">
        <v>28506</v>
      </c>
      <c r="M82" s="253">
        <f>Tabla1[[#This Row],[Inventario al 30/09/2023]]-Tabla1[[#This Row],[Balance S/Mov. al 30/09/2023]]</f>
        <v>-1</v>
      </c>
      <c r="N82" s="254">
        <v>13.13</v>
      </c>
      <c r="O82" s="255">
        <f>Tabla1[[#This Row],[Costo Unit.]]*Tabla1[[#This Row],[Inventario al 30/09/2023]]</f>
        <v>59</v>
      </c>
      <c r="P82" s="254">
        <f>(Tabla1[[#This Row],[Entradas 30 Junio-30 Sept. 2023]]*Tabla1[[#This Row],[Costo Unit.]])</f>
        <v>0</v>
      </c>
      <c r="Q82" s="254">
        <f>(Tabla1[[#This Row],[Salidas 30 Junio-30 Sept. 2023]]*Tabla1[[#This Row],[Costo Unit.]])</f>
        <v>0</v>
      </c>
      <c r="R82" s="254" t="s">
        <v>1057</v>
      </c>
      <c r="S82" s="253"/>
      <c r="T82" s="260"/>
      <c r="U82" s="291"/>
      <c r="V82" s="33"/>
      <c r="W82" s="33"/>
      <c r="X82" s="33"/>
      <c r="Y82" s="33"/>
    </row>
    <row r="83" spans="2:25" ht="18" x14ac:dyDescent="0.25">
      <c r="B83" s="274">
        <v>41444</v>
      </c>
      <c r="C83" s="271" t="s">
        <v>1071</v>
      </c>
      <c r="D83" s="260" t="s">
        <v>204</v>
      </c>
      <c r="E83" s="252" t="s">
        <v>617</v>
      </c>
      <c r="F83" s="253">
        <v>2</v>
      </c>
      <c r="G83" s="253">
        <v>0</v>
      </c>
      <c r="H83" s="253"/>
      <c r="I83" s="253"/>
      <c r="J83" s="253">
        <v>0</v>
      </c>
      <c r="K83" s="253">
        <f>SUM(Tabla1[[#This Row],[Existencia al 30/06/2023]]+Tabla1[[#This Row],[Entradas 30 Junio-30 Sept. 2023]]+Tabla1[[#This Row],[Devoluciones]]+I83-J83)</f>
        <v>0</v>
      </c>
      <c r="L83" s="253">
        <v>2</v>
      </c>
      <c r="M83" s="253">
        <f>Tabla1[[#This Row],[Inventario al 30/09/2023]]-Tabla1[[#This Row],[Balance S/Mov. al 30/09/2023]]</f>
        <v>0</v>
      </c>
      <c r="N83" s="254">
        <v>337.24</v>
      </c>
      <c r="O83" s="255">
        <f>Tabla1[[#This Row],[Costo Unit.]]*Tabla1[[#This Row],[Inventario al 30/09/2023]]</f>
        <v>0</v>
      </c>
      <c r="P83" s="254">
        <f>(Tabla1[[#This Row],[Entradas 30 Junio-30 Sept. 2023]]*Tabla1[[#This Row],[Costo Unit.]])</f>
        <v>0</v>
      </c>
      <c r="Q83" s="254">
        <f>(Tabla1[[#This Row],[Salidas 30 Junio-30 Sept. 2023]]*Tabla1[[#This Row],[Costo Unit.]])</f>
        <v>0</v>
      </c>
      <c r="R83" s="254" t="s">
        <v>1057</v>
      </c>
      <c r="S83" s="253"/>
      <c r="T83" s="260"/>
      <c r="U83" s="291"/>
      <c r="V83" s="33"/>
      <c r="W83" s="33"/>
      <c r="X83" s="33"/>
      <c r="Y83" s="33"/>
    </row>
    <row r="84" spans="2:25" s="6" customFormat="1" ht="18" x14ac:dyDescent="0.25">
      <c r="B84" s="274">
        <v>39020</v>
      </c>
      <c r="C84" s="271" t="s">
        <v>1073</v>
      </c>
      <c r="D84" s="260" t="s">
        <v>669</v>
      </c>
      <c r="E84" s="251" t="s">
        <v>596</v>
      </c>
      <c r="F84" s="253">
        <v>8</v>
      </c>
      <c r="G84" s="253">
        <v>0</v>
      </c>
      <c r="H84" s="253"/>
      <c r="I84" s="253"/>
      <c r="J84" s="253">
        <v>0</v>
      </c>
      <c r="K84" s="253">
        <f>SUM(Tabla1[[#This Row],[Existencia al 30/06/2023]]+Tabla1[[#This Row],[Entradas 30 Junio-30 Sept. 2023]]+Tabla1[[#This Row],[Devoluciones]]+I84-J84)</f>
        <v>0</v>
      </c>
      <c r="L84" s="253">
        <v>8</v>
      </c>
      <c r="M84" s="253">
        <f>Tabla1[[#This Row],[Inventario al 30/09/2023]]-Tabla1[[#This Row],[Balance S/Mov. al 30/09/2023]]</f>
        <v>45</v>
      </c>
      <c r="N84" s="254">
        <v>191.16</v>
      </c>
      <c r="O84" s="255">
        <f>Tabla1[[#This Row],[Costo Unit.]]*Tabla1[[#This Row],[Inventario al 30/09/2023]]</f>
        <v>630</v>
      </c>
      <c r="P84" s="254">
        <f>(Tabla1[[#This Row],[Entradas 30 Junio-30 Sept. 2023]]*Tabla1[[#This Row],[Costo Unit.]])</f>
        <v>0</v>
      </c>
      <c r="Q84" s="254">
        <f>(Tabla1[[#This Row],[Salidas 30 Junio-30 Sept. 2023]]*Tabla1[[#This Row],[Costo Unit.]])</f>
        <v>0</v>
      </c>
      <c r="R84" s="254" t="s">
        <v>1057</v>
      </c>
      <c r="S84" s="253"/>
      <c r="T84" s="260"/>
      <c r="U84" s="291"/>
      <c r="V84" s="33"/>
      <c r="W84" s="33"/>
      <c r="X84" s="33"/>
      <c r="Y84" s="33"/>
    </row>
    <row r="85" spans="2:25" ht="18" x14ac:dyDescent="0.25">
      <c r="B85" s="274">
        <v>44145</v>
      </c>
      <c r="C85" s="271" t="s">
        <v>1073</v>
      </c>
      <c r="D85" s="260" t="s">
        <v>1040</v>
      </c>
      <c r="E85" s="251" t="s">
        <v>1002</v>
      </c>
      <c r="F85" s="253">
        <v>5</v>
      </c>
      <c r="G85" s="253">
        <v>0</v>
      </c>
      <c r="H85" s="253"/>
      <c r="I85" s="253"/>
      <c r="J85" s="253">
        <v>0</v>
      </c>
      <c r="K85" s="253">
        <f>SUM(Tabla1[[#This Row],[Existencia al 30/06/2023]]+Tabla1[[#This Row],[Entradas 30 Junio-30 Sept. 2023]]+Tabla1[[#This Row],[Devoluciones]]+I85-J85)</f>
        <v>24</v>
      </c>
      <c r="L85" s="253">
        <v>5</v>
      </c>
      <c r="M85" s="253">
        <f>Tabla1[[#This Row],[Inventario al 30/09/2023]]-Tabla1[[#This Row],[Balance S/Mov. al 30/09/2023]]</f>
        <v>0</v>
      </c>
      <c r="N85" s="254">
        <v>522</v>
      </c>
      <c r="O85" s="255">
        <f>Tabla1[[#This Row],[Costo Unit.]]*Tabla1[[#This Row],[Inventario al 30/09/2023]]</f>
        <v>8630.4000000000015</v>
      </c>
      <c r="P85" s="254">
        <f>(Tabla1[[#This Row],[Entradas 30 Junio-30 Sept. 2023]]*Tabla1[[#This Row],[Costo Unit.]])</f>
        <v>0</v>
      </c>
      <c r="Q85" s="254">
        <f>(Tabla1[[#This Row],[Salidas 30 Junio-30 Sept. 2023]]*Tabla1[[#This Row],[Costo Unit.]])</f>
        <v>0</v>
      </c>
      <c r="R85" s="254" t="s">
        <v>1057</v>
      </c>
      <c r="S85" s="253"/>
      <c r="T85" s="260"/>
      <c r="U85" s="291"/>
      <c r="V85" s="33"/>
      <c r="W85" s="33"/>
      <c r="X85" s="33"/>
      <c r="Y85" s="33"/>
    </row>
    <row r="86" spans="2:25" ht="18" x14ac:dyDescent="0.25">
      <c r="B86" s="274">
        <v>43034</v>
      </c>
      <c r="C86" s="271" t="s">
        <v>1073</v>
      </c>
      <c r="D86" s="260" t="s">
        <v>480</v>
      </c>
      <c r="E86" s="251" t="s">
        <v>496</v>
      </c>
      <c r="F86" s="253">
        <v>43</v>
      </c>
      <c r="G86" s="253">
        <v>0</v>
      </c>
      <c r="H86" s="253"/>
      <c r="I86" s="253"/>
      <c r="J86" s="253">
        <v>0</v>
      </c>
      <c r="K86" s="253">
        <f>SUM(Tabla1[[#This Row],[Existencia al 30/06/2023]]+Tabla1[[#This Row],[Entradas 30 Junio-30 Sept. 2023]]+Tabla1[[#This Row],[Devoluciones]]+I86-J86)</f>
        <v>1</v>
      </c>
      <c r="L86" s="253">
        <v>43</v>
      </c>
      <c r="M86" s="253">
        <f>Tabla1[[#This Row],[Inventario al 30/09/2023]]-Tabla1[[#This Row],[Balance S/Mov. al 30/09/2023]]</f>
        <v>0</v>
      </c>
      <c r="N86" s="254">
        <v>220</v>
      </c>
      <c r="O86" s="255">
        <f>Tabla1[[#This Row],[Costo Unit.]]*Tabla1[[#This Row],[Inventario al 30/09/2023]]</f>
        <v>748.2</v>
      </c>
      <c r="P86" s="254">
        <f>(Tabla1[[#This Row],[Entradas 30 Junio-30 Sept. 2023]]*Tabla1[[#This Row],[Costo Unit.]])</f>
        <v>0</v>
      </c>
      <c r="Q86" s="254">
        <f>(Tabla1[[#This Row],[Salidas 30 Junio-30 Sept. 2023]]*Tabla1[[#This Row],[Costo Unit.]])</f>
        <v>0</v>
      </c>
      <c r="R86" s="254" t="s">
        <v>1057</v>
      </c>
      <c r="S86" s="253"/>
      <c r="T86" s="260"/>
      <c r="U86" s="291"/>
      <c r="V86" s="33"/>
      <c r="W86" s="33"/>
      <c r="X86" s="33"/>
      <c r="Y86" s="33"/>
    </row>
    <row r="87" spans="2:25" ht="18" x14ac:dyDescent="0.25">
      <c r="B87" s="274">
        <v>42690</v>
      </c>
      <c r="C87" s="271" t="s">
        <v>1068</v>
      </c>
      <c r="D87" s="260" t="s">
        <v>665</v>
      </c>
      <c r="E87" s="256" t="s">
        <v>666</v>
      </c>
      <c r="F87" s="253">
        <v>1</v>
      </c>
      <c r="G87" s="253">
        <v>0</v>
      </c>
      <c r="H87" s="253"/>
      <c r="I87" s="253"/>
      <c r="J87" s="253">
        <v>0</v>
      </c>
      <c r="K87" s="253">
        <f>SUM(Tabla1[[#This Row],[Existencia al 30/06/2023]]+Tabla1[[#This Row],[Entradas 30 Junio-30 Sept. 2023]]+Tabla1[[#This Row],[Devoluciones]]+I87-J87)</f>
        <v>1</v>
      </c>
      <c r="L87" s="253">
        <v>1</v>
      </c>
      <c r="M87" s="253">
        <f>Tabla1[[#This Row],[Inventario al 30/09/2023]]-Tabla1[[#This Row],[Balance S/Mov. al 30/09/2023]]</f>
        <v>0</v>
      </c>
      <c r="N87" s="254">
        <v>389.4</v>
      </c>
      <c r="O87" s="255">
        <f>Tabla1[[#This Row],[Costo Unit.]]*Tabla1[[#This Row],[Inventario al 30/09/2023]]</f>
        <v>748.2</v>
      </c>
      <c r="P87" s="254">
        <f>(Tabla1[[#This Row],[Entradas 30 Junio-30 Sept. 2023]]*Tabla1[[#This Row],[Costo Unit.]])</f>
        <v>0</v>
      </c>
      <c r="Q87" s="254">
        <f>(Tabla1[[#This Row],[Salidas 30 Junio-30 Sept. 2023]]*Tabla1[[#This Row],[Costo Unit.]])</f>
        <v>0</v>
      </c>
      <c r="R87" s="254" t="s">
        <v>1057</v>
      </c>
      <c r="S87" s="253"/>
      <c r="T87" s="260"/>
      <c r="U87" s="291"/>
      <c r="V87" s="33"/>
      <c r="W87" s="33"/>
      <c r="X87" s="33"/>
      <c r="Y87" s="33"/>
    </row>
    <row r="88" spans="2:25" ht="18" x14ac:dyDescent="0.25">
      <c r="B88" s="274">
        <v>41488</v>
      </c>
      <c r="C88" s="271" t="s">
        <v>1068</v>
      </c>
      <c r="D88" s="260" t="s">
        <v>378</v>
      </c>
      <c r="E88" s="251" t="s">
        <v>112</v>
      </c>
      <c r="F88" s="253">
        <v>2</v>
      </c>
      <c r="G88" s="253">
        <v>0</v>
      </c>
      <c r="H88" s="253"/>
      <c r="I88" s="253"/>
      <c r="J88" s="253">
        <v>0</v>
      </c>
      <c r="K88" s="253">
        <f>SUM(Tabla1[[#This Row],[Existencia al 30/06/2023]]+Tabla1[[#This Row],[Entradas 30 Junio-30 Sept. 2023]]+Tabla1[[#This Row],[Devoluciones]]+I88-J88)</f>
        <v>4</v>
      </c>
      <c r="L88" s="253">
        <v>2</v>
      </c>
      <c r="M88" s="253">
        <f>Tabla1[[#This Row],[Inventario al 30/09/2023]]-Tabla1[[#This Row],[Balance S/Mov. al 30/09/2023]]</f>
        <v>11</v>
      </c>
      <c r="N88" s="254">
        <v>87</v>
      </c>
      <c r="O88" s="255">
        <f>Tabla1[[#This Row],[Costo Unit.]]*Tabla1[[#This Row],[Inventario al 30/09/2023]]</f>
        <v>0</v>
      </c>
      <c r="P88" s="254">
        <f>(Tabla1[[#This Row],[Entradas 30 Junio-30 Sept. 2023]]*Tabla1[[#This Row],[Costo Unit.]])</f>
        <v>0</v>
      </c>
      <c r="Q88" s="254">
        <f>(Tabla1[[#This Row],[Salidas 30 Junio-30 Sept. 2023]]*Tabla1[[#This Row],[Costo Unit.]])</f>
        <v>0</v>
      </c>
      <c r="R88" s="254" t="s">
        <v>1057</v>
      </c>
      <c r="S88" s="253"/>
      <c r="T88" s="260"/>
      <c r="U88" s="291"/>
      <c r="V88" s="33"/>
      <c r="W88" s="33"/>
      <c r="X88" s="33"/>
      <c r="Y88" s="33"/>
    </row>
    <row r="89" spans="2:25" ht="18" x14ac:dyDescent="0.25">
      <c r="B89" s="274">
        <v>42153</v>
      </c>
      <c r="C89" s="271" t="s">
        <v>1084</v>
      </c>
      <c r="D89" s="260" t="s">
        <v>559</v>
      </c>
      <c r="E89" s="251" t="s">
        <v>562</v>
      </c>
      <c r="F89" s="253">
        <v>13</v>
      </c>
      <c r="G89" s="253">
        <v>0</v>
      </c>
      <c r="H89" s="253"/>
      <c r="I89" s="253"/>
      <c r="J89" s="253">
        <v>0</v>
      </c>
      <c r="K89" s="253">
        <f>SUM(Tabla1[[#This Row],[Existencia al 30/06/2023]]+Tabla1[[#This Row],[Entradas 30 Junio-30 Sept. 2023]]+Tabla1[[#This Row],[Devoluciones]]+I89-J89)</f>
        <v>1</v>
      </c>
      <c r="L89" s="253">
        <v>13</v>
      </c>
      <c r="M89" s="253">
        <f>Tabla1[[#This Row],[Inventario al 30/09/2023]]-Tabla1[[#This Row],[Balance S/Mov. al 30/09/2023]]</f>
        <v>0</v>
      </c>
      <c r="N89" s="254">
        <v>26.55</v>
      </c>
      <c r="O89" s="255">
        <f>Tabla1[[#This Row],[Costo Unit.]]*Tabla1[[#This Row],[Inventario al 30/09/2023]]</f>
        <v>731.6</v>
      </c>
      <c r="P89" s="254">
        <f>(Tabla1[[#This Row],[Entradas 30 Junio-30 Sept. 2023]]*Tabla1[[#This Row],[Costo Unit.]])</f>
        <v>0</v>
      </c>
      <c r="Q89" s="254">
        <f>(Tabla1[[#This Row],[Salidas 30 Junio-30 Sept. 2023]]*Tabla1[[#This Row],[Costo Unit.]])</f>
        <v>0</v>
      </c>
      <c r="R89" s="254" t="s">
        <v>1057</v>
      </c>
      <c r="S89" s="253"/>
      <c r="T89" s="260"/>
      <c r="U89" s="291"/>
      <c r="V89" s="33"/>
      <c r="W89" s="33"/>
      <c r="X89" s="33"/>
      <c r="Y89" s="33"/>
    </row>
    <row r="90" spans="2:25" ht="18" x14ac:dyDescent="0.25">
      <c r="B90" s="274">
        <v>41907</v>
      </c>
      <c r="C90" s="271" t="s">
        <v>1068</v>
      </c>
      <c r="D90" s="260" t="s">
        <v>846</v>
      </c>
      <c r="E90" s="251" t="s">
        <v>857</v>
      </c>
      <c r="F90" s="253">
        <v>14</v>
      </c>
      <c r="G90" s="253">
        <v>0</v>
      </c>
      <c r="H90" s="253"/>
      <c r="I90" s="253"/>
      <c r="J90" s="253">
        <v>0</v>
      </c>
      <c r="K90" s="253">
        <f>SUM(Tabla1[[#This Row],[Existencia al 30/06/2023]]+Tabla1[[#This Row],[Entradas 30 Junio-30 Sept. 2023]]+Tabla1[[#This Row],[Devoluciones]]+I90-J90)</f>
        <v>4</v>
      </c>
      <c r="L90" s="253">
        <v>14</v>
      </c>
      <c r="M90" s="253">
        <f>Tabla1[[#This Row],[Inventario al 30/09/2023]]-Tabla1[[#This Row],[Balance S/Mov. al 30/09/2023]]</f>
        <v>0</v>
      </c>
      <c r="N90" s="254">
        <v>116.82</v>
      </c>
      <c r="O90" s="255">
        <f>Tabla1[[#This Row],[Costo Unit.]]*Tabla1[[#This Row],[Inventario al 30/09/2023]]</f>
        <v>25960</v>
      </c>
      <c r="P90" s="254">
        <f>(Tabla1[[#This Row],[Entradas 30 Junio-30 Sept. 2023]]*Tabla1[[#This Row],[Costo Unit.]])</f>
        <v>0</v>
      </c>
      <c r="Q90" s="254">
        <f>(Tabla1[[#This Row],[Salidas 30 Junio-30 Sept. 2023]]*Tabla1[[#This Row],[Costo Unit.]])</f>
        <v>0</v>
      </c>
      <c r="R90" s="254" t="s">
        <v>1057</v>
      </c>
      <c r="S90" s="253"/>
      <c r="T90" s="260"/>
      <c r="U90" s="291"/>
      <c r="V90" s="33"/>
      <c r="W90" s="33"/>
      <c r="X90" s="33"/>
      <c r="Y90" s="33"/>
    </row>
    <row r="91" spans="2:25" ht="18" x14ac:dyDescent="0.25">
      <c r="B91" s="275">
        <v>42520</v>
      </c>
      <c r="C91" s="271" t="s">
        <v>1077</v>
      </c>
      <c r="D91" s="260" t="s">
        <v>177</v>
      </c>
      <c r="E91" s="251" t="s">
        <v>253</v>
      </c>
      <c r="F91" s="253">
        <v>14</v>
      </c>
      <c r="G91" s="253">
        <v>0</v>
      </c>
      <c r="H91" s="253"/>
      <c r="I91" s="253"/>
      <c r="J91" s="253">
        <v>0</v>
      </c>
      <c r="K91" s="253">
        <f>SUM(Tabla1[[#This Row],[Existencia al 30/06/2023]]+Tabla1[[#This Row],[Entradas 30 Junio-30 Sept. 2023]]+Tabla1[[#This Row],[Devoluciones]]+I91-J91)</f>
        <v>4</v>
      </c>
      <c r="L91" s="253">
        <v>14</v>
      </c>
      <c r="M91" s="253">
        <f>Tabla1[[#This Row],[Inventario al 30/09/2023]]-Tabla1[[#This Row],[Balance S/Mov. al 30/09/2023]]</f>
        <v>0</v>
      </c>
      <c r="N91" s="254">
        <v>51.02</v>
      </c>
      <c r="O91" s="255">
        <f>Tabla1[[#This Row],[Costo Unit.]]*Tabla1[[#This Row],[Inventario al 30/09/2023]]</f>
        <v>9048</v>
      </c>
      <c r="P91" s="254">
        <f>(Tabla1[[#This Row],[Entradas 30 Junio-30 Sept. 2023]]*Tabla1[[#This Row],[Costo Unit.]])</f>
        <v>0</v>
      </c>
      <c r="Q91" s="254">
        <f>(Tabla1[[#This Row],[Salidas 30 Junio-30 Sept. 2023]]*Tabla1[[#This Row],[Costo Unit.]])</f>
        <v>0</v>
      </c>
      <c r="R91" s="254" t="s">
        <v>1057</v>
      </c>
      <c r="S91" s="253"/>
      <c r="T91" s="260"/>
      <c r="U91" s="291"/>
      <c r="V91" s="33"/>
      <c r="W91" s="33"/>
      <c r="X91" s="33"/>
      <c r="Y91" s="33"/>
    </row>
    <row r="92" spans="2:25" ht="18" x14ac:dyDescent="0.25">
      <c r="B92" s="275">
        <v>42496</v>
      </c>
      <c r="C92" s="271" t="s">
        <v>1077</v>
      </c>
      <c r="D92" s="260" t="s">
        <v>464</v>
      </c>
      <c r="E92" s="251" t="s">
        <v>497</v>
      </c>
      <c r="F92" s="253">
        <v>5</v>
      </c>
      <c r="G92" s="253">
        <v>0</v>
      </c>
      <c r="H92" s="253"/>
      <c r="I92" s="253"/>
      <c r="J92" s="253">
        <v>0</v>
      </c>
      <c r="K92" s="253">
        <f>SUM(Tabla1[[#This Row],[Existencia al 30/06/2023]]+Tabla1[[#This Row],[Entradas 30 Junio-30 Sept. 2023]]+Tabla1[[#This Row],[Devoluciones]]+I92-J92)</f>
        <v>3</v>
      </c>
      <c r="L92" s="253">
        <v>5</v>
      </c>
      <c r="M92" s="253">
        <f>Tabla1[[#This Row],[Inventario al 30/09/2023]]-Tabla1[[#This Row],[Balance S/Mov. al 30/09/2023]]</f>
        <v>0</v>
      </c>
      <c r="N92" s="254">
        <v>67.39</v>
      </c>
      <c r="O92" s="255">
        <f>Tabla1[[#This Row],[Costo Unit.]]*Tabla1[[#This Row],[Inventario al 30/09/2023]]</f>
        <v>1736.91</v>
      </c>
      <c r="P92" s="254">
        <f>(Tabla1[[#This Row],[Entradas 30 Junio-30 Sept. 2023]]*Tabla1[[#This Row],[Costo Unit.]])</f>
        <v>0</v>
      </c>
      <c r="Q92" s="254">
        <f>(Tabla1[[#This Row],[Salidas 30 Junio-30 Sept. 2023]]*Tabla1[[#This Row],[Costo Unit.]])</f>
        <v>0</v>
      </c>
      <c r="R92" s="254" t="s">
        <v>1057</v>
      </c>
      <c r="S92" s="253"/>
      <c r="T92" s="260"/>
      <c r="U92" s="291"/>
      <c r="V92" s="33"/>
      <c r="W92" s="33"/>
      <c r="X92" s="33"/>
      <c r="Y92" s="33"/>
    </row>
    <row r="93" spans="2:25" ht="18" x14ac:dyDescent="0.25">
      <c r="B93" s="274">
        <v>42520</v>
      </c>
      <c r="C93" s="271" t="s">
        <v>1078</v>
      </c>
      <c r="D93" s="260" t="s">
        <v>194</v>
      </c>
      <c r="E93" s="251" t="s">
        <v>578</v>
      </c>
      <c r="F93" s="253">
        <v>6</v>
      </c>
      <c r="G93" s="253">
        <v>0</v>
      </c>
      <c r="H93" s="253"/>
      <c r="I93" s="253"/>
      <c r="J93" s="253">
        <v>0</v>
      </c>
      <c r="K93" s="253">
        <f>SUM(Tabla1[[#This Row],[Existencia al 30/06/2023]]+Tabla1[[#This Row],[Entradas 30 Junio-30 Sept. 2023]]+Tabla1[[#This Row],[Devoluciones]]+I93-J93)</f>
        <v>1</v>
      </c>
      <c r="L93" s="253">
        <v>6</v>
      </c>
      <c r="M93" s="253">
        <f>Tabla1[[#This Row],[Inventario al 30/09/2023]]-Tabla1[[#This Row],[Balance S/Mov. al 30/09/2023]]</f>
        <v>1</v>
      </c>
      <c r="N93" s="254">
        <v>1746.4</v>
      </c>
      <c r="O93" s="255">
        <f>Tabla1[[#This Row],[Costo Unit.]]*Tabla1[[#This Row],[Inventario al 30/09/2023]]</f>
        <v>344.16</v>
      </c>
      <c r="P93" s="254">
        <f>(Tabla1[[#This Row],[Entradas 30 Junio-30 Sept. 2023]]*Tabla1[[#This Row],[Costo Unit.]])</f>
        <v>0</v>
      </c>
      <c r="Q93" s="254">
        <f>(Tabla1[[#This Row],[Salidas 30 Junio-30 Sept. 2023]]*Tabla1[[#This Row],[Costo Unit.]])</f>
        <v>0</v>
      </c>
      <c r="R93" s="254" t="s">
        <v>1057</v>
      </c>
      <c r="S93" s="253"/>
      <c r="T93" s="260"/>
      <c r="U93" s="291"/>
      <c r="V93" s="33"/>
      <c r="W93" s="33"/>
      <c r="X93" s="33"/>
      <c r="Y93" s="33"/>
    </row>
    <row r="94" spans="2:25" ht="18" x14ac:dyDescent="0.25">
      <c r="B94" s="274">
        <v>40911</v>
      </c>
      <c r="C94" s="271" t="s">
        <v>1077</v>
      </c>
      <c r="D94" s="260" t="s">
        <v>465</v>
      </c>
      <c r="E94" s="251" t="s">
        <v>498</v>
      </c>
      <c r="F94" s="253">
        <v>5</v>
      </c>
      <c r="G94" s="253">
        <v>0</v>
      </c>
      <c r="H94" s="253"/>
      <c r="I94" s="253"/>
      <c r="J94" s="253">
        <v>0</v>
      </c>
      <c r="K94" s="253">
        <f>SUM(Tabla1[[#This Row],[Existencia al 30/06/2023]]+Tabla1[[#This Row],[Entradas 30 Junio-30 Sept. 2023]]+Tabla1[[#This Row],[Devoluciones]]+I94-J94)</f>
        <v>48</v>
      </c>
      <c r="L94" s="253">
        <v>5</v>
      </c>
      <c r="M94" s="253">
        <f>Tabla1[[#This Row],[Inventario al 30/09/2023]]-Tabla1[[#This Row],[Balance S/Mov. al 30/09/2023]]</f>
        <v>0</v>
      </c>
      <c r="N94" s="254">
        <v>236</v>
      </c>
      <c r="O94" s="255">
        <f>Tabla1[[#This Row],[Costo Unit.]]*Tabla1[[#This Row],[Inventario al 30/09/2023]]</f>
        <v>960</v>
      </c>
      <c r="P94" s="254">
        <f>(Tabla1[[#This Row],[Entradas 30 Junio-30 Sept. 2023]]*Tabla1[[#This Row],[Costo Unit.]])</f>
        <v>0</v>
      </c>
      <c r="Q94" s="254">
        <f>(Tabla1[[#This Row],[Salidas 30 Junio-30 Sept. 2023]]*Tabla1[[#This Row],[Costo Unit.]])</f>
        <v>0</v>
      </c>
      <c r="R94" s="254" t="s">
        <v>1057</v>
      </c>
      <c r="S94" s="253"/>
      <c r="T94" s="260"/>
      <c r="U94" s="291"/>
      <c r="V94" s="33"/>
      <c r="W94" s="33"/>
      <c r="X94" s="33"/>
      <c r="Y94" s="33"/>
    </row>
    <row r="95" spans="2:25" ht="18" x14ac:dyDescent="0.25">
      <c r="B95" s="274">
        <v>41022</v>
      </c>
      <c r="C95" s="271" t="s">
        <v>1078</v>
      </c>
      <c r="D95" s="260" t="s">
        <v>876</v>
      </c>
      <c r="E95" s="251" t="s">
        <v>877</v>
      </c>
      <c r="F95" s="253">
        <v>18</v>
      </c>
      <c r="G95" s="253">
        <v>0</v>
      </c>
      <c r="H95" s="253"/>
      <c r="I95" s="253"/>
      <c r="J95" s="253">
        <v>0</v>
      </c>
      <c r="K95" s="253">
        <f>SUM(Tabla1[[#This Row],[Existencia al 30/06/2023]]+Tabla1[[#This Row],[Entradas 30 Junio-30 Sept. 2023]]+Tabla1[[#This Row],[Devoluciones]]+I95-J95)</f>
        <v>18</v>
      </c>
      <c r="L95" s="253">
        <v>18</v>
      </c>
      <c r="M95" s="253">
        <f>Tabla1[[#This Row],[Inventario al 30/09/2023]]-Tabla1[[#This Row],[Balance S/Mov. al 30/09/2023]]</f>
        <v>-5</v>
      </c>
      <c r="N95" s="254">
        <v>187.49</v>
      </c>
      <c r="O95" s="255">
        <f>Tabla1[[#This Row],[Costo Unit.]]*Tabla1[[#This Row],[Inventario al 30/09/2023]]</f>
        <v>13742.3</v>
      </c>
      <c r="P95" s="254">
        <f>(Tabla1[[#This Row],[Entradas 30 Junio-30 Sept. 2023]]*Tabla1[[#This Row],[Costo Unit.]])</f>
        <v>0</v>
      </c>
      <c r="Q95" s="254">
        <f>(Tabla1[[#This Row],[Salidas 30 Junio-30 Sept. 2023]]*Tabla1[[#This Row],[Costo Unit.]])</f>
        <v>0</v>
      </c>
      <c r="R95" s="254" t="s">
        <v>1057</v>
      </c>
      <c r="S95" s="253"/>
      <c r="T95" s="260"/>
      <c r="U95" s="291"/>
      <c r="V95" s="33"/>
      <c r="W95" s="33"/>
      <c r="X95" s="33"/>
      <c r="Y95" s="33"/>
    </row>
    <row r="96" spans="2:25" ht="18" x14ac:dyDescent="0.25">
      <c r="B96" s="274">
        <v>41438</v>
      </c>
      <c r="C96" s="271" t="s">
        <v>1076</v>
      </c>
      <c r="D96" s="260" t="s">
        <v>466</v>
      </c>
      <c r="E96" s="251" t="s">
        <v>467</v>
      </c>
      <c r="F96" s="253">
        <v>4</v>
      </c>
      <c r="G96" s="253">
        <v>0</v>
      </c>
      <c r="H96" s="253"/>
      <c r="I96" s="253"/>
      <c r="J96" s="253">
        <v>0</v>
      </c>
      <c r="K96" s="253">
        <f>SUM(Tabla1[[#This Row],[Existencia al 30/06/2023]]+Tabla1[[#This Row],[Entradas 30 Junio-30 Sept. 2023]]+Tabla1[[#This Row],[Devoluciones]]+I96-J96)</f>
        <v>4</v>
      </c>
      <c r="L96" s="253">
        <v>4</v>
      </c>
      <c r="M96" s="253">
        <f>Tabla1[[#This Row],[Inventario al 30/09/2023]]-Tabla1[[#This Row],[Balance S/Mov. al 30/09/2023]]</f>
        <v>0</v>
      </c>
      <c r="N96" s="254">
        <v>263.67</v>
      </c>
      <c r="O96" s="255">
        <f>Tabla1[[#This Row],[Costo Unit.]]*Tabla1[[#This Row],[Inventario al 30/09/2023]]</f>
        <v>300</v>
      </c>
      <c r="P96" s="254">
        <f>(Tabla1[[#This Row],[Entradas 30 Junio-30 Sept. 2023]]*Tabla1[[#This Row],[Costo Unit.]])</f>
        <v>0</v>
      </c>
      <c r="Q96" s="254">
        <f>(Tabla1[[#This Row],[Salidas 30 Junio-30 Sept. 2023]]*Tabla1[[#This Row],[Costo Unit.]])</f>
        <v>0</v>
      </c>
      <c r="R96" s="254" t="s">
        <v>1057</v>
      </c>
      <c r="S96" s="253"/>
      <c r="T96" s="260"/>
      <c r="U96" s="291"/>
      <c r="V96" s="33"/>
      <c r="W96" s="33"/>
      <c r="X96" s="33"/>
      <c r="Y96" s="33"/>
    </row>
    <row r="97" spans="2:25" ht="18" x14ac:dyDescent="0.25">
      <c r="B97" s="274">
        <v>41438</v>
      </c>
      <c r="C97" s="271" t="s">
        <v>1086</v>
      </c>
      <c r="D97" s="260" t="s">
        <v>468</v>
      </c>
      <c r="E97" s="251" t="s">
        <v>499</v>
      </c>
      <c r="F97" s="253">
        <v>240</v>
      </c>
      <c r="G97" s="253">
        <v>0</v>
      </c>
      <c r="H97" s="253"/>
      <c r="I97" s="253"/>
      <c r="J97" s="253">
        <v>0</v>
      </c>
      <c r="K97" s="253">
        <f>SUM(Tabla1[[#This Row],[Existencia al 30/06/2023]]+Tabla1[[#This Row],[Entradas 30 Junio-30 Sept. 2023]]+Tabla1[[#This Row],[Devoluciones]]+I97-J97)</f>
        <v>50</v>
      </c>
      <c r="L97" s="253">
        <v>240</v>
      </c>
      <c r="M97" s="253">
        <f>Tabla1[[#This Row],[Inventario al 30/09/2023]]-Tabla1[[#This Row],[Balance S/Mov. al 30/09/2023]]</f>
        <v>0</v>
      </c>
      <c r="N97" s="254">
        <v>1.01</v>
      </c>
      <c r="O97" s="255">
        <f>Tabla1[[#This Row],[Costo Unit.]]*Tabla1[[#This Row],[Inventario al 30/09/2023]]</f>
        <v>12499.5</v>
      </c>
      <c r="P97" s="254">
        <f>(Tabla1[[#This Row],[Entradas 30 Junio-30 Sept. 2023]]*Tabla1[[#This Row],[Costo Unit.]])</f>
        <v>0</v>
      </c>
      <c r="Q97" s="254">
        <f>(Tabla1[[#This Row],[Salidas 30 Junio-30 Sept. 2023]]*Tabla1[[#This Row],[Costo Unit.]])</f>
        <v>0</v>
      </c>
      <c r="R97" s="254" t="s">
        <v>1057</v>
      </c>
      <c r="S97" s="253"/>
      <c r="T97" s="260"/>
      <c r="U97" s="291"/>
      <c r="V97" s="33"/>
      <c r="W97" s="33"/>
      <c r="X97" s="33"/>
      <c r="Y97" s="33"/>
    </row>
    <row r="98" spans="2:25" ht="18" x14ac:dyDescent="0.25">
      <c r="B98" s="274">
        <v>42496</v>
      </c>
      <c r="C98" s="271" t="s">
        <v>1073</v>
      </c>
      <c r="D98" s="260" t="s">
        <v>363</v>
      </c>
      <c r="E98" s="251" t="s">
        <v>100</v>
      </c>
      <c r="F98" s="253">
        <v>50</v>
      </c>
      <c r="G98" s="253">
        <v>0</v>
      </c>
      <c r="H98" s="253"/>
      <c r="I98" s="253"/>
      <c r="J98" s="253">
        <v>0</v>
      </c>
      <c r="K98" s="253">
        <f>SUM(Tabla1[[#This Row],[Existencia al 30/06/2023]]+Tabla1[[#This Row],[Entradas 30 Junio-30 Sept. 2023]]+Tabla1[[#This Row],[Devoluciones]]+I98-J98)</f>
        <v>1</v>
      </c>
      <c r="L98" s="253">
        <v>50</v>
      </c>
      <c r="M98" s="253">
        <f>Tabla1[[#This Row],[Inventario al 30/09/2023]]-Tabla1[[#This Row],[Balance S/Mov. al 30/09/2023]]</f>
        <v>-1</v>
      </c>
      <c r="N98" s="254">
        <v>1.5</v>
      </c>
      <c r="O98" s="255">
        <f>Tabla1[[#This Row],[Costo Unit.]]*Tabla1[[#This Row],[Inventario al 30/09/2023]]</f>
        <v>0</v>
      </c>
      <c r="P98" s="254">
        <f>(Tabla1[[#This Row],[Entradas 30 Junio-30 Sept. 2023]]*Tabla1[[#This Row],[Costo Unit.]])</f>
        <v>0</v>
      </c>
      <c r="Q98" s="254">
        <f>(Tabla1[[#This Row],[Salidas 30 Junio-30 Sept. 2023]]*Tabla1[[#This Row],[Costo Unit.]])</f>
        <v>0</v>
      </c>
      <c r="R98" s="254" t="s">
        <v>1057</v>
      </c>
      <c r="S98" s="253"/>
      <c r="T98" s="260"/>
      <c r="U98" s="291"/>
      <c r="V98" s="33"/>
      <c r="W98" s="33"/>
      <c r="X98" s="33"/>
      <c r="Y98" s="33"/>
    </row>
    <row r="99" spans="2:25" ht="18" x14ac:dyDescent="0.25">
      <c r="B99" s="274">
        <v>42474</v>
      </c>
      <c r="C99" s="271" t="s">
        <v>1076</v>
      </c>
      <c r="D99" s="260" t="s">
        <v>473</v>
      </c>
      <c r="E99" s="251" t="s">
        <v>500</v>
      </c>
      <c r="F99" s="253">
        <v>2</v>
      </c>
      <c r="G99" s="253">
        <v>0</v>
      </c>
      <c r="H99" s="253"/>
      <c r="I99" s="253"/>
      <c r="J99" s="253">
        <v>0</v>
      </c>
      <c r="K99" s="253">
        <f>SUM(Tabla1[[#This Row],[Existencia al 30/06/2023]]+Tabla1[[#This Row],[Entradas 30 Junio-30 Sept. 2023]]+Tabla1[[#This Row],[Devoluciones]]+I99-J99)</f>
        <v>28900</v>
      </c>
      <c r="L99" s="253">
        <v>2</v>
      </c>
      <c r="M99" s="253">
        <f>Tabla1[[#This Row],[Inventario al 30/09/2023]]-Tabla1[[#This Row],[Balance S/Mov. al 30/09/2023]]</f>
        <v>-1700</v>
      </c>
      <c r="N99" s="254">
        <v>1596.64</v>
      </c>
      <c r="O99" s="255">
        <f>Tabla1[[#This Row],[Costo Unit.]]*Tabla1[[#This Row],[Inventario al 30/09/2023]]</f>
        <v>357136</v>
      </c>
      <c r="P99" s="254">
        <f>(Tabla1[[#This Row],[Entradas 30 Junio-30 Sept. 2023]]*Tabla1[[#This Row],[Costo Unit.]])</f>
        <v>0</v>
      </c>
      <c r="Q99" s="254">
        <f>(Tabla1[[#This Row],[Salidas 30 Junio-30 Sept. 2023]]*Tabla1[[#This Row],[Costo Unit.]])</f>
        <v>0</v>
      </c>
      <c r="R99" s="254" t="s">
        <v>1057</v>
      </c>
      <c r="S99" s="253"/>
      <c r="T99" s="260"/>
      <c r="U99" s="291"/>
      <c r="V99" s="33"/>
      <c r="W99" s="33"/>
      <c r="X99" s="33"/>
      <c r="Y99" s="33"/>
    </row>
    <row r="100" spans="2:25" ht="18" x14ac:dyDescent="0.25">
      <c r="B100" s="274">
        <v>41438</v>
      </c>
      <c r="C100" s="271" t="s">
        <v>1084</v>
      </c>
      <c r="D100" s="260" t="s">
        <v>220</v>
      </c>
      <c r="E100" s="251" t="s">
        <v>618</v>
      </c>
      <c r="F100" s="253">
        <v>311</v>
      </c>
      <c r="G100" s="253">
        <v>0</v>
      </c>
      <c r="H100" s="253"/>
      <c r="I100" s="253"/>
      <c r="J100" s="253">
        <v>0</v>
      </c>
      <c r="K100" s="253">
        <f>SUM(Tabla1[[#This Row],[Existencia al 30/06/2023]]+Tabla1[[#This Row],[Entradas 30 Junio-30 Sept. 2023]]+Tabla1[[#This Row],[Devoluciones]]+I100-J100)</f>
        <v>2</v>
      </c>
      <c r="L100" s="253">
        <v>311</v>
      </c>
      <c r="M100" s="253">
        <f>Tabla1[[#This Row],[Inventario al 30/09/2023]]-Tabla1[[#This Row],[Balance S/Mov. al 30/09/2023]]</f>
        <v>0</v>
      </c>
      <c r="N100" s="254">
        <v>26.18</v>
      </c>
      <c r="O100" s="255">
        <f>Tabla1[[#This Row],[Costo Unit.]]*Tabla1[[#This Row],[Inventario al 30/09/2023]]</f>
        <v>674.48</v>
      </c>
      <c r="P100" s="254">
        <f>(Tabla1[[#This Row],[Entradas 30 Junio-30 Sept. 2023]]*Tabla1[[#This Row],[Costo Unit.]])</f>
        <v>0</v>
      </c>
      <c r="Q100" s="254">
        <f>(Tabla1[[#This Row],[Salidas 30 Junio-30 Sept. 2023]]*Tabla1[[#This Row],[Costo Unit.]])</f>
        <v>0</v>
      </c>
      <c r="R100" s="254" t="s">
        <v>1057</v>
      </c>
      <c r="S100" s="253"/>
      <c r="T100" s="260"/>
      <c r="U100" s="291"/>
      <c r="V100" s="33"/>
      <c r="W100" s="33"/>
      <c r="X100" s="33"/>
      <c r="Y100" s="33"/>
    </row>
    <row r="101" spans="2:25" ht="18" x14ac:dyDescent="0.25">
      <c r="B101" s="274">
        <v>42171</v>
      </c>
      <c r="C101" s="271" t="s">
        <v>1075</v>
      </c>
      <c r="D101" s="260" t="s">
        <v>895</v>
      </c>
      <c r="E101" s="251" t="s">
        <v>962</v>
      </c>
      <c r="F101" s="253">
        <v>11</v>
      </c>
      <c r="G101" s="253">
        <v>0</v>
      </c>
      <c r="H101" s="253"/>
      <c r="I101" s="253"/>
      <c r="J101" s="253">
        <v>0</v>
      </c>
      <c r="K101" s="253">
        <f>SUM(Tabla1[[#This Row],[Existencia al 30/06/2023]]+Tabla1[[#This Row],[Entradas 30 Junio-30 Sept. 2023]]+Tabla1[[#This Row],[Devoluciones]]+I101-J101)</f>
        <v>0</v>
      </c>
      <c r="L101" s="253">
        <v>11</v>
      </c>
      <c r="M101" s="253">
        <f>Tabla1[[#This Row],[Inventario al 30/09/2023]]-Tabla1[[#This Row],[Balance S/Mov. al 30/09/2023]]</f>
        <v>6</v>
      </c>
      <c r="N101" s="254">
        <v>1019.52</v>
      </c>
      <c r="O101" s="255">
        <f>Tabla1[[#This Row],[Costo Unit.]]*Tabla1[[#This Row],[Inventario al 30/09/2023]]</f>
        <v>1146.96</v>
      </c>
      <c r="P101" s="254">
        <f>(Tabla1[[#This Row],[Entradas 30 Junio-30 Sept. 2023]]*Tabla1[[#This Row],[Costo Unit.]])</f>
        <v>0</v>
      </c>
      <c r="Q101" s="254">
        <f>(Tabla1[[#This Row],[Salidas 30 Junio-30 Sept. 2023]]*Tabla1[[#This Row],[Costo Unit.]])</f>
        <v>0</v>
      </c>
      <c r="R101" s="254" t="s">
        <v>1057</v>
      </c>
      <c r="S101" s="253"/>
      <c r="T101" s="260"/>
      <c r="U101" s="291"/>
      <c r="V101" s="33"/>
      <c r="W101" s="33"/>
      <c r="X101" s="33"/>
      <c r="Y101" s="33"/>
    </row>
    <row r="102" spans="2:25" ht="18" x14ac:dyDescent="0.25">
      <c r="B102" s="274">
        <v>44145</v>
      </c>
      <c r="C102" s="271" t="s">
        <v>1074</v>
      </c>
      <c r="D102" s="260" t="s">
        <v>1048</v>
      </c>
      <c r="E102" s="251" t="s">
        <v>1025</v>
      </c>
      <c r="F102" s="253">
        <v>7</v>
      </c>
      <c r="G102" s="253">
        <v>0</v>
      </c>
      <c r="H102" s="253"/>
      <c r="I102" s="253"/>
      <c r="J102" s="253">
        <v>0</v>
      </c>
      <c r="K102" s="253">
        <f>SUM(Tabla1[[#This Row],[Existencia al 30/06/2023]]+Tabla1[[#This Row],[Entradas 30 Junio-30 Sept. 2023]]+Tabla1[[#This Row],[Devoluciones]]+I102-J102)</f>
        <v>8</v>
      </c>
      <c r="L102" s="253">
        <v>7</v>
      </c>
      <c r="M102" s="253">
        <f>Tabla1[[#This Row],[Inventario al 30/09/2023]]-Tabla1[[#This Row],[Balance S/Mov. al 30/09/2023]]</f>
        <v>0</v>
      </c>
      <c r="N102" s="254">
        <v>5150.7</v>
      </c>
      <c r="O102" s="255">
        <f>Tabla1[[#This Row],[Costo Unit.]]*Tabla1[[#This Row],[Inventario al 30/09/2023]]</f>
        <v>4176</v>
      </c>
      <c r="P102" s="254">
        <f>(Tabla1[[#This Row],[Entradas 30 Junio-30 Sept. 2023]]*Tabla1[[#This Row],[Costo Unit.]])</f>
        <v>0</v>
      </c>
      <c r="Q102" s="254">
        <f>(Tabla1[[#This Row],[Salidas 30 Junio-30 Sept. 2023]]*Tabla1[[#This Row],[Costo Unit.]])</f>
        <v>0</v>
      </c>
      <c r="R102" s="254" t="s">
        <v>1057</v>
      </c>
      <c r="S102" s="253"/>
      <c r="T102" s="260"/>
      <c r="U102" s="291"/>
      <c r="V102" s="33"/>
      <c r="W102" s="33"/>
      <c r="X102" s="33"/>
      <c r="Y102" s="33"/>
    </row>
    <row r="103" spans="2:25" ht="18" x14ac:dyDescent="0.25">
      <c r="B103" s="274">
        <v>41438</v>
      </c>
      <c r="C103" s="271" t="s">
        <v>1082</v>
      </c>
      <c r="D103" s="260" t="s">
        <v>489</v>
      </c>
      <c r="E103" s="251" t="s">
        <v>490</v>
      </c>
      <c r="F103" s="253">
        <v>4</v>
      </c>
      <c r="G103" s="253">
        <v>0</v>
      </c>
      <c r="H103" s="253"/>
      <c r="I103" s="253"/>
      <c r="J103" s="253">
        <v>0</v>
      </c>
      <c r="K103" s="253">
        <f>SUM(Tabla1[[#This Row],[Existencia al 30/06/2023]]+Tabla1[[#This Row],[Entradas 30 Junio-30 Sept. 2023]]+Tabla1[[#This Row],[Devoluciones]]+I103-J103)</f>
        <v>36</v>
      </c>
      <c r="L103" s="253">
        <v>4</v>
      </c>
      <c r="M103" s="253">
        <f>Tabla1[[#This Row],[Inventario al 30/09/2023]]-Tabla1[[#This Row],[Balance S/Mov. al 30/09/2023]]</f>
        <v>5</v>
      </c>
      <c r="N103" s="254">
        <v>466.1</v>
      </c>
      <c r="O103" s="255">
        <f>Tabla1[[#This Row],[Costo Unit.]]*Tabla1[[#This Row],[Inventario al 30/09/2023]]</f>
        <v>9020</v>
      </c>
      <c r="P103" s="254">
        <f>(Tabla1[[#This Row],[Entradas 30 Junio-30 Sept. 2023]]*Tabla1[[#This Row],[Costo Unit.]])</f>
        <v>0</v>
      </c>
      <c r="Q103" s="254">
        <f>(Tabla1[[#This Row],[Salidas 30 Junio-30 Sept. 2023]]*Tabla1[[#This Row],[Costo Unit.]])</f>
        <v>0</v>
      </c>
      <c r="R103" s="254" t="s">
        <v>1057</v>
      </c>
      <c r="S103" s="253"/>
      <c r="T103" s="260"/>
      <c r="U103" s="291"/>
      <c r="V103" s="33"/>
      <c r="W103" s="33"/>
      <c r="X103" s="33"/>
      <c r="Y103" s="33"/>
    </row>
    <row r="104" spans="2:25" ht="18" x14ac:dyDescent="0.25">
      <c r="B104" s="274">
        <v>42166</v>
      </c>
      <c r="C104" s="271" t="s">
        <v>1082</v>
      </c>
      <c r="D104" s="260" t="s">
        <v>491</v>
      </c>
      <c r="E104" s="251" t="s">
        <v>492</v>
      </c>
      <c r="F104" s="253">
        <v>2</v>
      </c>
      <c r="G104" s="253">
        <v>0</v>
      </c>
      <c r="H104" s="253"/>
      <c r="I104" s="253"/>
      <c r="J104" s="253">
        <v>0</v>
      </c>
      <c r="K104" s="253">
        <f>SUM(Tabla1[[#This Row],[Existencia al 30/06/2023]]+Tabla1[[#This Row],[Entradas 30 Junio-30 Sept. 2023]]+Tabla1[[#This Row],[Devoluciones]]+I104-J104)</f>
        <v>2</v>
      </c>
      <c r="L104" s="253">
        <v>2</v>
      </c>
      <c r="M104" s="253">
        <f>Tabla1[[#This Row],[Inventario al 30/09/2023]]-Tabla1[[#This Row],[Balance S/Mov. al 30/09/2023]]</f>
        <v>-2</v>
      </c>
      <c r="N104" s="254">
        <v>411.03</v>
      </c>
      <c r="O104" s="255">
        <f>Tabla1[[#This Row],[Costo Unit.]]*Tabla1[[#This Row],[Inventario al 30/09/2023]]</f>
        <v>0</v>
      </c>
      <c r="P104" s="254">
        <f>(Tabla1[[#This Row],[Entradas 30 Junio-30 Sept. 2023]]*Tabla1[[#This Row],[Costo Unit.]])</f>
        <v>0</v>
      </c>
      <c r="Q104" s="254">
        <f>(Tabla1[[#This Row],[Salidas 30 Junio-30 Sept. 2023]]*Tabla1[[#This Row],[Costo Unit.]])</f>
        <v>0</v>
      </c>
      <c r="R104" s="254" t="s">
        <v>1057</v>
      </c>
      <c r="S104" s="253"/>
      <c r="T104" s="260"/>
      <c r="U104" s="291"/>
      <c r="V104" s="33"/>
      <c r="W104" s="33"/>
      <c r="X104" s="33"/>
      <c r="Y104" s="33"/>
    </row>
    <row r="105" spans="2:25" ht="18" x14ac:dyDescent="0.25">
      <c r="B105" s="274">
        <v>41438</v>
      </c>
      <c r="C105" s="271" t="s">
        <v>1082</v>
      </c>
      <c r="D105" s="260" t="s">
        <v>514</v>
      </c>
      <c r="E105" s="251" t="s">
        <v>515</v>
      </c>
      <c r="F105" s="253">
        <v>3</v>
      </c>
      <c r="G105" s="253">
        <v>0</v>
      </c>
      <c r="H105" s="253"/>
      <c r="I105" s="253"/>
      <c r="J105" s="253">
        <v>0</v>
      </c>
      <c r="K105" s="253">
        <f>SUM(Tabla1[[#This Row],[Existencia al 30/06/2023]]+Tabla1[[#This Row],[Entradas 30 Junio-30 Sept. 2023]]+Tabla1[[#This Row],[Devoluciones]]+I105-J105)</f>
        <v>5</v>
      </c>
      <c r="L105" s="253">
        <v>3</v>
      </c>
      <c r="M105" s="253">
        <f>Tabla1[[#This Row],[Inventario al 30/09/2023]]-Tabla1[[#This Row],[Balance S/Mov. al 30/09/2023]]</f>
        <v>0</v>
      </c>
      <c r="N105" s="254">
        <v>488.91</v>
      </c>
      <c r="O105" s="255">
        <f>Tabla1[[#This Row],[Costo Unit.]]*Tabla1[[#This Row],[Inventario al 30/09/2023]]</f>
        <v>584.09999999999991</v>
      </c>
      <c r="P105" s="254">
        <f>(Tabla1[[#This Row],[Entradas 30 Junio-30 Sept. 2023]]*Tabla1[[#This Row],[Costo Unit.]])</f>
        <v>0</v>
      </c>
      <c r="Q105" s="254">
        <f>(Tabla1[[#This Row],[Salidas 30 Junio-30 Sept. 2023]]*Tabla1[[#This Row],[Costo Unit.]])</f>
        <v>0</v>
      </c>
      <c r="R105" s="254" t="s">
        <v>1057</v>
      </c>
      <c r="S105" s="253"/>
      <c r="T105" s="260"/>
      <c r="U105" s="291"/>
      <c r="V105" s="33"/>
      <c r="W105" s="33"/>
      <c r="X105" s="33"/>
      <c r="Y105" s="33"/>
    </row>
    <row r="106" spans="2:25" ht="18" x14ac:dyDescent="0.25">
      <c r="B106" s="274">
        <v>41624</v>
      </c>
      <c r="C106" s="271" t="s">
        <v>1082</v>
      </c>
      <c r="D106" s="260" t="s">
        <v>493</v>
      </c>
      <c r="E106" s="251" t="s">
        <v>501</v>
      </c>
      <c r="F106" s="253">
        <v>5</v>
      </c>
      <c r="G106" s="253">
        <v>0</v>
      </c>
      <c r="H106" s="253"/>
      <c r="I106" s="253"/>
      <c r="J106" s="253">
        <v>0</v>
      </c>
      <c r="K106" s="253">
        <f>SUM(Tabla1[[#This Row],[Existencia al 30/06/2023]]+Tabla1[[#This Row],[Entradas 30 Junio-30 Sept. 2023]]+Tabla1[[#This Row],[Devoluciones]]+I106-J106)</f>
        <v>12</v>
      </c>
      <c r="L106" s="253">
        <v>5</v>
      </c>
      <c r="M106" s="253">
        <f>Tabla1[[#This Row],[Inventario al 30/09/2023]]-Tabla1[[#This Row],[Balance S/Mov. al 30/09/2023]]</f>
        <v>0</v>
      </c>
      <c r="N106" s="254">
        <v>637.55999999999995</v>
      </c>
      <c r="O106" s="255">
        <f>Tabla1[[#This Row],[Costo Unit.]]*Tabla1[[#This Row],[Inventario al 30/09/2023]]</f>
        <v>612.24</v>
      </c>
      <c r="P106" s="254">
        <f>(Tabla1[[#This Row],[Entradas 30 Junio-30 Sept. 2023]]*Tabla1[[#This Row],[Costo Unit.]])</f>
        <v>0</v>
      </c>
      <c r="Q106" s="254">
        <f>(Tabla1[[#This Row],[Salidas 30 Junio-30 Sept. 2023]]*Tabla1[[#This Row],[Costo Unit.]])</f>
        <v>0</v>
      </c>
      <c r="R106" s="254" t="s">
        <v>1057</v>
      </c>
      <c r="S106" s="253"/>
      <c r="T106" s="260"/>
      <c r="U106" s="291"/>
      <c r="V106" s="33"/>
      <c r="W106" s="33"/>
      <c r="X106" s="33"/>
      <c r="Y106" s="33"/>
    </row>
    <row r="107" spans="2:25" ht="18" x14ac:dyDescent="0.25">
      <c r="B107" s="274">
        <v>41075</v>
      </c>
      <c r="C107" s="271" t="s">
        <v>1082</v>
      </c>
      <c r="D107" s="260" t="s">
        <v>926</v>
      </c>
      <c r="E107" s="251" t="s">
        <v>963</v>
      </c>
      <c r="F107" s="253">
        <v>1</v>
      </c>
      <c r="G107" s="253">
        <v>0</v>
      </c>
      <c r="H107" s="253"/>
      <c r="I107" s="253"/>
      <c r="J107" s="253">
        <v>0</v>
      </c>
      <c r="K107" s="253">
        <f>SUM(Tabla1[[#This Row],[Existencia al 30/06/2023]]+Tabla1[[#This Row],[Entradas 30 Junio-30 Sept. 2023]]+Tabla1[[#This Row],[Devoluciones]]+I107-J107)</f>
        <v>25</v>
      </c>
      <c r="L107" s="253">
        <v>1</v>
      </c>
      <c r="M107" s="253">
        <f>Tabla1[[#This Row],[Inventario al 30/09/2023]]-Tabla1[[#This Row],[Balance S/Mov. al 30/09/2023]]</f>
        <v>42</v>
      </c>
      <c r="N107" s="254">
        <v>322.14</v>
      </c>
      <c r="O107" s="255">
        <f>Tabla1[[#This Row],[Costo Unit.]]*Tabla1[[#This Row],[Inventario al 30/09/2023]]</f>
        <v>2292.7399999999998</v>
      </c>
      <c r="P107" s="254">
        <f>(Tabla1[[#This Row],[Entradas 30 Junio-30 Sept. 2023]]*Tabla1[[#This Row],[Costo Unit.]])</f>
        <v>0</v>
      </c>
      <c r="Q107" s="254">
        <f>(Tabla1[[#This Row],[Salidas 30 Junio-30 Sept. 2023]]*Tabla1[[#This Row],[Costo Unit.]])</f>
        <v>0</v>
      </c>
      <c r="R107" s="254" t="s">
        <v>1057</v>
      </c>
      <c r="S107" s="253"/>
      <c r="T107" s="260"/>
      <c r="U107" s="291"/>
      <c r="V107" s="33"/>
      <c r="W107" s="33"/>
      <c r="X107" s="33"/>
      <c r="Y107" s="33"/>
    </row>
    <row r="108" spans="2:25" ht="18" x14ac:dyDescent="0.25">
      <c r="B108" s="274">
        <v>42496</v>
      </c>
      <c r="C108" s="271" t="s">
        <v>1071</v>
      </c>
      <c r="D108" s="260" t="s">
        <v>186</v>
      </c>
      <c r="E108" s="251" t="s">
        <v>619</v>
      </c>
      <c r="F108" s="253">
        <v>15</v>
      </c>
      <c r="G108" s="253">
        <v>0</v>
      </c>
      <c r="H108" s="253"/>
      <c r="I108" s="253"/>
      <c r="J108" s="253">
        <v>0</v>
      </c>
      <c r="K108" s="253">
        <f>SUM(Tabla1[[#This Row],[Existencia al 30/06/2023]]+Tabla1[[#This Row],[Entradas 30 Junio-30 Sept. 2023]]+Tabla1[[#This Row],[Devoluciones]]+I108-J108)</f>
        <v>0</v>
      </c>
      <c r="L108" s="253">
        <v>15</v>
      </c>
      <c r="M108" s="253">
        <f>Tabla1[[#This Row],[Inventario al 30/09/2023]]-Tabla1[[#This Row],[Balance S/Mov. al 30/09/2023]]</f>
        <v>2</v>
      </c>
      <c r="N108" s="254">
        <v>198.89</v>
      </c>
      <c r="O108" s="255">
        <f>Tabla1[[#This Row],[Costo Unit.]]*Tabla1[[#This Row],[Inventario al 30/09/2023]]</f>
        <v>134.78</v>
      </c>
      <c r="P108" s="254">
        <f>(Tabla1[[#This Row],[Entradas 30 Junio-30 Sept. 2023]]*Tabla1[[#This Row],[Costo Unit.]])</f>
        <v>0</v>
      </c>
      <c r="Q108" s="254">
        <f>(Tabla1[[#This Row],[Salidas 30 Junio-30 Sept. 2023]]*Tabla1[[#This Row],[Costo Unit.]])</f>
        <v>0</v>
      </c>
      <c r="R108" s="254" t="s">
        <v>1057</v>
      </c>
      <c r="S108" s="253"/>
      <c r="T108" s="260"/>
      <c r="U108" s="291"/>
      <c r="V108" s="33"/>
      <c r="W108" s="33"/>
      <c r="X108" s="33"/>
      <c r="Y108" s="33"/>
    </row>
    <row r="109" spans="2:25" ht="18" x14ac:dyDescent="0.25">
      <c r="B109" s="274">
        <v>40477</v>
      </c>
      <c r="C109" s="271" t="s">
        <v>1082</v>
      </c>
      <c r="D109" s="260" t="s">
        <v>516</v>
      </c>
      <c r="E109" s="251" t="s">
        <v>517</v>
      </c>
      <c r="F109" s="253">
        <v>5</v>
      </c>
      <c r="G109" s="253">
        <v>0</v>
      </c>
      <c r="H109" s="253"/>
      <c r="I109" s="253"/>
      <c r="J109" s="253">
        <v>0</v>
      </c>
      <c r="K109" s="253">
        <f>SUM(Tabla1[[#This Row],[Existencia al 30/06/2023]]+Tabla1[[#This Row],[Entradas 30 Junio-30 Sept. 2023]]+Tabla1[[#This Row],[Devoluciones]]+I109-J109)</f>
        <v>0</v>
      </c>
      <c r="L109" s="253">
        <v>5</v>
      </c>
      <c r="M109" s="253">
        <f>Tabla1[[#This Row],[Inventario al 30/09/2023]]-Tabla1[[#This Row],[Balance S/Mov. al 30/09/2023]]</f>
        <v>0</v>
      </c>
      <c r="N109" s="254">
        <v>2124</v>
      </c>
      <c r="O109" s="255">
        <f>Tabla1[[#This Row],[Costo Unit.]]*Tabla1[[#This Row],[Inventario al 30/09/2023]]</f>
        <v>0</v>
      </c>
      <c r="P109" s="254">
        <f>(Tabla1[[#This Row],[Entradas 30 Junio-30 Sept. 2023]]*Tabla1[[#This Row],[Costo Unit.]])</f>
        <v>0</v>
      </c>
      <c r="Q109" s="254">
        <f>(Tabla1[[#This Row],[Salidas 30 Junio-30 Sept. 2023]]*Tabla1[[#This Row],[Costo Unit.]])</f>
        <v>0</v>
      </c>
      <c r="R109" s="254" t="s">
        <v>1057</v>
      </c>
      <c r="S109" s="253"/>
      <c r="T109" s="260"/>
      <c r="U109" s="291"/>
      <c r="V109" s="33"/>
      <c r="W109" s="33"/>
      <c r="X109" s="33"/>
      <c r="Y109" s="33"/>
    </row>
    <row r="110" spans="2:25" ht="18" x14ac:dyDescent="0.25">
      <c r="B110" s="274">
        <v>41096</v>
      </c>
      <c r="C110" s="271" t="s">
        <v>1068</v>
      </c>
      <c r="D110" s="260" t="s">
        <v>518</v>
      </c>
      <c r="E110" s="251" t="s">
        <v>519</v>
      </c>
      <c r="F110" s="253">
        <v>3</v>
      </c>
      <c r="G110" s="253">
        <v>0</v>
      </c>
      <c r="H110" s="253"/>
      <c r="I110" s="253"/>
      <c r="J110" s="253">
        <v>0</v>
      </c>
      <c r="K110" s="253">
        <f>SUM(Tabla1[[#This Row],[Existencia al 30/06/2023]]+Tabla1[[#This Row],[Entradas 30 Junio-30 Sept. 2023]]+Tabla1[[#This Row],[Devoluciones]]+I110-J110)</f>
        <v>1</v>
      </c>
      <c r="L110" s="253">
        <v>3</v>
      </c>
      <c r="M110" s="253">
        <f>Tabla1[[#This Row],[Inventario al 30/09/2023]]-Tabla1[[#This Row],[Balance S/Mov. al 30/09/2023]]</f>
        <v>0</v>
      </c>
      <c r="N110" s="254">
        <v>2576.65</v>
      </c>
      <c r="O110" s="255">
        <f>Tabla1[[#This Row],[Costo Unit.]]*Tabla1[[#This Row],[Inventario al 30/09/2023]]</f>
        <v>236</v>
      </c>
      <c r="P110" s="254">
        <f>(Tabla1[[#This Row],[Entradas 30 Junio-30 Sept. 2023]]*Tabla1[[#This Row],[Costo Unit.]])</f>
        <v>0</v>
      </c>
      <c r="Q110" s="254">
        <f>(Tabla1[[#This Row],[Salidas 30 Junio-30 Sept. 2023]]*Tabla1[[#This Row],[Costo Unit.]])</f>
        <v>0</v>
      </c>
      <c r="R110" s="254" t="s">
        <v>1057</v>
      </c>
      <c r="S110" s="253"/>
      <c r="T110" s="260"/>
      <c r="U110" s="291"/>
      <c r="V110" s="33"/>
      <c r="W110" s="33"/>
      <c r="X110" s="33"/>
      <c r="Y110" s="33"/>
    </row>
    <row r="111" spans="2:25" ht="18" x14ac:dyDescent="0.25">
      <c r="B111" s="274">
        <v>41915</v>
      </c>
      <c r="C111" s="271" t="s">
        <v>1074</v>
      </c>
      <c r="D111" s="260" t="s">
        <v>538</v>
      </c>
      <c r="E111" s="257" t="s">
        <v>543</v>
      </c>
      <c r="F111" s="253">
        <v>25</v>
      </c>
      <c r="G111" s="253">
        <v>0</v>
      </c>
      <c r="H111" s="253"/>
      <c r="I111" s="253"/>
      <c r="J111" s="253">
        <v>0</v>
      </c>
      <c r="K111" s="253">
        <f>SUM(Tabla1[[#This Row],[Existencia al 30/06/2023]]+Tabla1[[#This Row],[Entradas 30 Junio-30 Sept. 2023]]+Tabla1[[#This Row],[Devoluciones]]+I111-J111)</f>
        <v>2</v>
      </c>
      <c r="L111" s="253">
        <v>25</v>
      </c>
      <c r="M111" s="253">
        <f>Tabla1[[#This Row],[Inventario al 30/09/2023]]-Tabla1[[#This Row],[Balance S/Mov. al 30/09/2023]]</f>
        <v>0</v>
      </c>
      <c r="N111" s="254">
        <v>7.38</v>
      </c>
      <c r="O111" s="255">
        <f>Tabla1[[#This Row],[Costo Unit.]]*Tabla1[[#This Row],[Inventario al 30/09/2023]]</f>
        <v>527.34</v>
      </c>
      <c r="P111" s="254">
        <f>(Tabla1[[#This Row],[Entradas 30 Junio-30 Sept. 2023]]*Tabla1[[#This Row],[Costo Unit.]])</f>
        <v>0</v>
      </c>
      <c r="Q111" s="254">
        <f>(Tabla1[[#This Row],[Salidas 30 Junio-30 Sept. 2023]]*Tabla1[[#This Row],[Costo Unit.]])</f>
        <v>0</v>
      </c>
      <c r="R111" s="254" t="s">
        <v>1057</v>
      </c>
      <c r="S111" s="253"/>
      <c r="T111" s="260"/>
      <c r="U111" s="291"/>
      <c r="V111" s="33"/>
      <c r="W111" s="33"/>
      <c r="X111" s="33"/>
      <c r="Y111" s="33"/>
    </row>
    <row r="112" spans="2:25" ht="18" x14ac:dyDescent="0.25">
      <c r="B112" s="274">
        <v>44145</v>
      </c>
      <c r="C112" s="271" t="s">
        <v>1077</v>
      </c>
      <c r="D112" s="260" t="s">
        <v>1036</v>
      </c>
      <c r="E112" s="251" t="s">
        <v>1050</v>
      </c>
      <c r="F112" s="253">
        <v>41</v>
      </c>
      <c r="G112" s="253">
        <v>0</v>
      </c>
      <c r="H112" s="253"/>
      <c r="I112" s="253"/>
      <c r="J112" s="253">
        <v>0</v>
      </c>
      <c r="K112" s="253">
        <f>SUM(Tabla1[[#This Row],[Existencia al 30/06/2023]]+Tabla1[[#This Row],[Entradas 30 Junio-30 Sept. 2023]]+Tabla1[[#This Row],[Devoluciones]]+I112-J112)</f>
        <v>210</v>
      </c>
      <c r="L112" s="253">
        <v>41</v>
      </c>
      <c r="M112" s="253">
        <f>Tabla1[[#This Row],[Inventario al 30/09/2023]]-Tabla1[[#This Row],[Balance S/Mov. al 30/09/2023]]</f>
        <v>0</v>
      </c>
      <c r="N112" s="254">
        <v>578.97</v>
      </c>
      <c r="O112" s="255">
        <f>Tabla1[[#This Row],[Costo Unit.]]*Tabla1[[#This Row],[Inventario al 30/09/2023]]</f>
        <v>212.1</v>
      </c>
      <c r="P112" s="254">
        <f>(Tabla1[[#This Row],[Entradas 30 Junio-30 Sept. 2023]]*Tabla1[[#This Row],[Costo Unit.]])</f>
        <v>0</v>
      </c>
      <c r="Q112" s="254">
        <f>(Tabla1[[#This Row],[Salidas 30 Junio-30 Sept. 2023]]*Tabla1[[#This Row],[Costo Unit.]])</f>
        <v>0</v>
      </c>
      <c r="R112" s="254" t="s">
        <v>1057</v>
      </c>
      <c r="S112" s="253"/>
      <c r="T112" s="260"/>
      <c r="U112" s="291"/>
      <c r="V112" s="33"/>
      <c r="W112" s="33"/>
      <c r="X112" s="33"/>
      <c r="Y112" s="33"/>
    </row>
    <row r="113" spans="2:25" ht="18" x14ac:dyDescent="0.25">
      <c r="B113" s="274">
        <v>42690</v>
      </c>
      <c r="C113" s="271" t="s">
        <v>1076</v>
      </c>
      <c r="D113" s="260" t="s">
        <v>755</v>
      </c>
      <c r="E113" s="251" t="s">
        <v>757</v>
      </c>
      <c r="F113" s="253">
        <v>4</v>
      </c>
      <c r="G113" s="253">
        <v>0</v>
      </c>
      <c r="H113" s="253"/>
      <c r="I113" s="253"/>
      <c r="J113" s="253">
        <v>0</v>
      </c>
      <c r="K113" s="253">
        <f>SUM(Tabla1[[#This Row],[Existencia al 30/06/2023]]+Tabla1[[#This Row],[Entradas 30 Junio-30 Sept. 2023]]+Tabla1[[#This Row],[Devoluciones]]+I113-J113)</f>
        <v>50</v>
      </c>
      <c r="L113" s="253">
        <v>4</v>
      </c>
      <c r="M113" s="253">
        <f>Tabla1[[#This Row],[Inventario al 30/09/2023]]-Tabla1[[#This Row],[Balance S/Mov. al 30/09/2023]]</f>
        <v>0</v>
      </c>
      <c r="N113" s="254">
        <v>53.45</v>
      </c>
      <c r="O113" s="255">
        <f>Tabla1[[#This Row],[Costo Unit.]]*Tabla1[[#This Row],[Inventario al 30/09/2023]]</f>
        <v>75</v>
      </c>
      <c r="P113" s="254">
        <f>(Tabla1[[#This Row],[Entradas 30 Junio-30 Sept. 2023]]*Tabla1[[#This Row],[Costo Unit.]])</f>
        <v>0</v>
      </c>
      <c r="Q113" s="254">
        <f>(Tabla1[[#This Row],[Salidas 30 Junio-30 Sept. 2023]]*Tabla1[[#This Row],[Costo Unit.]])</f>
        <v>0</v>
      </c>
      <c r="R113" s="254" t="s">
        <v>1057</v>
      </c>
      <c r="S113" s="253"/>
      <c r="T113" s="260"/>
      <c r="U113" s="291"/>
      <c r="V113" s="33"/>
      <c r="W113" s="33"/>
      <c r="X113" s="33"/>
      <c r="Y113" s="33"/>
    </row>
    <row r="114" spans="2:25" ht="18" x14ac:dyDescent="0.25">
      <c r="B114" s="274">
        <v>42496</v>
      </c>
      <c r="C114" s="271" t="s">
        <v>1073</v>
      </c>
      <c r="D114" s="260" t="s">
        <v>539</v>
      </c>
      <c r="E114" s="257" t="s">
        <v>544</v>
      </c>
      <c r="F114" s="253">
        <v>5</v>
      </c>
      <c r="G114" s="253">
        <v>0</v>
      </c>
      <c r="H114" s="253"/>
      <c r="I114" s="253"/>
      <c r="J114" s="253">
        <v>0</v>
      </c>
      <c r="K114" s="253">
        <f>SUM(Tabla1[[#This Row],[Existencia al 30/06/2023]]+Tabla1[[#This Row],[Entradas 30 Junio-30 Sept. 2023]]+Tabla1[[#This Row],[Devoluciones]]+I114-J114)</f>
        <v>0</v>
      </c>
      <c r="L114" s="253">
        <v>5</v>
      </c>
      <c r="M114" s="253">
        <f>Tabla1[[#This Row],[Inventario al 30/09/2023]]-Tabla1[[#This Row],[Balance S/Mov. al 30/09/2023]]</f>
        <v>1</v>
      </c>
      <c r="N114" s="254">
        <v>10.83</v>
      </c>
      <c r="O114" s="255">
        <f>Tabla1[[#This Row],[Costo Unit.]]*Tabla1[[#This Row],[Inventario al 30/09/2023]]</f>
        <v>1092.68</v>
      </c>
      <c r="P114" s="254">
        <f>(Tabla1[[#This Row],[Entradas 30 Junio-30 Sept. 2023]]*Tabla1[[#This Row],[Costo Unit.]])</f>
        <v>0</v>
      </c>
      <c r="Q114" s="254">
        <f>(Tabla1[[#This Row],[Salidas 30 Junio-30 Sept. 2023]]*Tabla1[[#This Row],[Costo Unit.]])</f>
        <v>0</v>
      </c>
      <c r="R114" s="254" t="s">
        <v>1057</v>
      </c>
      <c r="S114" s="253"/>
      <c r="T114" s="260"/>
      <c r="U114" s="291"/>
      <c r="V114" s="33"/>
      <c r="W114" s="33"/>
      <c r="X114" s="33"/>
      <c r="Y114" s="33"/>
    </row>
    <row r="115" spans="2:25" ht="18" x14ac:dyDescent="0.25">
      <c r="B115" s="274">
        <v>42496</v>
      </c>
      <c r="C115" s="271" t="s">
        <v>1077</v>
      </c>
      <c r="D115" s="260" t="s">
        <v>191</v>
      </c>
      <c r="E115" s="251" t="s">
        <v>470</v>
      </c>
      <c r="F115" s="253">
        <v>3</v>
      </c>
      <c r="G115" s="253">
        <v>0</v>
      </c>
      <c r="H115" s="253"/>
      <c r="I115" s="253"/>
      <c r="J115" s="253">
        <v>0</v>
      </c>
      <c r="K115" s="253">
        <f>SUM(Tabla1[[#This Row],[Existencia al 30/06/2023]]+Tabla1[[#This Row],[Entradas 30 Junio-30 Sept. 2023]]+Tabla1[[#This Row],[Devoluciones]]+I115-J115)</f>
        <v>3</v>
      </c>
      <c r="L115" s="253">
        <v>3</v>
      </c>
      <c r="M115" s="253">
        <f>Tabla1[[#This Row],[Inventario al 30/09/2023]]-Tabla1[[#This Row],[Balance S/Mov. al 30/09/2023]]</f>
        <v>-3</v>
      </c>
      <c r="N115" s="254">
        <v>102.66</v>
      </c>
      <c r="O115" s="255">
        <f>Tabla1[[#This Row],[Costo Unit.]]*Tabla1[[#This Row],[Inventario al 30/09/2023]]</f>
        <v>0</v>
      </c>
      <c r="P115" s="254">
        <f>(Tabla1[[#This Row],[Entradas 30 Junio-30 Sept. 2023]]*Tabla1[[#This Row],[Costo Unit.]])</f>
        <v>0</v>
      </c>
      <c r="Q115" s="254">
        <f>(Tabla1[[#This Row],[Salidas 30 Junio-30 Sept. 2023]]*Tabla1[[#This Row],[Costo Unit.]])</f>
        <v>0</v>
      </c>
      <c r="R115" s="254" t="s">
        <v>1057</v>
      </c>
      <c r="S115" s="253"/>
      <c r="T115" s="260"/>
      <c r="U115" s="291"/>
      <c r="V115" s="33"/>
      <c r="W115" s="33"/>
      <c r="X115" s="33"/>
      <c r="Y115" s="33"/>
    </row>
    <row r="116" spans="2:25" ht="18" x14ac:dyDescent="0.25">
      <c r="B116" s="274">
        <v>41250</v>
      </c>
      <c r="C116" s="271" t="s">
        <v>1070</v>
      </c>
      <c r="D116" s="260" t="s">
        <v>256</v>
      </c>
      <c r="E116" s="251" t="s">
        <v>154</v>
      </c>
      <c r="F116" s="253">
        <v>21</v>
      </c>
      <c r="G116" s="253">
        <v>0</v>
      </c>
      <c r="H116" s="253"/>
      <c r="I116" s="253"/>
      <c r="J116" s="253">
        <v>0</v>
      </c>
      <c r="K116" s="253">
        <f>SUM(Tabla1[[#This Row],[Existencia al 30/06/2023]]+Tabla1[[#This Row],[Entradas 30 Junio-30 Sept. 2023]]+Tabla1[[#This Row],[Devoluciones]]+I116-J116)</f>
        <v>314</v>
      </c>
      <c r="L116" s="253">
        <v>21</v>
      </c>
      <c r="M116" s="253">
        <f>Tabla1[[#This Row],[Inventario al 30/09/2023]]-Tabla1[[#This Row],[Balance S/Mov. al 30/09/2023]]</f>
        <v>-7</v>
      </c>
      <c r="N116" s="254">
        <v>23.93</v>
      </c>
      <c r="O116" s="255">
        <f>Tabla1[[#This Row],[Costo Unit.]]*Tabla1[[#This Row],[Inventario al 30/09/2023]]</f>
        <v>8037.26</v>
      </c>
      <c r="P116" s="254">
        <f>(Tabla1[[#This Row],[Entradas 30 Junio-30 Sept. 2023]]*Tabla1[[#This Row],[Costo Unit.]])</f>
        <v>0</v>
      </c>
      <c r="Q116" s="254">
        <f>(Tabla1[[#This Row],[Salidas 30 Junio-30 Sept. 2023]]*Tabla1[[#This Row],[Costo Unit.]])</f>
        <v>0</v>
      </c>
      <c r="R116" s="254" t="s">
        <v>1057</v>
      </c>
      <c r="S116" s="253"/>
      <c r="T116" s="260"/>
      <c r="U116" s="291"/>
      <c r="V116" s="33"/>
      <c r="W116" s="33"/>
      <c r="X116" s="33"/>
      <c r="Y116" s="33"/>
    </row>
    <row r="117" spans="2:25" ht="18" x14ac:dyDescent="0.25">
      <c r="B117" s="274">
        <v>39023</v>
      </c>
      <c r="C117" s="271" t="s">
        <v>1070</v>
      </c>
      <c r="D117" s="260" t="s">
        <v>524</v>
      </c>
      <c r="E117" s="251" t="s">
        <v>169</v>
      </c>
      <c r="F117" s="253">
        <v>11</v>
      </c>
      <c r="G117" s="253">
        <v>0</v>
      </c>
      <c r="H117" s="253"/>
      <c r="I117" s="253"/>
      <c r="J117" s="253">
        <v>0</v>
      </c>
      <c r="K117" s="253">
        <f>SUM(Tabla1[[#This Row],[Existencia al 30/06/2023]]+Tabla1[[#This Row],[Entradas 30 Junio-30 Sept. 2023]]+Tabla1[[#This Row],[Devoluciones]]+I117-J117)</f>
        <v>11</v>
      </c>
      <c r="L117" s="253">
        <v>11</v>
      </c>
      <c r="M117" s="253">
        <f>Tabla1[[#This Row],[Inventario al 30/09/2023]]-Tabla1[[#This Row],[Balance S/Mov. al 30/09/2023]]</f>
        <v>0</v>
      </c>
      <c r="N117" s="254">
        <v>7.8</v>
      </c>
      <c r="O117" s="255">
        <f>Tabla1[[#This Row],[Costo Unit.]]*Tabla1[[#This Row],[Inventario al 30/09/2023]]</f>
        <v>11214.72</v>
      </c>
      <c r="P117" s="254">
        <f>(Tabla1[[#This Row],[Entradas 30 Junio-30 Sept. 2023]]*Tabla1[[#This Row],[Costo Unit.]])</f>
        <v>0</v>
      </c>
      <c r="Q117" s="254">
        <f>(Tabla1[[#This Row],[Salidas 30 Junio-30 Sept. 2023]]*Tabla1[[#This Row],[Costo Unit.]])</f>
        <v>0</v>
      </c>
      <c r="R117" s="254" t="s">
        <v>1057</v>
      </c>
      <c r="S117" s="253"/>
      <c r="T117" s="260"/>
      <c r="U117" s="291"/>
      <c r="V117" s="33"/>
      <c r="W117" s="33"/>
      <c r="X117" s="33"/>
      <c r="Y117" s="33"/>
    </row>
    <row r="118" spans="2:25" ht="18" x14ac:dyDescent="0.25">
      <c r="B118" s="274">
        <v>42496</v>
      </c>
      <c r="C118" s="271" t="s">
        <v>1070</v>
      </c>
      <c r="D118" s="260" t="s">
        <v>697</v>
      </c>
      <c r="E118" s="251" t="s">
        <v>712</v>
      </c>
      <c r="F118" s="253">
        <v>4</v>
      </c>
      <c r="G118" s="253">
        <v>0</v>
      </c>
      <c r="H118" s="253"/>
      <c r="I118" s="253"/>
      <c r="J118" s="253">
        <v>0</v>
      </c>
      <c r="K118" s="253">
        <f>SUM(Tabla1[[#This Row],[Existencia al 30/06/2023]]+Tabla1[[#This Row],[Entradas 30 Junio-30 Sept. 2023]]+Tabla1[[#This Row],[Devoluciones]]+I118-J118)</f>
        <v>4</v>
      </c>
      <c r="L118" s="253">
        <v>4</v>
      </c>
      <c r="M118" s="253">
        <f>Tabla1[[#This Row],[Inventario al 30/09/2023]]-Tabla1[[#This Row],[Balance S/Mov. al 30/09/2023]]</f>
        <v>0</v>
      </c>
      <c r="N118" s="254">
        <v>7.3</v>
      </c>
      <c r="O118" s="255">
        <f>Tabla1[[#This Row],[Costo Unit.]]*Tabla1[[#This Row],[Inventario al 30/09/2023]]</f>
        <v>1864.4</v>
      </c>
      <c r="P118" s="254">
        <f>(Tabla1[[#This Row],[Entradas 30 Junio-30 Sept. 2023]]*Tabla1[[#This Row],[Costo Unit.]])</f>
        <v>0</v>
      </c>
      <c r="Q118" s="254">
        <f>(Tabla1[[#This Row],[Salidas 30 Junio-30 Sept. 2023]]*Tabla1[[#This Row],[Costo Unit.]])</f>
        <v>0</v>
      </c>
      <c r="R118" s="254" t="s">
        <v>1057</v>
      </c>
      <c r="S118" s="253"/>
      <c r="T118" s="260"/>
      <c r="U118" s="291"/>
      <c r="V118" s="33"/>
      <c r="W118" s="33"/>
      <c r="X118" s="33"/>
      <c r="Y118" s="33"/>
    </row>
    <row r="119" spans="2:25" ht="18" x14ac:dyDescent="0.25">
      <c r="B119" s="274">
        <v>44145</v>
      </c>
      <c r="C119" s="271" t="s">
        <v>1073</v>
      </c>
      <c r="D119" s="260" t="s">
        <v>930</v>
      </c>
      <c r="E119" s="251" t="s">
        <v>1001</v>
      </c>
      <c r="F119" s="253">
        <v>7</v>
      </c>
      <c r="G119" s="253">
        <v>0</v>
      </c>
      <c r="H119" s="253"/>
      <c r="I119" s="253"/>
      <c r="J119" s="253">
        <v>0</v>
      </c>
      <c r="K119" s="253">
        <f>SUM(Tabla1[[#This Row],[Existencia al 30/06/2023]]+Tabla1[[#This Row],[Entradas 30 Junio-30 Sept. 2023]]+Tabla1[[#This Row],[Devoluciones]]+I119-J119)</f>
        <v>2</v>
      </c>
      <c r="L119" s="253">
        <v>7</v>
      </c>
      <c r="M119" s="253">
        <f>Tabla1[[#This Row],[Inventario al 30/09/2023]]-Tabla1[[#This Row],[Balance S/Mov. al 30/09/2023]]</f>
        <v>0</v>
      </c>
      <c r="N119" s="254">
        <v>5.1100000000000003</v>
      </c>
      <c r="O119" s="255">
        <f>Tabla1[[#This Row],[Costo Unit.]]*Tabla1[[#This Row],[Inventario al 30/09/2023]]</f>
        <v>822.06</v>
      </c>
      <c r="P119" s="254">
        <f>(Tabla1[[#This Row],[Entradas 30 Junio-30 Sept. 2023]]*Tabla1[[#This Row],[Costo Unit.]])</f>
        <v>0</v>
      </c>
      <c r="Q119" s="254">
        <f>(Tabla1[[#This Row],[Salidas 30 Junio-30 Sept. 2023]]*Tabla1[[#This Row],[Costo Unit.]])</f>
        <v>0</v>
      </c>
      <c r="R119" s="254" t="s">
        <v>1057</v>
      </c>
      <c r="S119" s="253"/>
      <c r="T119" s="260"/>
      <c r="U119" s="291"/>
      <c r="V119" s="33"/>
      <c r="W119" s="33"/>
      <c r="X119" s="33"/>
      <c r="Y119" s="33"/>
    </row>
    <row r="120" spans="2:25" ht="18" x14ac:dyDescent="0.25">
      <c r="B120" s="274">
        <v>44145</v>
      </c>
      <c r="C120" s="271" t="s">
        <v>1075</v>
      </c>
      <c r="D120" s="260" t="s">
        <v>740</v>
      </c>
      <c r="E120" s="251" t="s">
        <v>964</v>
      </c>
      <c r="F120" s="253">
        <v>45</v>
      </c>
      <c r="G120" s="253">
        <v>0</v>
      </c>
      <c r="H120" s="253"/>
      <c r="I120" s="253"/>
      <c r="J120" s="253">
        <v>0</v>
      </c>
      <c r="K120" s="253">
        <f>SUM(Tabla1[[#This Row],[Existencia al 30/06/2023]]+Tabla1[[#This Row],[Entradas 30 Junio-30 Sept. 2023]]+Tabla1[[#This Row],[Devoluciones]]+I120-J120)</f>
        <v>3</v>
      </c>
      <c r="L120" s="253">
        <v>45</v>
      </c>
      <c r="M120" s="253">
        <f>Tabla1[[#This Row],[Inventario al 30/09/2023]]-Tabla1[[#This Row],[Balance S/Mov. al 30/09/2023]]</f>
        <v>0</v>
      </c>
      <c r="N120" s="254">
        <v>660.8</v>
      </c>
      <c r="O120" s="255">
        <f>Tabla1[[#This Row],[Costo Unit.]]*Tabla1[[#This Row],[Inventario al 30/09/2023]]</f>
        <v>1466.73</v>
      </c>
      <c r="P120" s="254">
        <f>(Tabla1[[#This Row],[Entradas 30 Junio-30 Sept. 2023]]*Tabla1[[#This Row],[Costo Unit.]])</f>
        <v>0</v>
      </c>
      <c r="Q120" s="254">
        <f>(Tabla1[[#This Row],[Salidas 30 Junio-30 Sept. 2023]]*Tabla1[[#This Row],[Costo Unit.]])</f>
        <v>0</v>
      </c>
      <c r="R120" s="254" t="s">
        <v>1057</v>
      </c>
      <c r="S120" s="253"/>
      <c r="T120" s="260"/>
      <c r="U120" s="291"/>
      <c r="V120" s="33"/>
      <c r="W120" s="33"/>
      <c r="X120" s="33"/>
      <c r="Y120" s="33"/>
    </row>
    <row r="121" spans="2:25" ht="18" x14ac:dyDescent="0.25">
      <c r="B121" s="274">
        <v>41432</v>
      </c>
      <c r="C121" s="271" t="s">
        <v>1068</v>
      </c>
      <c r="D121" s="260" t="s">
        <v>368</v>
      </c>
      <c r="E121" s="251" t="s">
        <v>102</v>
      </c>
      <c r="F121" s="253">
        <v>3</v>
      </c>
      <c r="G121" s="253">
        <v>0</v>
      </c>
      <c r="H121" s="253"/>
      <c r="I121" s="253"/>
      <c r="J121" s="253">
        <v>0</v>
      </c>
      <c r="K121" s="253">
        <f>SUM(Tabla1[[#This Row],[Existencia al 30/06/2023]]+Tabla1[[#This Row],[Entradas 30 Junio-30 Sept. 2023]]+Tabla1[[#This Row],[Devoluciones]]+I121-J121)</f>
        <v>5</v>
      </c>
      <c r="L121" s="253">
        <v>3</v>
      </c>
      <c r="M121" s="253">
        <f>Tabla1[[#This Row],[Inventario al 30/09/2023]]-Tabla1[[#This Row],[Balance S/Mov. al 30/09/2023]]</f>
        <v>0</v>
      </c>
      <c r="N121" s="254">
        <v>5017</v>
      </c>
      <c r="O121" s="255">
        <f>Tabla1[[#This Row],[Costo Unit.]]*Tabla1[[#This Row],[Inventario al 30/09/2023]]</f>
        <v>3187.7999999999997</v>
      </c>
      <c r="P121" s="254">
        <f>(Tabla1[[#This Row],[Entradas 30 Junio-30 Sept. 2023]]*Tabla1[[#This Row],[Costo Unit.]])</f>
        <v>0</v>
      </c>
      <c r="Q121" s="254">
        <f>(Tabla1[[#This Row],[Salidas 30 Junio-30 Sept. 2023]]*Tabla1[[#This Row],[Costo Unit.]])</f>
        <v>0</v>
      </c>
      <c r="R121" s="254" t="s">
        <v>1057</v>
      </c>
      <c r="S121" s="253"/>
      <c r="T121" s="260"/>
      <c r="U121" s="291"/>
      <c r="V121" s="33"/>
      <c r="W121" s="33"/>
      <c r="X121" s="33"/>
      <c r="Y121" s="33"/>
    </row>
    <row r="122" spans="2:25" ht="18" x14ac:dyDescent="0.25">
      <c r="B122" s="274">
        <v>42496</v>
      </c>
      <c r="C122" s="271" t="s">
        <v>1073</v>
      </c>
      <c r="D122" s="260" t="s">
        <v>988</v>
      </c>
      <c r="E122" s="251" t="s">
        <v>989</v>
      </c>
      <c r="F122" s="253">
        <v>65</v>
      </c>
      <c r="G122" s="253">
        <v>0</v>
      </c>
      <c r="H122" s="253"/>
      <c r="I122" s="253"/>
      <c r="J122" s="253">
        <v>0</v>
      </c>
      <c r="K122" s="253">
        <f>SUM(Tabla1[[#This Row],[Existencia al 30/06/2023]]+Tabla1[[#This Row],[Entradas 30 Junio-30 Sept. 2023]]+Tabla1[[#This Row],[Devoluciones]]+I122-J122)</f>
        <v>1</v>
      </c>
      <c r="L122" s="253">
        <v>65</v>
      </c>
      <c r="M122" s="253">
        <f>Tabla1[[#This Row],[Inventario al 30/09/2023]]-Tabla1[[#This Row],[Balance S/Mov. al 30/09/2023]]</f>
        <v>0</v>
      </c>
      <c r="N122" s="254">
        <v>1239</v>
      </c>
      <c r="O122" s="255">
        <f>Tabla1[[#This Row],[Costo Unit.]]*Tabla1[[#This Row],[Inventario al 30/09/2023]]</f>
        <v>322.14</v>
      </c>
      <c r="P122" s="254">
        <f>(Tabla1[[#This Row],[Entradas 30 Junio-30 Sept. 2023]]*Tabla1[[#This Row],[Costo Unit.]])</f>
        <v>0</v>
      </c>
      <c r="Q122" s="254">
        <f>(Tabla1[[#This Row],[Salidas 30 Junio-30 Sept. 2023]]*Tabla1[[#This Row],[Costo Unit.]])</f>
        <v>0</v>
      </c>
      <c r="R122" s="254" t="s">
        <v>1057</v>
      </c>
      <c r="S122" s="253"/>
      <c r="T122" s="260"/>
      <c r="U122" s="291"/>
      <c r="V122" s="33"/>
      <c r="W122" s="33"/>
      <c r="X122" s="33"/>
      <c r="Y122" s="33"/>
    </row>
    <row r="123" spans="2:25" ht="18" x14ac:dyDescent="0.25">
      <c r="B123" s="274">
        <v>44145</v>
      </c>
      <c r="C123" s="271" t="s">
        <v>1072</v>
      </c>
      <c r="D123" s="260" t="s">
        <v>863</v>
      </c>
      <c r="E123" s="251" t="s">
        <v>865</v>
      </c>
      <c r="F123" s="253">
        <v>1</v>
      </c>
      <c r="G123" s="253">
        <v>0</v>
      </c>
      <c r="H123" s="253"/>
      <c r="I123" s="253"/>
      <c r="J123" s="253">
        <v>0</v>
      </c>
      <c r="K123" s="253">
        <f>SUM(Tabla1[[#This Row],[Existencia al 30/06/2023]]+Tabla1[[#This Row],[Entradas 30 Junio-30 Sept. 2023]]+Tabla1[[#This Row],[Devoluciones]]+I123-J123)</f>
        <v>16</v>
      </c>
      <c r="L123" s="253">
        <v>1</v>
      </c>
      <c r="M123" s="253">
        <f>Tabla1[[#This Row],[Inventario al 30/09/2023]]-Tabla1[[#This Row],[Balance S/Mov. al 30/09/2023]]</f>
        <v>-1</v>
      </c>
      <c r="N123" s="254">
        <v>9204</v>
      </c>
      <c r="O123" s="255">
        <f>Tabla1[[#This Row],[Costo Unit.]]*Tabla1[[#This Row],[Inventario al 30/09/2023]]</f>
        <v>2983.35</v>
      </c>
      <c r="P123" s="254">
        <f>(Tabla1[[#This Row],[Entradas 30 Junio-30 Sept. 2023]]*Tabla1[[#This Row],[Costo Unit.]])</f>
        <v>0</v>
      </c>
      <c r="Q123" s="254">
        <f>(Tabla1[[#This Row],[Salidas 30 Junio-30 Sept. 2023]]*Tabla1[[#This Row],[Costo Unit.]])</f>
        <v>0</v>
      </c>
      <c r="R123" s="254" t="s">
        <v>1057</v>
      </c>
      <c r="S123" s="253"/>
      <c r="T123" s="260"/>
      <c r="U123" s="291"/>
      <c r="V123" s="33"/>
      <c r="W123" s="33"/>
      <c r="X123" s="33"/>
      <c r="Y123" s="33"/>
    </row>
    <row r="124" spans="2:25" ht="18" x14ac:dyDescent="0.25">
      <c r="B124" s="274">
        <v>41438</v>
      </c>
      <c r="C124" s="271" t="s">
        <v>1072</v>
      </c>
      <c r="D124" s="260" t="s">
        <v>396</v>
      </c>
      <c r="E124" s="251" t="s">
        <v>126</v>
      </c>
      <c r="F124" s="253">
        <v>1</v>
      </c>
      <c r="G124" s="253">
        <v>0</v>
      </c>
      <c r="H124" s="253"/>
      <c r="I124" s="253"/>
      <c r="J124" s="253">
        <v>0</v>
      </c>
      <c r="K124" s="253">
        <f>SUM(Tabla1[[#This Row],[Existencia al 30/06/2023]]+Tabla1[[#This Row],[Entradas 30 Junio-30 Sept. 2023]]+Tabla1[[#This Row],[Devoluciones]]+I124-J124)</f>
        <v>5</v>
      </c>
      <c r="L124" s="253">
        <v>1</v>
      </c>
      <c r="M124" s="253">
        <f>Tabla1[[#This Row],[Inventario al 30/09/2023]]-Tabla1[[#This Row],[Balance S/Mov. al 30/09/2023]]</f>
        <v>0</v>
      </c>
      <c r="N124" s="254">
        <v>10000</v>
      </c>
      <c r="O124" s="255">
        <f>Tabla1[[#This Row],[Costo Unit.]]*Tabla1[[#This Row],[Inventario al 30/09/2023]]</f>
        <v>10620</v>
      </c>
      <c r="P124" s="254">
        <f>(Tabla1[[#This Row],[Entradas 30 Junio-30 Sept. 2023]]*Tabla1[[#This Row],[Costo Unit.]])</f>
        <v>0</v>
      </c>
      <c r="Q124" s="254">
        <f>(Tabla1[[#This Row],[Salidas 30 Junio-30 Sept. 2023]]*Tabla1[[#This Row],[Costo Unit.]])</f>
        <v>0</v>
      </c>
      <c r="R124" s="254" t="s">
        <v>1057</v>
      </c>
      <c r="S124" s="253"/>
      <c r="T124" s="260"/>
      <c r="U124" s="291"/>
      <c r="V124" s="33"/>
      <c r="W124" s="33"/>
      <c r="X124" s="33"/>
      <c r="Y124" s="33"/>
    </row>
    <row r="125" spans="2:25" ht="18" x14ac:dyDescent="0.25">
      <c r="B125" s="274">
        <v>41347</v>
      </c>
      <c r="C125" s="271" t="s">
        <v>1072</v>
      </c>
      <c r="D125" s="260" t="s">
        <v>300</v>
      </c>
      <c r="E125" s="251" t="s">
        <v>41</v>
      </c>
      <c r="F125" s="253">
        <v>1</v>
      </c>
      <c r="G125" s="253">
        <v>0</v>
      </c>
      <c r="H125" s="253"/>
      <c r="I125" s="253"/>
      <c r="J125" s="253">
        <v>0</v>
      </c>
      <c r="K125" s="253">
        <f>SUM(Tabla1[[#This Row],[Existencia al 30/06/2023]]+Tabla1[[#This Row],[Entradas 30 Junio-30 Sept. 2023]]+Tabla1[[#This Row],[Devoluciones]]+I125-J125)</f>
        <v>3</v>
      </c>
      <c r="L125" s="253">
        <v>1</v>
      </c>
      <c r="M125" s="253">
        <f>Tabla1[[#This Row],[Inventario al 30/09/2023]]-Tabla1[[#This Row],[Balance S/Mov. al 30/09/2023]]</f>
        <v>0</v>
      </c>
      <c r="N125" s="254">
        <v>81.2</v>
      </c>
      <c r="O125" s="255">
        <f>Tabla1[[#This Row],[Costo Unit.]]*Tabla1[[#This Row],[Inventario al 30/09/2023]]</f>
        <v>7729.9500000000007</v>
      </c>
      <c r="P125" s="254">
        <f>(Tabla1[[#This Row],[Entradas 30 Junio-30 Sept. 2023]]*Tabla1[[#This Row],[Costo Unit.]])</f>
        <v>0</v>
      </c>
      <c r="Q125" s="254">
        <f>(Tabla1[[#This Row],[Salidas 30 Junio-30 Sept. 2023]]*Tabla1[[#This Row],[Costo Unit.]])</f>
        <v>0</v>
      </c>
      <c r="R125" s="254" t="s">
        <v>1057</v>
      </c>
      <c r="S125" s="253"/>
      <c r="T125" s="260"/>
      <c r="U125" s="291"/>
      <c r="V125" s="33"/>
      <c r="W125" s="33"/>
      <c r="X125" s="33"/>
      <c r="Y125" s="33"/>
    </row>
    <row r="126" spans="2:25" ht="18" x14ac:dyDescent="0.25">
      <c r="B126" s="274">
        <v>41438</v>
      </c>
      <c r="C126" s="271" t="s">
        <v>1083</v>
      </c>
      <c r="D126" s="260" t="s">
        <v>460</v>
      </c>
      <c r="E126" s="251" t="s">
        <v>461</v>
      </c>
      <c r="F126" s="253">
        <v>37</v>
      </c>
      <c r="G126" s="253">
        <v>0</v>
      </c>
      <c r="H126" s="253"/>
      <c r="I126" s="253"/>
      <c r="J126" s="253">
        <v>0</v>
      </c>
      <c r="K126" s="253">
        <f>SUM(Tabla1[[#This Row],[Existencia al 30/06/2023]]+Tabla1[[#This Row],[Entradas 30 Junio-30 Sept. 2023]]+Tabla1[[#This Row],[Devoluciones]]+I126-J126)</f>
        <v>25</v>
      </c>
      <c r="L126" s="253">
        <v>37</v>
      </c>
      <c r="M126" s="253">
        <f>Tabla1[[#This Row],[Inventario al 30/09/2023]]-Tabla1[[#This Row],[Balance S/Mov. al 30/09/2023]]</f>
        <v>0</v>
      </c>
      <c r="N126" s="254">
        <v>171.1</v>
      </c>
      <c r="O126" s="255">
        <f>Tabla1[[#This Row],[Costo Unit.]]*Tabla1[[#This Row],[Inventario al 30/09/2023]]</f>
        <v>184.5</v>
      </c>
      <c r="P126" s="254">
        <f>(Tabla1[[#This Row],[Entradas 30 Junio-30 Sept. 2023]]*Tabla1[[#This Row],[Costo Unit.]])</f>
        <v>0</v>
      </c>
      <c r="Q126" s="254">
        <f>(Tabla1[[#This Row],[Salidas 30 Junio-30 Sept. 2023]]*Tabla1[[#This Row],[Costo Unit.]])</f>
        <v>0</v>
      </c>
      <c r="R126" s="254" t="s">
        <v>1057</v>
      </c>
      <c r="S126" s="253"/>
      <c r="T126" s="260"/>
      <c r="U126" s="291"/>
      <c r="V126" s="33"/>
      <c r="W126" s="33"/>
      <c r="X126" s="33"/>
      <c r="Y126" s="33"/>
    </row>
    <row r="127" spans="2:25" ht="18" x14ac:dyDescent="0.25">
      <c r="B127" s="274">
        <v>42496</v>
      </c>
      <c r="C127" s="271" t="s">
        <v>1073</v>
      </c>
      <c r="D127" s="260" t="s">
        <v>376</v>
      </c>
      <c r="E127" s="251" t="s">
        <v>110</v>
      </c>
      <c r="F127" s="253">
        <v>2</v>
      </c>
      <c r="G127" s="253">
        <v>0</v>
      </c>
      <c r="H127" s="253"/>
      <c r="I127" s="253"/>
      <c r="J127" s="253">
        <v>0</v>
      </c>
      <c r="K127" s="253">
        <f>SUM(Tabla1[[#This Row],[Existencia al 30/06/2023]]+Tabla1[[#This Row],[Entradas 30 Junio-30 Sept. 2023]]+Tabla1[[#This Row],[Devoluciones]]+I127-J127)</f>
        <v>4</v>
      </c>
      <c r="L127" s="253">
        <v>2</v>
      </c>
      <c r="M127" s="253">
        <f>Tabla1[[#This Row],[Inventario al 30/09/2023]]-Tabla1[[#This Row],[Balance S/Mov. al 30/09/2023]]</f>
        <v>2</v>
      </c>
      <c r="N127" s="254">
        <v>957</v>
      </c>
      <c r="O127" s="255">
        <f>Tabla1[[#This Row],[Costo Unit.]]*Tabla1[[#This Row],[Inventario al 30/09/2023]]</f>
        <v>320.70000000000005</v>
      </c>
      <c r="P127" s="254">
        <f>(Tabla1[[#This Row],[Entradas 30 Junio-30 Sept. 2023]]*Tabla1[[#This Row],[Costo Unit.]])</f>
        <v>0</v>
      </c>
      <c r="Q127" s="254">
        <f>(Tabla1[[#This Row],[Salidas 30 Junio-30 Sept. 2023]]*Tabla1[[#This Row],[Costo Unit.]])</f>
        <v>0</v>
      </c>
      <c r="R127" s="254" t="s">
        <v>1057</v>
      </c>
      <c r="S127" s="253"/>
      <c r="T127" s="260"/>
      <c r="U127" s="291"/>
      <c r="V127" s="33"/>
      <c r="W127" s="33"/>
      <c r="X127" s="33"/>
      <c r="Y127" s="33"/>
    </row>
    <row r="128" spans="2:25" ht="18" x14ac:dyDescent="0.25">
      <c r="B128" s="274">
        <v>44145</v>
      </c>
      <c r="C128" s="271" t="s">
        <v>1084</v>
      </c>
      <c r="D128" s="260" t="s">
        <v>1047</v>
      </c>
      <c r="E128" s="251" t="s">
        <v>1023</v>
      </c>
      <c r="F128" s="253">
        <v>19</v>
      </c>
      <c r="G128" s="253">
        <v>0</v>
      </c>
      <c r="H128" s="253"/>
      <c r="I128" s="253"/>
      <c r="J128" s="253">
        <v>0</v>
      </c>
      <c r="K128" s="253">
        <f>SUM(Tabla1[[#This Row],[Existencia al 30/06/2023]]+Tabla1[[#This Row],[Entradas 30 Junio-30 Sept. 2023]]+Tabla1[[#This Row],[Devoluciones]]+I128-J128)</f>
        <v>94</v>
      </c>
      <c r="L128" s="253">
        <v>19</v>
      </c>
      <c r="M128" s="253">
        <f>Tabla1[[#This Row],[Inventario al 30/09/2023]]-Tabla1[[#This Row],[Balance S/Mov. al 30/09/2023]]</f>
        <v>-69</v>
      </c>
      <c r="N128" s="254">
        <v>32.340000000000003</v>
      </c>
      <c r="O128" s="255">
        <f>Tabla1[[#This Row],[Costo Unit.]]*Tabla1[[#This Row],[Inventario al 30/09/2023]]</f>
        <v>1400</v>
      </c>
      <c r="P128" s="254">
        <f>(Tabla1[[#This Row],[Entradas 30 Junio-30 Sept. 2023]]*Tabla1[[#This Row],[Costo Unit.]])</f>
        <v>0</v>
      </c>
      <c r="Q128" s="254">
        <f>(Tabla1[[#This Row],[Salidas 30 Junio-30 Sept. 2023]]*Tabla1[[#This Row],[Costo Unit.]])</f>
        <v>0</v>
      </c>
      <c r="R128" s="254" t="s">
        <v>1057</v>
      </c>
      <c r="S128" s="253"/>
      <c r="T128" s="260"/>
      <c r="U128" s="291"/>
      <c r="V128" s="33"/>
      <c r="W128" s="33"/>
      <c r="X128" s="33"/>
      <c r="Y128" s="33"/>
    </row>
    <row r="129" spans="2:25" ht="18" x14ac:dyDescent="0.25">
      <c r="B129" s="274">
        <v>41919</v>
      </c>
      <c r="C129" s="271" t="s">
        <v>1068</v>
      </c>
      <c r="D129" s="260" t="s">
        <v>878</v>
      </c>
      <c r="E129" s="251" t="s">
        <v>733</v>
      </c>
      <c r="F129" s="253">
        <v>133</v>
      </c>
      <c r="G129" s="253">
        <v>0</v>
      </c>
      <c r="H129" s="253"/>
      <c r="I129" s="253"/>
      <c r="J129" s="253">
        <v>0</v>
      </c>
      <c r="K129" s="253">
        <f>SUM(Tabla1[[#This Row],[Existencia al 30/06/2023]]+Tabla1[[#This Row],[Entradas 30 Junio-30 Sept. 2023]]+Tabla1[[#This Row],[Devoluciones]]+I129-J129)</f>
        <v>169</v>
      </c>
      <c r="L129" s="253">
        <v>133</v>
      </c>
      <c r="M129" s="253">
        <f>Tabla1[[#This Row],[Inventario al 30/09/2023]]-Tabla1[[#This Row],[Balance S/Mov. al 30/09/2023]]</f>
        <v>-108</v>
      </c>
      <c r="N129" s="254">
        <v>0.41</v>
      </c>
      <c r="O129" s="255">
        <f>Tabla1[[#This Row],[Costo Unit.]]*Tabla1[[#This Row],[Inventario al 30/09/2023]]</f>
        <v>4066.87</v>
      </c>
      <c r="P129" s="254">
        <f>(Tabla1[[#This Row],[Entradas 30 Junio-30 Sept. 2023]]*Tabla1[[#This Row],[Costo Unit.]])</f>
        <v>0</v>
      </c>
      <c r="Q129" s="254">
        <f>(Tabla1[[#This Row],[Salidas 30 Junio-30 Sept. 2023]]*Tabla1[[#This Row],[Costo Unit.]])</f>
        <v>0</v>
      </c>
      <c r="R129" s="254" t="s">
        <v>1057</v>
      </c>
      <c r="S129" s="253"/>
      <c r="T129" s="260"/>
      <c r="U129" s="291"/>
      <c r="V129" s="33"/>
      <c r="W129" s="33"/>
      <c r="X129" s="33"/>
      <c r="Y129" s="33"/>
    </row>
    <row r="130" spans="2:25" ht="18" x14ac:dyDescent="0.25">
      <c r="B130" s="274">
        <v>41919</v>
      </c>
      <c r="C130" s="271" t="s">
        <v>1070</v>
      </c>
      <c r="D130" s="260" t="s">
        <v>594</v>
      </c>
      <c r="E130" s="251" t="s">
        <v>595</v>
      </c>
      <c r="F130" s="253">
        <v>6</v>
      </c>
      <c r="G130" s="253">
        <v>0</v>
      </c>
      <c r="H130" s="253"/>
      <c r="I130" s="253"/>
      <c r="J130" s="253">
        <v>0</v>
      </c>
      <c r="K130" s="253">
        <f>SUM(Tabla1[[#This Row],[Existencia al 30/06/2023]]+Tabla1[[#This Row],[Entradas 30 Junio-30 Sept. 2023]]+Tabla1[[#This Row],[Devoluciones]]+I130-J130)</f>
        <v>5</v>
      </c>
      <c r="L130" s="253">
        <v>6</v>
      </c>
      <c r="M130" s="253">
        <f>Tabla1[[#This Row],[Inventario al 30/09/2023]]-Tabla1[[#This Row],[Balance S/Mov. al 30/09/2023]]</f>
        <v>-5</v>
      </c>
      <c r="N130" s="254">
        <v>236.31</v>
      </c>
      <c r="O130" s="255">
        <f>Tabla1[[#This Row],[Costo Unit.]]*Tabla1[[#This Row],[Inventario al 30/09/2023]]</f>
        <v>0</v>
      </c>
      <c r="P130" s="254">
        <f>(Tabla1[[#This Row],[Entradas 30 Junio-30 Sept. 2023]]*Tabla1[[#This Row],[Costo Unit.]])</f>
        <v>0</v>
      </c>
      <c r="Q130" s="254">
        <f>(Tabla1[[#This Row],[Salidas 30 Junio-30 Sept. 2023]]*Tabla1[[#This Row],[Costo Unit.]])</f>
        <v>0</v>
      </c>
      <c r="R130" s="254" t="s">
        <v>1057</v>
      </c>
      <c r="S130" s="253"/>
      <c r="T130" s="260"/>
      <c r="U130" s="291"/>
      <c r="V130" s="33"/>
      <c r="W130" s="33"/>
      <c r="X130" s="33"/>
      <c r="Y130" s="33"/>
    </row>
    <row r="131" spans="2:25" ht="18" x14ac:dyDescent="0.25">
      <c r="B131" s="274">
        <v>41438</v>
      </c>
      <c r="C131" s="271" t="s">
        <v>1073</v>
      </c>
      <c r="D131" s="260" t="s">
        <v>734</v>
      </c>
      <c r="E131" s="257" t="s">
        <v>735</v>
      </c>
      <c r="F131" s="253">
        <v>13</v>
      </c>
      <c r="G131" s="253">
        <v>0</v>
      </c>
      <c r="H131" s="253"/>
      <c r="I131" s="253"/>
      <c r="J131" s="253">
        <v>0</v>
      </c>
      <c r="K131" s="253">
        <f>SUM(Tabla1[[#This Row],[Existencia al 30/06/2023]]+Tabla1[[#This Row],[Entradas 30 Junio-30 Sept. 2023]]+Tabla1[[#This Row],[Devoluciones]]+I131-J131)</f>
        <v>0</v>
      </c>
      <c r="L131" s="253">
        <v>13</v>
      </c>
      <c r="M131" s="253">
        <f>Tabla1[[#This Row],[Inventario al 30/09/2023]]-Tabla1[[#This Row],[Balance S/Mov. al 30/09/2023]]</f>
        <v>2</v>
      </c>
      <c r="N131" s="254">
        <v>397.66</v>
      </c>
      <c r="O131" s="255">
        <f>Tabla1[[#This Row],[Costo Unit.]]*Tabla1[[#This Row],[Inventario al 30/09/2023]]</f>
        <v>205.32</v>
      </c>
      <c r="P131" s="254">
        <f>(Tabla1[[#This Row],[Entradas 30 Junio-30 Sept. 2023]]*Tabla1[[#This Row],[Costo Unit.]])</f>
        <v>0</v>
      </c>
      <c r="Q131" s="254">
        <f>(Tabla1[[#This Row],[Salidas 30 Junio-30 Sept. 2023]]*Tabla1[[#This Row],[Costo Unit.]])</f>
        <v>0</v>
      </c>
      <c r="R131" s="254" t="s">
        <v>1057</v>
      </c>
      <c r="S131" s="253"/>
      <c r="T131" s="260"/>
      <c r="U131" s="291"/>
      <c r="V131" s="33"/>
      <c r="W131" s="33"/>
      <c r="X131" s="33"/>
      <c r="Y131" s="33"/>
    </row>
    <row r="132" spans="2:25" ht="18" x14ac:dyDescent="0.25">
      <c r="B132" s="274">
        <v>42496</v>
      </c>
      <c r="C132" s="271" t="s">
        <v>1073</v>
      </c>
      <c r="D132" s="260" t="s">
        <v>565</v>
      </c>
      <c r="E132" s="251" t="s">
        <v>566</v>
      </c>
      <c r="F132" s="253">
        <v>2</v>
      </c>
      <c r="G132" s="253">
        <v>0</v>
      </c>
      <c r="H132" s="253"/>
      <c r="I132" s="253"/>
      <c r="J132" s="253">
        <v>0</v>
      </c>
      <c r="K132" s="253">
        <f>SUM(Tabla1[[#This Row],[Existencia al 30/06/2023]]+Tabla1[[#This Row],[Entradas 30 Junio-30 Sept. 2023]]+Tabla1[[#This Row],[Devoluciones]]+I132-J132)</f>
        <v>4</v>
      </c>
      <c r="L132" s="253">
        <v>2</v>
      </c>
      <c r="M132" s="253">
        <f>Tabla1[[#This Row],[Inventario al 30/09/2023]]-Tabla1[[#This Row],[Balance S/Mov. al 30/09/2023]]</f>
        <v>1</v>
      </c>
      <c r="N132" s="254">
        <v>346.63</v>
      </c>
      <c r="O132" s="255">
        <f>Tabla1[[#This Row],[Costo Unit.]]*Tabla1[[#This Row],[Inventario al 30/09/2023]]</f>
        <v>39</v>
      </c>
      <c r="P132" s="254">
        <f>(Tabla1[[#This Row],[Entradas 30 Junio-30 Sept. 2023]]*Tabla1[[#This Row],[Costo Unit.]])</f>
        <v>0</v>
      </c>
      <c r="Q132" s="254">
        <f>(Tabla1[[#This Row],[Salidas 30 Junio-30 Sept. 2023]]*Tabla1[[#This Row],[Costo Unit.]])</f>
        <v>0</v>
      </c>
      <c r="R132" s="254" t="s">
        <v>1057</v>
      </c>
      <c r="S132" s="253"/>
      <c r="T132" s="260"/>
      <c r="U132" s="291"/>
      <c r="V132" s="33"/>
      <c r="W132" s="33"/>
      <c r="X132" s="33"/>
      <c r="Y132" s="33"/>
    </row>
    <row r="133" spans="2:25" ht="18" x14ac:dyDescent="0.25">
      <c r="B133" s="274">
        <v>41443</v>
      </c>
      <c r="C133" s="271" t="s">
        <v>1073</v>
      </c>
      <c r="D133" s="260" t="s">
        <v>224</v>
      </c>
      <c r="E133" s="251" t="s">
        <v>620</v>
      </c>
      <c r="F133" s="253">
        <v>10</v>
      </c>
      <c r="G133" s="253">
        <v>0</v>
      </c>
      <c r="H133" s="253"/>
      <c r="I133" s="253"/>
      <c r="J133" s="253">
        <v>0</v>
      </c>
      <c r="K133" s="253">
        <f>SUM(Tabla1[[#This Row],[Existencia al 30/06/2023]]+Tabla1[[#This Row],[Entradas 30 Junio-30 Sept. 2023]]+Tabla1[[#This Row],[Devoluciones]]+I133-J133)</f>
        <v>8</v>
      </c>
      <c r="L133" s="253">
        <v>10</v>
      </c>
      <c r="M133" s="253">
        <f>Tabla1[[#This Row],[Inventario al 30/09/2023]]-Tabla1[[#This Row],[Balance S/Mov. al 30/09/2023]]</f>
        <v>-1</v>
      </c>
      <c r="N133" s="254">
        <v>103.84</v>
      </c>
      <c r="O133" s="255">
        <f>Tabla1[[#This Row],[Costo Unit.]]*Tabla1[[#This Row],[Inventario al 30/09/2023]]</f>
        <v>51.1</v>
      </c>
      <c r="P133" s="254">
        <f>(Tabla1[[#This Row],[Entradas 30 Junio-30 Sept. 2023]]*Tabla1[[#This Row],[Costo Unit.]])</f>
        <v>0</v>
      </c>
      <c r="Q133" s="254">
        <f>(Tabla1[[#This Row],[Salidas 30 Junio-30 Sept. 2023]]*Tabla1[[#This Row],[Costo Unit.]])</f>
        <v>0</v>
      </c>
      <c r="R133" s="254" t="s">
        <v>1057</v>
      </c>
      <c r="S133" s="253"/>
      <c r="T133" s="260"/>
      <c r="U133" s="291"/>
      <c r="V133" s="33"/>
      <c r="W133" s="33"/>
      <c r="X133" s="33"/>
      <c r="Y133" s="33"/>
    </row>
    <row r="134" spans="2:25" ht="18" x14ac:dyDescent="0.25">
      <c r="B134" s="274">
        <v>41668</v>
      </c>
      <c r="C134" s="271" t="s">
        <v>1070</v>
      </c>
      <c r="D134" s="260" t="s">
        <v>222</v>
      </c>
      <c r="E134" s="251" t="s">
        <v>621</v>
      </c>
      <c r="F134" s="253">
        <v>51</v>
      </c>
      <c r="G134" s="253">
        <v>0</v>
      </c>
      <c r="H134" s="253"/>
      <c r="I134" s="253"/>
      <c r="J134" s="253">
        <v>0</v>
      </c>
      <c r="K134" s="253">
        <f>SUM(Tabla1[[#This Row],[Existencia al 30/06/2023]]+Tabla1[[#This Row],[Entradas 30 Junio-30 Sept. 2023]]+Tabla1[[#This Row],[Devoluciones]]+I134-J134)</f>
        <v>6</v>
      </c>
      <c r="L134" s="253">
        <v>51</v>
      </c>
      <c r="M134" s="253">
        <f>Tabla1[[#This Row],[Inventario al 30/09/2023]]-Tabla1[[#This Row],[Balance S/Mov. al 30/09/2023]]</f>
        <v>-1</v>
      </c>
      <c r="N134" s="254">
        <v>5.37</v>
      </c>
      <c r="O134" s="255">
        <f>Tabla1[[#This Row],[Costo Unit.]]*Tabla1[[#This Row],[Inventario al 30/09/2023]]</f>
        <v>3304</v>
      </c>
      <c r="P134" s="254">
        <f>(Tabla1[[#This Row],[Entradas 30 Junio-30 Sept. 2023]]*Tabla1[[#This Row],[Costo Unit.]])</f>
        <v>0</v>
      </c>
      <c r="Q134" s="254">
        <f>(Tabla1[[#This Row],[Salidas 30 Junio-30 Sept. 2023]]*Tabla1[[#This Row],[Costo Unit.]])</f>
        <v>0</v>
      </c>
      <c r="R134" s="254" t="s">
        <v>1057</v>
      </c>
      <c r="S134" s="253"/>
      <c r="T134" s="260"/>
      <c r="U134" s="291"/>
      <c r="V134" s="33"/>
      <c r="W134" s="33"/>
      <c r="X134" s="33"/>
      <c r="Y134" s="33"/>
    </row>
    <row r="135" spans="2:25" ht="18" x14ac:dyDescent="0.25">
      <c r="B135" s="274">
        <v>42263</v>
      </c>
      <c r="C135" s="271" t="s">
        <v>1071</v>
      </c>
      <c r="D135" s="260" t="s">
        <v>487</v>
      </c>
      <c r="E135" s="252" t="s">
        <v>488</v>
      </c>
      <c r="F135" s="253">
        <v>3</v>
      </c>
      <c r="G135" s="253">
        <v>0</v>
      </c>
      <c r="H135" s="253"/>
      <c r="I135" s="253"/>
      <c r="J135" s="253">
        <v>0</v>
      </c>
      <c r="K135" s="253">
        <f>SUM(Tabla1[[#This Row],[Existencia al 30/06/2023]]+Tabla1[[#This Row],[Entradas 30 Junio-30 Sept. 2023]]+Tabla1[[#This Row],[Devoluciones]]+I135-J135)</f>
        <v>2</v>
      </c>
      <c r="L135" s="253">
        <v>3</v>
      </c>
      <c r="M135" s="253">
        <f>Tabla1[[#This Row],[Inventario al 30/09/2023]]-Tabla1[[#This Row],[Balance S/Mov. al 30/09/2023]]</f>
        <v>0</v>
      </c>
      <c r="N135" s="254">
        <v>336.3</v>
      </c>
      <c r="O135" s="255">
        <f>Tabla1[[#This Row],[Costo Unit.]]*Tabla1[[#This Row],[Inventario al 30/09/2023]]</f>
        <v>10034</v>
      </c>
      <c r="P135" s="254">
        <f>(Tabla1[[#This Row],[Entradas 30 Junio-30 Sept. 2023]]*Tabla1[[#This Row],[Costo Unit.]])</f>
        <v>0</v>
      </c>
      <c r="Q135" s="254">
        <f>(Tabla1[[#This Row],[Salidas 30 Junio-30 Sept. 2023]]*Tabla1[[#This Row],[Costo Unit.]])</f>
        <v>0</v>
      </c>
      <c r="R135" s="254" t="s">
        <v>1057</v>
      </c>
      <c r="S135" s="253"/>
      <c r="T135" s="260"/>
      <c r="U135" s="291"/>
      <c r="V135" s="33"/>
      <c r="W135" s="33"/>
      <c r="X135" s="33"/>
      <c r="Y135" s="33"/>
    </row>
    <row r="136" spans="2:25" ht="18" x14ac:dyDescent="0.25">
      <c r="B136" s="274">
        <v>44145</v>
      </c>
      <c r="C136" s="271" t="s">
        <v>1073</v>
      </c>
      <c r="D136" s="260" t="s">
        <v>999</v>
      </c>
      <c r="E136" s="251" t="s">
        <v>1000</v>
      </c>
      <c r="F136" s="253">
        <v>69</v>
      </c>
      <c r="G136" s="253">
        <v>0</v>
      </c>
      <c r="H136" s="253"/>
      <c r="I136" s="253"/>
      <c r="J136" s="253">
        <v>0</v>
      </c>
      <c r="K136" s="253">
        <f>SUM(Tabla1[[#This Row],[Existencia al 30/06/2023]]+Tabla1[[#This Row],[Entradas 30 Junio-30 Sept. 2023]]+Tabla1[[#This Row],[Devoluciones]]+I136-J136)</f>
        <v>26</v>
      </c>
      <c r="L136" s="253">
        <v>69</v>
      </c>
      <c r="M136" s="253">
        <f>Tabla1[[#This Row],[Inventario al 30/09/2023]]-Tabla1[[#This Row],[Balance S/Mov. al 30/09/2023]]</f>
        <v>-4</v>
      </c>
      <c r="N136" s="254">
        <v>32.01</v>
      </c>
      <c r="O136" s="255">
        <f>Tabla1[[#This Row],[Costo Unit.]]*Tabla1[[#This Row],[Inventario al 30/09/2023]]</f>
        <v>27258</v>
      </c>
      <c r="P136" s="254">
        <f>(Tabla1[[#This Row],[Entradas 30 Junio-30 Sept. 2023]]*Tabla1[[#This Row],[Costo Unit.]])</f>
        <v>0</v>
      </c>
      <c r="Q136" s="254">
        <f>(Tabla1[[#This Row],[Salidas 30 Junio-30 Sept. 2023]]*Tabla1[[#This Row],[Costo Unit.]])</f>
        <v>0</v>
      </c>
      <c r="R136" s="254" t="s">
        <v>1057</v>
      </c>
      <c r="S136" s="253"/>
      <c r="T136" s="260"/>
      <c r="U136" s="291"/>
      <c r="V136" s="33"/>
      <c r="W136" s="33"/>
      <c r="X136" s="33"/>
      <c r="Y136" s="33"/>
    </row>
    <row r="137" spans="2:25" ht="18" x14ac:dyDescent="0.25">
      <c r="B137" s="274">
        <v>42250</v>
      </c>
      <c r="C137" s="271" t="s">
        <v>1073</v>
      </c>
      <c r="D137" s="260" t="s">
        <v>847</v>
      </c>
      <c r="E137" s="252" t="s">
        <v>858</v>
      </c>
      <c r="F137" s="253">
        <v>5</v>
      </c>
      <c r="G137" s="253">
        <v>0</v>
      </c>
      <c r="H137" s="253"/>
      <c r="I137" s="253"/>
      <c r="J137" s="253">
        <v>0</v>
      </c>
      <c r="K137" s="253">
        <f>SUM(Tabla1[[#This Row],[Existencia al 30/06/2023]]+Tabla1[[#This Row],[Entradas 30 Junio-30 Sept. 2023]]+Tabla1[[#This Row],[Devoluciones]]+I137-J137)</f>
        <v>1</v>
      </c>
      <c r="L137" s="253">
        <v>5</v>
      </c>
      <c r="M137" s="253">
        <f>Tabla1[[#This Row],[Inventario al 30/09/2023]]-Tabla1[[#This Row],[Balance S/Mov. al 30/09/2023]]</f>
        <v>0</v>
      </c>
      <c r="N137" s="254">
        <v>395.3</v>
      </c>
      <c r="O137" s="255">
        <f>Tabla1[[#This Row],[Costo Unit.]]*Tabla1[[#This Row],[Inventario al 30/09/2023]]</f>
        <v>9204</v>
      </c>
      <c r="P137" s="254">
        <f>(Tabla1[[#This Row],[Entradas 30 Junio-30 Sept. 2023]]*Tabla1[[#This Row],[Costo Unit.]])</f>
        <v>0</v>
      </c>
      <c r="Q137" s="254">
        <f>(Tabla1[[#This Row],[Salidas 30 Junio-30 Sept. 2023]]*Tabla1[[#This Row],[Costo Unit.]])</f>
        <v>0</v>
      </c>
      <c r="R137" s="254" t="s">
        <v>1057</v>
      </c>
      <c r="S137" s="253"/>
      <c r="T137" s="260"/>
      <c r="U137" s="291"/>
      <c r="V137" s="33"/>
      <c r="W137" s="33"/>
      <c r="X137" s="33"/>
      <c r="Y137" s="33"/>
    </row>
    <row r="138" spans="2:25" ht="18" x14ac:dyDescent="0.25">
      <c r="B138" s="274">
        <v>42520</v>
      </c>
      <c r="C138" s="271" t="s">
        <v>1073</v>
      </c>
      <c r="D138" s="260" t="s">
        <v>476</v>
      </c>
      <c r="E138" s="251" t="s">
        <v>502</v>
      </c>
      <c r="F138" s="253">
        <v>44</v>
      </c>
      <c r="G138" s="253">
        <v>0</v>
      </c>
      <c r="H138" s="253"/>
      <c r="I138" s="253"/>
      <c r="J138" s="253">
        <v>0</v>
      </c>
      <c r="K138" s="253">
        <f>SUM(Tabla1[[#This Row],[Existencia al 30/06/2023]]+Tabla1[[#This Row],[Entradas 30 Junio-30 Sept. 2023]]+Tabla1[[#This Row],[Devoluciones]]+I138-J138)</f>
        <v>16</v>
      </c>
      <c r="L138" s="253">
        <v>44</v>
      </c>
      <c r="M138" s="253">
        <f>Tabla1[[#This Row],[Inventario al 30/09/2023]]-Tabla1[[#This Row],[Balance S/Mov. al 30/09/2023]]</f>
        <v>-16</v>
      </c>
      <c r="N138" s="254">
        <v>51</v>
      </c>
      <c r="O138" s="255">
        <f>Tabla1[[#This Row],[Costo Unit.]]*Tabla1[[#This Row],[Inventario al 30/09/2023]]</f>
        <v>0</v>
      </c>
      <c r="P138" s="254">
        <f>(Tabla1[[#This Row],[Entradas 30 Junio-30 Sept. 2023]]*Tabla1[[#This Row],[Costo Unit.]])</f>
        <v>0</v>
      </c>
      <c r="Q138" s="254">
        <f>(Tabla1[[#This Row],[Salidas 30 Junio-30 Sept. 2023]]*Tabla1[[#This Row],[Costo Unit.]])</f>
        <v>0</v>
      </c>
      <c r="R138" s="254" t="s">
        <v>1057</v>
      </c>
      <c r="S138" s="253"/>
      <c r="T138" s="260"/>
      <c r="U138" s="291"/>
      <c r="V138" s="33"/>
      <c r="W138" s="33"/>
      <c r="X138" s="33"/>
      <c r="Y138" s="33"/>
    </row>
    <row r="139" spans="2:25" ht="18" x14ac:dyDescent="0.25">
      <c r="B139" s="274">
        <v>42262</v>
      </c>
      <c r="C139" s="271" t="s">
        <v>1073</v>
      </c>
      <c r="D139" s="260" t="s">
        <v>384</v>
      </c>
      <c r="E139" s="251" t="s">
        <v>503</v>
      </c>
      <c r="F139" s="253">
        <v>116</v>
      </c>
      <c r="G139" s="253">
        <v>0</v>
      </c>
      <c r="H139" s="253"/>
      <c r="I139" s="253"/>
      <c r="J139" s="253">
        <v>0</v>
      </c>
      <c r="K139" s="253">
        <f>SUM(Tabla1[[#This Row],[Existencia al 30/06/2023]]+Tabla1[[#This Row],[Entradas 30 Junio-30 Sept. 2023]]+Tabla1[[#This Row],[Devoluciones]]+I139-J139)</f>
        <v>10.75</v>
      </c>
      <c r="L139" s="253">
        <v>116</v>
      </c>
      <c r="M139" s="253">
        <f>Tabla1[[#This Row],[Inventario al 30/09/2023]]-Tabla1[[#This Row],[Balance S/Mov. al 30/09/2023]]</f>
        <v>84.25</v>
      </c>
      <c r="N139" s="254">
        <v>373.02</v>
      </c>
      <c r="O139" s="255">
        <f>Tabla1[[#This Row],[Costo Unit.]]*Tabla1[[#This Row],[Inventario al 30/09/2023]]</f>
        <v>43719</v>
      </c>
      <c r="P139" s="254">
        <f>(Tabla1[[#This Row],[Entradas 30 Junio-30 Sept. 2023]]*Tabla1[[#This Row],[Costo Unit.]])</f>
        <v>0</v>
      </c>
      <c r="Q139" s="254">
        <f>(Tabla1[[#This Row],[Salidas 30 Junio-30 Sept. 2023]]*Tabla1[[#This Row],[Costo Unit.]])</f>
        <v>0</v>
      </c>
      <c r="R139" s="254" t="s">
        <v>1057</v>
      </c>
      <c r="S139" s="253"/>
      <c r="T139" s="260"/>
      <c r="U139" s="291"/>
      <c r="V139" s="33"/>
      <c r="W139" s="33"/>
      <c r="X139" s="33"/>
      <c r="Y139" s="33"/>
    </row>
    <row r="140" spans="2:25" ht="18" x14ac:dyDescent="0.25">
      <c r="B140" s="274">
        <v>42496</v>
      </c>
      <c r="C140" s="271" t="s">
        <v>1073</v>
      </c>
      <c r="D140" s="260" t="s">
        <v>477</v>
      </c>
      <c r="E140" s="251" t="s">
        <v>504</v>
      </c>
      <c r="F140" s="253">
        <v>50</v>
      </c>
      <c r="G140" s="253">
        <v>0</v>
      </c>
      <c r="H140" s="253"/>
      <c r="I140" s="253"/>
      <c r="J140" s="253">
        <v>0</v>
      </c>
      <c r="K140" s="253">
        <f>SUM(Tabla1[[#This Row],[Existencia al 30/06/2023]]+Tabla1[[#This Row],[Entradas 30 Junio-30 Sept. 2023]]+Tabla1[[#This Row],[Devoluciones]]+I140-J140)</f>
        <v>203</v>
      </c>
      <c r="L140" s="253">
        <v>50</v>
      </c>
      <c r="M140" s="253">
        <f>Tabla1[[#This Row],[Inventario al 30/09/2023]]-Tabla1[[#This Row],[Balance S/Mov. al 30/09/2023]]</f>
        <v>61</v>
      </c>
      <c r="N140" s="254">
        <v>105</v>
      </c>
      <c r="O140" s="255">
        <f>Tabla1[[#This Row],[Costo Unit.]]*Tabla1[[#This Row],[Inventario al 30/09/2023]]</f>
        <v>2476.3200000000002</v>
      </c>
      <c r="P140" s="254">
        <f>(Tabla1[[#This Row],[Entradas 30 Junio-30 Sept. 2023]]*Tabla1[[#This Row],[Costo Unit.]])</f>
        <v>0</v>
      </c>
      <c r="Q140" s="254">
        <f>(Tabla1[[#This Row],[Salidas 30 Junio-30 Sept. 2023]]*Tabla1[[#This Row],[Costo Unit.]])</f>
        <v>0</v>
      </c>
      <c r="R140" s="254" t="s">
        <v>1057</v>
      </c>
      <c r="S140" s="253"/>
      <c r="T140" s="260"/>
      <c r="U140" s="291"/>
      <c r="V140" s="33"/>
      <c r="W140" s="33"/>
      <c r="X140" s="33"/>
      <c r="Y140" s="33"/>
    </row>
    <row r="141" spans="2:25" ht="18" x14ac:dyDescent="0.25">
      <c r="B141" s="274">
        <v>42237</v>
      </c>
      <c r="C141" s="271" t="s">
        <v>1073</v>
      </c>
      <c r="D141" s="260" t="s">
        <v>418</v>
      </c>
      <c r="E141" s="251" t="s">
        <v>143</v>
      </c>
      <c r="F141" s="253">
        <v>20</v>
      </c>
      <c r="G141" s="253">
        <v>0</v>
      </c>
      <c r="H141" s="253"/>
      <c r="I141" s="253"/>
      <c r="J141" s="253">
        <v>0</v>
      </c>
      <c r="K141" s="253">
        <f>SUM(Tabla1[[#This Row],[Existencia al 30/06/2023]]+Tabla1[[#This Row],[Entradas 30 Junio-30 Sept. 2023]]+Tabla1[[#This Row],[Devoluciones]]+I141-J141)</f>
        <v>1</v>
      </c>
      <c r="L141" s="253">
        <v>20</v>
      </c>
      <c r="M141" s="253">
        <f>Tabla1[[#This Row],[Inventario al 30/09/2023]]-Tabla1[[#This Row],[Balance S/Mov. al 30/09/2023]]</f>
        <v>0</v>
      </c>
      <c r="N141" s="254">
        <v>750</v>
      </c>
      <c r="O141" s="255">
        <f>Tabla1[[#This Row],[Costo Unit.]]*Tabla1[[#This Row],[Inventario al 30/09/2023]]</f>
        <v>81.2</v>
      </c>
      <c r="P141" s="254">
        <f>(Tabla1[[#This Row],[Entradas 30 Junio-30 Sept. 2023]]*Tabla1[[#This Row],[Costo Unit.]])</f>
        <v>0</v>
      </c>
      <c r="Q141" s="254">
        <f>(Tabla1[[#This Row],[Salidas 30 Junio-30 Sept. 2023]]*Tabla1[[#This Row],[Costo Unit.]])</f>
        <v>0</v>
      </c>
      <c r="R141" s="254" t="s">
        <v>1057</v>
      </c>
      <c r="S141" s="253"/>
      <c r="T141" s="260"/>
      <c r="U141" s="291"/>
      <c r="V141" s="33"/>
      <c r="W141" s="33"/>
      <c r="X141" s="33"/>
      <c r="Y141" s="33"/>
    </row>
    <row r="142" spans="2:25" ht="18" x14ac:dyDescent="0.25">
      <c r="B142" s="274">
        <v>41250</v>
      </c>
      <c r="C142" s="271" t="s">
        <v>1073</v>
      </c>
      <c r="D142" s="260" t="s">
        <v>567</v>
      </c>
      <c r="E142" s="251" t="s">
        <v>568</v>
      </c>
      <c r="F142" s="253">
        <v>15</v>
      </c>
      <c r="G142" s="253">
        <v>0</v>
      </c>
      <c r="H142" s="253"/>
      <c r="I142" s="253"/>
      <c r="J142" s="253">
        <v>0</v>
      </c>
      <c r="K142" s="253">
        <f>SUM(Tabla1[[#This Row],[Existencia al 30/06/2023]]+Tabla1[[#This Row],[Entradas 30 Junio-30 Sept. 2023]]+Tabla1[[#This Row],[Devoluciones]]+I142-J142)</f>
        <v>0</v>
      </c>
      <c r="L142" s="253">
        <v>15</v>
      </c>
      <c r="M142" s="253">
        <f>Tabla1[[#This Row],[Inventario al 30/09/2023]]-Tabla1[[#This Row],[Balance S/Mov. al 30/09/2023]]</f>
        <v>84</v>
      </c>
      <c r="N142" s="254">
        <v>11.8</v>
      </c>
      <c r="O142" s="255">
        <f>Tabla1[[#This Row],[Costo Unit.]]*Tabla1[[#This Row],[Inventario al 30/09/2023]]</f>
        <v>14372.4</v>
      </c>
      <c r="P142" s="254">
        <f>(Tabla1[[#This Row],[Entradas 30 Junio-30 Sept. 2023]]*Tabla1[[#This Row],[Costo Unit.]])</f>
        <v>0</v>
      </c>
      <c r="Q142" s="254">
        <f>(Tabla1[[#This Row],[Salidas 30 Junio-30 Sept. 2023]]*Tabla1[[#This Row],[Costo Unit.]])</f>
        <v>0</v>
      </c>
      <c r="R142" s="254" t="s">
        <v>1057</v>
      </c>
      <c r="S142" s="253"/>
      <c r="T142" s="260"/>
      <c r="U142" s="291"/>
      <c r="V142" s="33"/>
      <c r="W142" s="33"/>
      <c r="X142" s="33"/>
      <c r="Y142" s="33"/>
    </row>
    <row r="143" spans="2:25" ht="18" x14ac:dyDescent="0.25">
      <c r="B143" s="274">
        <v>41488</v>
      </c>
      <c r="C143" s="271" t="s">
        <v>1073</v>
      </c>
      <c r="D143" s="260" t="s">
        <v>414</v>
      </c>
      <c r="E143" s="251" t="s">
        <v>140</v>
      </c>
      <c r="F143" s="253">
        <v>571</v>
      </c>
      <c r="G143" s="253">
        <v>0</v>
      </c>
      <c r="H143" s="253"/>
      <c r="I143" s="253"/>
      <c r="J143" s="253">
        <v>0</v>
      </c>
      <c r="K143" s="253">
        <f>SUM(Tabla1[[#This Row],[Existencia al 30/06/2023]]+Tabla1[[#This Row],[Entradas 30 Junio-30 Sept. 2023]]+Tabla1[[#This Row],[Devoluciones]]+I143-J143)</f>
        <v>2</v>
      </c>
      <c r="L143" s="253">
        <v>571</v>
      </c>
      <c r="M143" s="253">
        <f>Tabla1[[#This Row],[Inventario al 30/09/2023]]-Tabla1[[#This Row],[Balance S/Mov. al 30/09/2023]]</f>
        <v>0</v>
      </c>
      <c r="N143" s="254">
        <v>4.25</v>
      </c>
      <c r="O143" s="255">
        <f>Tabla1[[#This Row],[Costo Unit.]]*Tabla1[[#This Row],[Inventario al 30/09/2023]]</f>
        <v>1914</v>
      </c>
      <c r="P143" s="254">
        <f>(Tabla1[[#This Row],[Entradas 30 Junio-30 Sept. 2023]]*Tabla1[[#This Row],[Costo Unit.]])</f>
        <v>0</v>
      </c>
      <c r="Q143" s="254">
        <f>(Tabla1[[#This Row],[Salidas 30 Junio-30 Sept. 2023]]*Tabla1[[#This Row],[Costo Unit.]])</f>
        <v>0</v>
      </c>
      <c r="R143" s="254" t="s">
        <v>1057</v>
      </c>
      <c r="S143" s="253"/>
      <c r="T143" s="260"/>
      <c r="U143" s="291"/>
      <c r="V143" s="33"/>
      <c r="W143" s="33"/>
      <c r="X143" s="33"/>
      <c r="Y143" s="33"/>
    </row>
    <row r="144" spans="2:25" ht="18" x14ac:dyDescent="0.25">
      <c r="B144" s="274">
        <v>41907</v>
      </c>
      <c r="C144" s="271" t="s">
        <v>1073</v>
      </c>
      <c r="D144" s="260" t="s">
        <v>228</v>
      </c>
      <c r="E144" s="251" t="s">
        <v>822</v>
      </c>
      <c r="F144" s="253">
        <v>14</v>
      </c>
      <c r="G144" s="253">
        <v>0</v>
      </c>
      <c r="H144" s="253"/>
      <c r="I144" s="253"/>
      <c r="J144" s="253">
        <v>0</v>
      </c>
      <c r="K144" s="253">
        <f>SUM(Tabla1[[#This Row],[Existencia al 30/06/2023]]+Tabla1[[#This Row],[Entradas 30 Junio-30 Sept. 2023]]+Tabla1[[#This Row],[Devoluciones]]+I144-J144)</f>
        <v>94</v>
      </c>
      <c r="L144" s="253">
        <v>14</v>
      </c>
      <c r="M144" s="253">
        <f>Tabla1[[#This Row],[Inventario al 30/09/2023]]-Tabla1[[#This Row],[Balance S/Mov. al 30/09/2023]]</f>
        <v>-40</v>
      </c>
      <c r="N144" s="254">
        <v>220.89</v>
      </c>
      <c r="O144" s="255">
        <f>Tabla1[[#This Row],[Costo Unit.]]*Tabla1[[#This Row],[Inventario al 30/09/2023]]</f>
        <v>22.139999999999997</v>
      </c>
      <c r="P144" s="254">
        <f>(Tabla1[[#This Row],[Entradas 30 Junio-30 Sept. 2023]]*Tabla1[[#This Row],[Costo Unit.]])</f>
        <v>0</v>
      </c>
      <c r="Q144" s="254">
        <f>(Tabla1[[#This Row],[Salidas 30 Junio-30 Sept. 2023]]*Tabla1[[#This Row],[Costo Unit.]])</f>
        <v>0</v>
      </c>
      <c r="R144" s="254" t="s">
        <v>1057</v>
      </c>
      <c r="S144" s="253"/>
      <c r="T144" s="260"/>
      <c r="U144" s="291"/>
      <c r="V144" s="33"/>
      <c r="W144" s="33"/>
      <c r="X144" s="33"/>
      <c r="Y144" s="33"/>
    </row>
    <row r="145" spans="2:25" ht="18" x14ac:dyDescent="0.25">
      <c r="B145" s="274">
        <v>41479</v>
      </c>
      <c r="C145" s="271" t="s">
        <v>1073</v>
      </c>
      <c r="D145" s="260" t="s">
        <v>481</v>
      </c>
      <c r="E145" s="251" t="s">
        <v>505</v>
      </c>
      <c r="F145" s="253">
        <v>112</v>
      </c>
      <c r="G145" s="253">
        <v>0</v>
      </c>
      <c r="H145" s="253"/>
      <c r="I145" s="253"/>
      <c r="J145" s="253">
        <v>0</v>
      </c>
      <c r="K145" s="253">
        <f>SUM(Tabla1[[#This Row],[Existencia al 30/06/2023]]+Tabla1[[#This Row],[Entradas 30 Junio-30 Sept. 2023]]+Tabla1[[#This Row],[Devoluciones]]+I145-J145)</f>
        <v>32</v>
      </c>
      <c r="L145" s="253">
        <v>112</v>
      </c>
      <c r="M145" s="253">
        <f>Tabla1[[#This Row],[Inventario al 30/09/2023]]-Tabla1[[#This Row],[Balance S/Mov. al 30/09/2023]]</f>
        <v>1</v>
      </c>
      <c r="N145" s="254">
        <v>225.01</v>
      </c>
      <c r="O145" s="255">
        <f>Tabla1[[#This Row],[Costo Unit.]]*Tabla1[[#This Row],[Inventario al 30/09/2023]]</f>
        <v>29164.739999999998</v>
      </c>
      <c r="P145" s="254">
        <f>(Tabla1[[#This Row],[Entradas 30 Junio-30 Sept. 2023]]*Tabla1[[#This Row],[Costo Unit.]])</f>
        <v>0</v>
      </c>
      <c r="Q145" s="254">
        <f>(Tabla1[[#This Row],[Salidas 30 Junio-30 Sept. 2023]]*Tabla1[[#This Row],[Costo Unit.]])</f>
        <v>0</v>
      </c>
      <c r="R145" s="254" t="s">
        <v>1057</v>
      </c>
      <c r="S145" s="253"/>
      <c r="T145" s="260"/>
      <c r="U145" s="291"/>
      <c r="V145" s="33"/>
      <c r="W145" s="33"/>
      <c r="X145" s="33"/>
      <c r="Y145" s="33"/>
    </row>
    <row r="146" spans="2:25" ht="18" x14ac:dyDescent="0.25">
      <c r="B146" s="274">
        <v>41022</v>
      </c>
      <c r="C146" s="271" t="s">
        <v>1084</v>
      </c>
      <c r="D146" s="260" t="s">
        <v>215</v>
      </c>
      <c r="E146" s="251" t="s">
        <v>622</v>
      </c>
      <c r="F146" s="253">
        <v>102</v>
      </c>
      <c r="G146" s="253">
        <v>0</v>
      </c>
      <c r="H146" s="253"/>
      <c r="I146" s="253"/>
      <c r="J146" s="253">
        <v>0</v>
      </c>
      <c r="K146" s="253">
        <f>SUM(Tabla1[[#This Row],[Existencia al 30/06/2023]]+Tabla1[[#This Row],[Entradas 30 Junio-30 Sept. 2023]]+Tabla1[[#This Row],[Devoluciones]]+I146-J146)</f>
        <v>10</v>
      </c>
      <c r="L146" s="253">
        <v>102</v>
      </c>
      <c r="M146" s="253">
        <f>Tabla1[[#This Row],[Inventario al 30/09/2023]]-Tabla1[[#This Row],[Balance S/Mov. al 30/09/2023]]</f>
        <v>-8</v>
      </c>
      <c r="N146" s="254">
        <v>25.58</v>
      </c>
      <c r="O146" s="255">
        <f>Tabla1[[#This Row],[Costo Unit.]]*Tabla1[[#This Row],[Inventario al 30/09/2023]]</f>
        <v>637.20000000000005</v>
      </c>
      <c r="P146" s="254">
        <f>(Tabla1[[#This Row],[Entradas 30 Junio-30 Sept. 2023]]*Tabla1[[#This Row],[Costo Unit.]])</f>
        <v>0</v>
      </c>
      <c r="Q146" s="254">
        <f>(Tabla1[[#This Row],[Salidas 30 Junio-30 Sept. 2023]]*Tabla1[[#This Row],[Costo Unit.]])</f>
        <v>0</v>
      </c>
      <c r="R146" s="254" t="s">
        <v>1057</v>
      </c>
      <c r="S146" s="253"/>
      <c r="T146" s="260"/>
      <c r="U146" s="291"/>
      <c r="V146" s="33"/>
      <c r="W146" s="33"/>
      <c r="X146" s="33"/>
      <c r="Y146" s="33"/>
    </row>
    <row r="147" spans="2:25" ht="18" x14ac:dyDescent="0.25">
      <c r="B147" s="274">
        <v>41915</v>
      </c>
      <c r="C147" s="271" t="s">
        <v>1070</v>
      </c>
      <c r="D147" s="260" t="s">
        <v>214</v>
      </c>
      <c r="E147" s="252" t="s">
        <v>623</v>
      </c>
      <c r="F147" s="253">
        <v>60</v>
      </c>
      <c r="G147" s="253">
        <v>0</v>
      </c>
      <c r="H147" s="253"/>
      <c r="I147" s="253"/>
      <c r="J147" s="253">
        <v>0</v>
      </c>
      <c r="K147" s="253">
        <f>SUM(Tabla1[[#This Row],[Existencia al 30/06/2023]]+Tabla1[[#This Row],[Entradas 30 Junio-30 Sept. 2023]]+Tabla1[[#This Row],[Devoluciones]]+I147-J147)</f>
        <v>41</v>
      </c>
      <c r="L147" s="253">
        <v>60</v>
      </c>
      <c r="M147" s="253">
        <f>Tabla1[[#This Row],[Inventario al 30/09/2023]]-Tabla1[[#This Row],[Balance S/Mov. al 30/09/2023]]</f>
        <v>-14</v>
      </c>
      <c r="N147" s="254">
        <v>6.41</v>
      </c>
      <c r="O147" s="255">
        <f>Tabla1[[#This Row],[Costo Unit.]]*Tabla1[[#This Row],[Inventario al 30/09/2023]]</f>
        <v>38232</v>
      </c>
      <c r="P147" s="254">
        <f>(Tabla1[[#This Row],[Entradas 30 Junio-30 Sept. 2023]]*Tabla1[[#This Row],[Costo Unit.]])</f>
        <v>0</v>
      </c>
      <c r="Q147" s="254">
        <f>(Tabla1[[#This Row],[Salidas 30 Junio-30 Sept. 2023]]*Tabla1[[#This Row],[Costo Unit.]])</f>
        <v>0</v>
      </c>
      <c r="R147" s="254" t="s">
        <v>1057</v>
      </c>
      <c r="S147" s="253"/>
      <c r="T147" s="260"/>
      <c r="U147" s="291"/>
      <c r="V147" s="33"/>
      <c r="W147" s="33"/>
      <c r="X147" s="33"/>
      <c r="Y147" s="33"/>
    </row>
    <row r="148" spans="2:25" ht="18" x14ac:dyDescent="0.25">
      <c r="B148" s="274">
        <v>41402</v>
      </c>
      <c r="C148" s="271" t="s">
        <v>1073</v>
      </c>
      <c r="D148" s="260" t="s">
        <v>229</v>
      </c>
      <c r="E148" s="251" t="s">
        <v>624</v>
      </c>
      <c r="F148" s="253">
        <v>9</v>
      </c>
      <c r="G148" s="253">
        <v>0</v>
      </c>
      <c r="H148" s="253"/>
      <c r="I148" s="253"/>
      <c r="J148" s="253">
        <v>0</v>
      </c>
      <c r="K148" s="253">
        <f>SUM(Tabla1[[#This Row],[Existencia al 30/06/2023]]+Tabla1[[#This Row],[Entradas 30 Junio-30 Sept. 2023]]+Tabla1[[#This Row],[Devoluciones]]+I148-J148)</f>
        <v>19</v>
      </c>
      <c r="L148" s="253">
        <v>9</v>
      </c>
      <c r="M148" s="253">
        <f>Tabla1[[#This Row],[Inventario al 30/09/2023]]-Tabla1[[#This Row],[Balance S/Mov. al 30/09/2023]]</f>
        <v>-4</v>
      </c>
      <c r="N148" s="254">
        <v>1501.78</v>
      </c>
      <c r="O148" s="255">
        <f>Tabla1[[#This Row],[Costo Unit.]]*Tabla1[[#This Row],[Inventario al 30/09/2023]]</f>
        <v>1681.5</v>
      </c>
      <c r="P148" s="254">
        <f>(Tabla1[[#This Row],[Entradas 30 Junio-30 Sept. 2023]]*Tabla1[[#This Row],[Costo Unit.]])</f>
        <v>0</v>
      </c>
      <c r="Q148" s="254">
        <f>(Tabla1[[#This Row],[Salidas 30 Junio-30 Sept. 2023]]*Tabla1[[#This Row],[Costo Unit.]])</f>
        <v>0</v>
      </c>
      <c r="R148" s="254" t="s">
        <v>1057</v>
      </c>
      <c r="S148" s="253"/>
      <c r="T148" s="260"/>
      <c r="U148" s="291"/>
      <c r="V148" s="33"/>
      <c r="W148" s="33"/>
      <c r="X148" s="33"/>
      <c r="Y148" s="33"/>
    </row>
    <row r="149" spans="2:25" ht="18" x14ac:dyDescent="0.25">
      <c r="B149" s="274">
        <v>41432</v>
      </c>
      <c r="C149" s="271" t="s">
        <v>1073</v>
      </c>
      <c r="D149" s="260" t="s">
        <v>415</v>
      </c>
      <c r="E149" s="251" t="s">
        <v>141</v>
      </c>
      <c r="F149" s="253">
        <v>1</v>
      </c>
      <c r="G149" s="253">
        <v>0</v>
      </c>
      <c r="H149" s="253"/>
      <c r="I149" s="253"/>
      <c r="J149" s="253">
        <v>0</v>
      </c>
      <c r="K149" s="253">
        <f>SUM(Tabla1[[#This Row],[Existencia al 30/06/2023]]+Tabla1[[#This Row],[Entradas 30 Junio-30 Sept. 2023]]+Tabla1[[#This Row],[Devoluciones]]+I149-J149)</f>
        <v>30</v>
      </c>
      <c r="L149" s="253">
        <v>1</v>
      </c>
      <c r="M149" s="253">
        <f>Tabla1[[#This Row],[Inventario al 30/09/2023]]-Tabla1[[#This Row],[Balance S/Mov. al 30/09/2023]]</f>
        <v>0</v>
      </c>
      <c r="N149" s="254">
        <v>40020</v>
      </c>
      <c r="O149" s="255">
        <f>Tabla1[[#This Row],[Costo Unit.]]*Tabla1[[#This Row],[Inventario al 30/09/2023]]</f>
        <v>1770</v>
      </c>
      <c r="P149" s="254">
        <f>(Tabla1[[#This Row],[Entradas 30 Junio-30 Sept. 2023]]*Tabla1[[#This Row],[Costo Unit.]])</f>
        <v>0</v>
      </c>
      <c r="Q149" s="254">
        <f>(Tabla1[[#This Row],[Salidas 30 Junio-30 Sept. 2023]]*Tabla1[[#This Row],[Costo Unit.]])</f>
        <v>0</v>
      </c>
      <c r="R149" s="254" t="s">
        <v>1057</v>
      </c>
      <c r="S149" s="253"/>
      <c r="T149" s="260"/>
      <c r="U149" s="291"/>
      <c r="V149" s="33"/>
      <c r="W149" s="33"/>
      <c r="X149" s="33"/>
      <c r="Y149" s="33"/>
    </row>
    <row r="150" spans="2:25" ht="18" x14ac:dyDescent="0.25">
      <c r="B150" s="274">
        <v>43063</v>
      </c>
      <c r="C150" s="271" t="s">
        <v>1078</v>
      </c>
      <c r="D150" s="260" t="s">
        <v>452</v>
      </c>
      <c r="E150" s="251" t="s">
        <v>451</v>
      </c>
      <c r="F150" s="253">
        <v>1</v>
      </c>
      <c r="G150" s="253">
        <v>0</v>
      </c>
      <c r="H150" s="253"/>
      <c r="I150" s="253"/>
      <c r="J150" s="253">
        <v>0</v>
      </c>
      <c r="K150" s="253">
        <f>SUM(Tabla1[[#This Row],[Existencia al 30/06/2023]]+Tabla1[[#This Row],[Entradas 30 Junio-30 Sept. 2023]]+Tabla1[[#This Row],[Devoluciones]]+I150-J150)</f>
        <v>30</v>
      </c>
      <c r="L150" s="253">
        <v>1</v>
      </c>
      <c r="M150" s="253">
        <f>Tabla1[[#This Row],[Inventario al 30/09/2023]]-Tabla1[[#This Row],[Balance S/Mov. al 30/09/2023]]</f>
        <v>0</v>
      </c>
      <c r="N150" s="254">
        <v>2088</v>
      </c>
      <c r="O150" s="255">
        <f>Tabla1[[#This Row],[Costo Unit.]]*Tabla1[[#This Row],[Inventario al 30/09/2023]]</f>
        <v>1770</v>
      </c>
      <c r="P150" s="254">
        <f>(Tabla1[[#This Row],[Entradas 30 Junio-30 Sept. 2023]]*Tabla1[[#This Row],[Costo Unit.]])</f>
        <v>0</v>
      </c>
      <c r="Q150" s="254">
        <f>(Tabla1[[#This Row],[Salidas 30 Junio-30 Sept. 2023]]*Tabla1[[#This Row],[Costo Unit.]])</f>
        <v>0</v>
      </c>
      <c r="R150" s="254" t="s">
        <v>1057</v>
      </c>
      <c r="S150" s="253"/>
      <c r="T150" s="260"/>
      <c r="U150" s="291"/>
      <c r="V150" s="33"/>
      <c r="W150" s="33"/>
      <c r="X150" s="33"/>
      <c r="Y150" s="33"/>
    </row>
    <row r="151" spans="2:25" ht="18" x14ac:dyDescent="0.25">
      <c r="B151" s="274">
        <v>41429</v>
      </c>
      <c r="C151" s="271" t="s">
        <v>1073</v>
      </c>
      <c r="D151" s="260" t="s">
        <v>570</v>
      </c>
      <c r="E151" s="252" t="s">
        <v>571</v>
      </c>
      <c r="F151" s="253">
        <v>3</v>
      </c>
      <c r="G151" s="253">
        <v>0</v>
      </c>
      <c r="H151" s="253"/>
      <c r="I151" s="253"/>
      <c r="J151" s="253">
        <v>0</v>
      </c>
      <c r="K151" s="253">
        <f>SUM(Tabla1[[#This Row],[Existencia al 30/06/2023]]+Tabla1[[#This Row],[Entradas 30 Junio-30 Sept. 2023]]+Tabla1[[#This Row],[Devoluciones]]+I151-J151)</f>
        <v>21</v>
      </c>
      <c r="L151" s="253">
        <v>3</v>
      </c>
      <c r="M151" s="253">
        <f>Tabla1[[#This Row],[Inventario al 30/09/2023]]-Tabla1[[#This Row],[Balance S/Mov. al 30/09/2023]]</f>
        <v>0</v>
      </c>
      <c r="N151" s="254">
        <v>857.86</v>
      </c>
      <c r="O151" s="255">
        <f>Tabla1[[#This Row],[Costo Unit.]]*Tabla1[[#This Row],[Inventario al 30/09/2023]]</f>
        <v>1734.6</v>
      </c>
      <c r="P151" s="254">
        <f>(Tabla1[[#This Row],[Entradas 30 Junio-30 Sept. 2023]]*Tabla1[[#This Row],[Costo Unit.]])</f>
        <v>0</v>
      </c>
      <c r="Q151" s="254">
        <f>(Tabla1[[#This Row],[Salidas 30 Junio-30 Sept. 2023]]*Tabla1[[#This Row],[Costo Unit.]])</f>
        <v>0</v>
      </c>
      <c r="R151" s="254" t="s">
        <v>1057</v>
      </c>
      <c r="S151" s="253"/>
      <c r="T151" s="260"/>
      <c r="U151" s="291"/>
      <c r="V151" s="33"/>
      <c r="W151" s="33"/>
      <c r="X151" s="33"/>
      <c r="Y151" s="33"/>
    </row>
    <row r="152" spans="2:25" ht="18" x14ac:dyDescent="0.25">
      <c r="B152" s="274">
        <v>41429</v>
      </c>
      <c r="C152" s="271" t="s">
        <v>1076</v>
      </c>
      <c r="D152" s="260" t="s">
        <v>278</v>
      </c>
      <c r="E152" s="251" t="s">
        <v>625</v>
      </c>
      <c r="F152" s="253">
        <v>10</v>
      </c>
      <c r="G152" s="253">
        <v>0</v>
      </c>
      <c r="H152" s="253"/>
      <c r="I152" s="253"/>
      <c r="J152" s="253">
        <v>0</v>
      </c>
      <c r="K152" s="253">
        <f>SUM(Tabla1[[#This Row],[Existencia al 30/06/2023]]+Tabla1[[#This Row],[Entradas 30 Junio-30 Sept. 2023]]+Tabla1[[#This Row],[Devoluciones]]+I152-J152)</f>
        <v>13</v>
      </c>
      <c r="L152" s="253">
        <v>10</v>
      </c>
      <c r="M152" s="253">
        <f>Tabla1[[#This Row],[Inventario al 30/09/2023]]-Tabla1[[#This Row],[Balance S/Mov. al 30/09/2023]]</f>
        <v>-6</v>
      </c>
      <c r="N152" s="254">
        <v>107.16</v>
      </c>
      <c r="O152" s="255">
        <f>Tabla1[[#This Row],[Costo Unit.]]*Tabla1[[#This Row],[Inventario al 30/09/2023]]</f>
        <v>578.19999999999993</v>
      </c>
      <c r="P152" s="254">
        <f>(Tabla1[[#This Row],[Entradas 30 Junio-30 Sept. 2023]]*Tabla1[[#This Row],[Costo Unit.]])</f>
        <v>0</v>
      </c>
      <c r="Q152" s="254">
        <f>(Tabla1[[#This Row],[Salidas 30 Junio-30 Sept. 2023]]*Tabla1[[#This Row],[Costo Unit.]])</f>
        <v>0</v>
      </c>
      <c r="R152" s="254" t="s">
        <v>1057</v>
      </c>
      <c r="S152" s="253"/>
      <c r="T152" s="260"/>
      <c r="U152" s="291"/>
      <c r="V152" s="33"/>
      <c r="W152" s="33"/>
      <c r="X152" s="33"/>
      <c r="Y152" s="33"/>
    </row>
    <row r="153" spans="2:25" ht="18" x14ac:dyDescent="0.25">
      <c r="B153" s="274">
        <v>42641</v>
      </c>
      <c r="C153" s="271" t="s">
        <v>1068</v>
      </c>
      <c r="D153" s="260" t="s">
        <v>318</v>
      </c>
      <c r="E153" s="251" t="s">
        <v>57</v>
      </c>
      <c r="F153" s="253">
        <v>33</v>
      </c>
      <c r="G153" s="253">
        <v>0</v>
      </c>
      <c r="H153" s="253"/>
      <c r="I153" s="253"/>
      <c r="J153" s="253">
        <v>0</v>
      </c>
      <c r="K153" s="253">
        <f>SUM(Tabla1[[#This Row],[Existencia al 30/06/2023]]+Tabla1[[#This Row],[Entradas 30 Junio-30 Sept. 2023]]+Tabla1[[#This Row],[Devoluciones]]+I153-J153)</f>
        <v>15</v>
      </c>
      <c r="L153" s="253">
        <v>33</v>
      </c>
      <c r="M153" s="253">
        <f>Tabla1[[#This Row],[Inventario al 30/09/2023]]-Tabla1[[#This Row],[Balance S/Mov. al 30/09/2023]]</f>
        <v>-5</v>
      </c>
      <c r="N153" s="254">
        <v>2</v>
      </c>
      <c r="O153" s="255">
        <f>Tabla1[[#This Row],[Costo Unit.]]*Tabla1[[#This Row],[Inventario al 30/09/2023]]</f>
        <v>826</v>
      </c>
      <c r="P153" s="254">
        <f>(Tabla1[[#This Row],[Entradas 30 Junio-30 Sept. 2023]]*Tabla1[[#This Row],[Costo Unit.]])</f>
        <v>0</v>
      </c>
      <c r="Q153" s="254">
        <f>(Tabla1[[#This Row],[Salidas 30 Junio-30 Sept. 2023]]*Tabla1[[#This Row],[Costo Unit.]])</f>
        <v>0</v>
      </c>
      <c r="R153" s="254" t="s">
        <v>1057</v>
      </c>
      <c r="S153" s="253"/>
      <c r="T153" s="260"/>
      <c r="U153" s="291"/>
      <c r="V153" s="33"/>
      <c r="W153" s="33"/>
      <c r="X153" s="33"/>
      <c r="Y153" s="33"/>
    </row>
    <row r="154" spans="2:25" ht="18" x14ac:dyDescent="0.25">
      <c r="B154" s="274">
        <v>41488</v>
      </c>
      <c r="C154" s="271" t="s">
        <v>1082</v>
      </c>
      <c r="D154" s="260" t="s">
        <v>483</v>
      </c>
      <c r="E154" s="251" t="s">
        <v>506</v>
      </c>
      <c r="F154" s="253">
        <v>40</v>
      </c>
      <c r="G154" s="253">
        <v>0</v>
      </c>
      <c r="H154" s="253"/>
      <c r="I154" s="253"/>
      <c r="J154" s="253">
        <v>0</v>
      </c>
      <c r="K154" s="253">
        <f>SUM(Tabla1[[#This Row],[Existencia al 30/06/2023]]+Tabla1[[#This Row],[Entradas 30 Junio-30 Sept. 2023]]+Tabla1[[#This Row],[Devoluciones]]+I154-J154)</f>
        <v>24</v>
      </c>
      <c r="L154" s="253">
        <v>40</v>
      </c>
      <c r="M154" s="253">
        <f>Tabla1[[#This Row],[Inventario al 30/09/2023]]-Tabla1[[#This Row],[Balance S/Mov. al 30/09/2023]]</f>
        <v>-4</v>
      </c>
      <c r="N154" s="254">
        <v>326.86</v>
      </c>
      <c r="O154" s="255">
        <f>Tabla1[[#This Row],[Costo Unit.]]*Tabla1[[#This Row],[Inventario al 30/09/2023]]</f>
        <v>5900</v>
      </c>
      <c r="P154" s="254">
        <f>(Tabla1[[#This Row],[Entradas 30 Junio-30 Sept. 2023]]*Tabla1[[#This Row],[Costo Unit.]])</f>
        <v>0</v>
      </c>
      <c r="Q154" s="254">
        <f>(Tabla1[[#This Row],[Salidas 30 Junio-30 Sept. 2023]]*Tabla1[[#This Row],[Costo Unit.]])</f>
        <v>0</v>
      </c>
      <c r="R154" s="254" t="s">
        <v>1057</v>
      </c>
      <c r="S154" s="253"/>
      <c r="T154" s="260"/>
      <c r="U154" s="291"/>
      <c r="V154" s="33"/>
      <c r="W154" s="33"/>
      <c r="X154" s="33"/>
      <c r="Y154" s="33"/>
    </row>
    <row r="155" spans="2:25" ht="18" x14ac:dyDescent="0.25">
      <c r="B155" s="274">
        <v>42496</v>
      </c>
      <c r="C155" s="271" t="s">
        <v>1075</v>
      </c>
      <c r="D155" s="260" t="s">
        <v>209</v>
      </c>
      <c r="E155" s="252" t="s">
        <v>626</v>
      </c>
      <c r="F155" s="253">
        <v>1</v>
      </c>
      <c r="G155" s="253">
        <v>0</v>
      </c>
      <c r="H155" s="253"/>
      <c r="I155" s="253"/>
      <c r="J155" s="253">
        <v>0</v>
      </c>
      <c r="K155" s="253">
        <f>SUM(Tabla1[[#This Row],[Existencia al 30/06/2023]]+Tabla1[[#This Row],[Entradas 30 Junio-30 Sept. 2023]]+Tabla1[[#This Row],[Devoluciones]]+I155-J155)</f>
        <v>21</v>
      </c>
      <c r="L155" s="253">
        <v>1</v>
      </c>
      <c r="M155" s="253">
        <f>Tabla1[[#This Row],[Inventario al 30/09/2023]]-Tabla1[[#This Row],[Balance S/Mov. al 30/09/2023]]</f>
        <v>-9</v>
      </c>
      <c r="N155" s="254">
        <v>1386.2</v>
      </c>
      <c r="O155" s="255">
        <f>Tabla1[[#This Row],[Costo Unit.]]*Tabla1[[#This Row],[Inventario al 30/09/2023]]</f>
        <v>1345.1999999999998</v>
      </c>
      <c r="P155" s="254">
        <f>(Tabla1[[#This Row],[Entradas 30 Junio-30 Sept. 2023]]*Tabla1[[#This Row],[Costo Unit.]])</f>
        <v>0</v>
      </c>
      <c r="Q155" s="254">
        <f>(Tabla1[[#This Row],[Salidas 30 Junio-30 Sept. 2023]]*Tabla1[[#This Row],[Costo Unit.]])</f>
        <v>0</v>
      </c>
      <c r="R155" s="254" t="s">
        <v>1057</v>
      </c>
      <c r="S155" s="253"/>
      <c r="T155" s="260"/>
      <c r="U155" s="291"/>
      <c r="V155" s="33"/>
      <c r="W155" s="33"/>
      <c r="X155" s="33"/>
      <c r="Y155" s="33"/>
    </row>
    <row r="156" spans="2:25" ht="18" x14ac:dyDescent="0.25">
      <c r="B156" s="274">
        <v>42520</v>
      </c>
      <c r="C156" s="271" t="s">
        <v>1070</v>
      </c>
      <c r="D156" s="260" t="s">
        <v>188</v>
      </c>
      <c r="E156" s="252" t="s">
        <v>627</v>
      </c>
      <c r="F156" s="253">
        <v>5</v>
      </c>
      <c r="G156" s="253">
        <v>0</v>
      </c>
      <c r="H156" s="253"/>
      <c r="I156" s="253"/>
      <c r="J156" s="253">
        <v>0</v>
      </c>
      <c r="K156" s="253">
        <f>SUM(Tabla1[[#This Row],[Existencia al 30/06/2023]]+Tabla1[[#This Row],[Entradas 30 Junio-30 Sept. 2023]]+Tabla1[[#This Row],[Devoluciones]]+I156-J156)</f>
        <v>0</v>
      </c>
      <c r="L156" s="253">
        <v>5</v>
      </c>
      <c r="M156" s="253">
        <f>Tabla1[[#This Row],[Inventario al 30/09/2023]]-Tabla1[[#This Row],[Balance S/Mov. al 30/09/2023]]</f>
        <v>149</v>
      </c>
      <c r="N156" s="254">
        <v>63.72</v>
      </c>
      <c r="O156" s="255">
        <f>Tabla1[[#This Row],[Costo Unit.]]*Tabla1[[#This Row],[Inventario al 30/09/2023]]</f>
        <v>13186.5</v>
      </c>
      <c r="P156" s="254">
        <f>(Tabla1[[#This Row],[Entradas 30 Junio-30 Sept. 2023]]*Tabla1[[#This Row],[Costo Unit.]])</f>
        <v>0</v>
      </c>
      <c r="Q156" s="254">
        <f>(Tabla1[[#This Row],[Salidas 30 Junio-30 Sept. 2023]]*Tabla1[[#This Row],[Costo Unit.]])</f>
        <v>0</v>
      </c>
      <c r="R156" s="254" t="s">
        <v>1057</v>
      </c>
      <c r="S156" s="253"/>
      <c r="T156" s="260"/>
      <c r="U156" s="291"/>
      <c r="V156" s="33"/>
      <c r="W156" s="33"/>
      <c r="X156" s="33"/>
      <c r="Y156" s="33"/>
    </row>
    <row r="157" spans="2:25" ht="18" x14ac:dyDescent="0.25">
      <c r="B157" s="274">
        <v>41488</v>
      </c>
      <c r="C157" s="271" t="s">
        <v>1077</v>
      </c>
      <c r="D157" s="260" t="s">
        <v>294</v>
      </c>
      <c r="E157" s="251" t="s">
        <v>35</v>
      </c>
      <c r="F157" s="253">
        <v>1</v>
      </c>
      <c r="G157" s="253">
        <v>0</v>
      </c>
      <c r="H157" s="253"/>
      <c r="I157" s="253"/>
      <c r="J157" s="253">
        <v>0</v>
      </c>
      <c r="K157" s="253">
        <f>SUM(Tabla1[[#This Row],[Existencia al 30/06/2023]]+Tabla1[[#This Row],[Entradas 30 Junio-30 Sept. 2023]]+Tabla1[[#This Row],[Devoluciones]]+I157-J157)</f>
        <v>23</v>
      </c>
      <c r="L157" s="253">
        <v>1</v>
      </c>
      <c r="M157" s="253">
        <f>Tabla1[[#This Row],[Inventario al 30/09/2023]]-Tabla1[[#This Row],[Balance S/Mov. al 30/09/2023]]</f>
        <v>155</v>
      </c>
      <c r="N157" s="254">
        <v>315.39999999999998</v>
      </c>
      <c r="O157" s="255">
        <f>Tabla1[[#This Row],[Costo Unit.]]*Tabla1[[#This Row],[Inventario al 30/09/2023]]</f>
        <v>8401.6</v>
      </c>
      <c r="P157" s="254">
        <f>(Tabla1[[#This Row],[Entradas 30 Junio-30 Sept. 2023]]*Tabla1[[#This Row],[Costo Unit.]])</f>
        <v>0</v>
      </c>
      <c r="Q157" s="254">
        <f>(Tabla1[[#This Row],[Salidas 30 Junio-30 Sept. 2023]]*Tabla1[[#This Row],[Costo Unit.]])</f>
        <v>0</v>
      </c>
      <c r="R157" s="254" t="s">
        <v>1057</v>
      </c>
      <c r="S157" s="253"/>
      <c r="T157" s="260"/>
      <c r="U157" s="291"/>
      <c r="V157" s="33"/>
      <c r="W157" s="33"/>
      <c r="X157" s="33"/>
      <c r="Y157" s="33"/>
    </row>
    <row r="158" spans="2:25" ht="18" x14ac:dyDescent="0.25">
      <c r="B158" s="274">
        <v>42496</v>
      </c>
      <c r="C158" s="271" t="s">
        <v>1076</v>
      </c>
      <c r="D158" s="260" t="s">
        <v>849</v>
      </c>
      <c r="E158" s="251" t="s">
        <v>859</v>
      </c>
      <c r="F158" s="253">
        <v>10</v>
      </c>
      <c r="G158" s="253">
        <v>0</v>
      </c>
      <c r="H158" s="253"/>
      <c r="I158" s="253"/>
      <c r="J158" s="253">
        <v>0</v>
      </c>
      <c r="K158" s="253">
        <f>SUM(Tabla1[[#This Row],[Existencia al 30/06/2023]]+Tabla1[[#This Row],[Entradas 30 Junio-30 Sept. 2023]]+Tabla1[[#This Row],[Devoluciones]]+I158-J158)</f>
        <v>22</v>
      </c>
      <c r="L158" s="253">
        <v>10</v>
      </c>
      <c r="M158" s="253">
        <f>Tabla1[[#This Row],[Inventario al 30/09/2023]]-Tabla1[[#This Row],[Balance S/Mov. al 30/09/2023]]</f>
        <v>-5</v>
      </c>
      <c r="N158" s="254">
        <v>2242</v>
      </c>
      <c r="O158" s="255">
        <f>Tabla1[[#This Row],[Costo Unit.]]*Tabla1[[#This Row],[Inventario al 30/09/2023]]</f>
        <v>802.40000000000009</v>
      </c>
      <c r="P158" s="254">
        <f>(Tabla1[[#This Row],[Entradas 30 Junio-30 Sept. 2023]]*Tabla1[[#This Row],[Costo Unit.]])</f>
        <v>0</v>
      </c>
      <c r="Q158" s="254">
        <f>(Tabla1[[#This Row],[Salidas 30 Junio-30 Sept. 2023]]*Tabla1[[#This Row],[Costo Unit.]])</f>
        <v>0</v>
      </c>
      <c r="R158" s="254" t="s">
        <v>1057</v>
      </c>
      <c r="S158" s="253"/>
      <c r="T158" s="260"/>
      <c r="U158" s="291"/>
      <c r="V158" s="33"/>
      <c r="W158" s="33"/>
      <c r="X158" s="33"/>
      <c r="Y158" s="33"/>
    </row>
    <row r="159" spans="2:25" ht="18" x14ac:dyDescent="0.25">
      <c r="B159" s="274">
        <v>44145</v>
      </c>
      <c r="C159" s="271" t="s">
        <v>1075</v>
      </c>
      <c r="D159" s="260" t="s">
        <v>1014</v>
      </c>
      <c r="E159" s="251" t="s">
        <v>1015</v>
      </c>
      <c r="F159" s="253">
        <v>7</v>
      </c>
      <c r="G159" s="253">
        <v>0</v>
      </c>
      <c r="H159" s="253"/>
      <c r="I159" s="253"/>
      <c r="J159" s="253">
        <v>0</v>
      </c>
      <c r="K159" s="253">
        <f>SUM(Tabla1[[#This Row],[Existencia al 30/06/2023]]+Tabla1[[#This Row],[Entradas 30 Junio-30 Sept. 2023]]+Tabla1[[#This Row],[Devoluciones]]+I159-J159)</f>
        <v>13</v>
      </c>
      <c r="L159" s="253">
        <v>7</v>
      </c>
      <c r="M159" s="253">
        <f>Tabla1[[#This Row],[Inventario al 30/09/2023]]-Tabla1[[#This Row],[Balance S/Mov. al 30/09/2023]]</f>
        <v>0</v>
      </c>
      <c r="N159" s="254">
        <v>561.67999999999995</v>
      </c>
      <c r="O159" s="255">
        <f>Tabla1[[#This Row],[Costo Unit.]]*Tabla1[[#This Row],[Inventario al 30/09/2023]]</f>
        <v>5169.58</v>
      </c>
      <c r="P159" s="254">
        <f>(Tabla1[[#This Row],[Entradas 30 Junio-30 Sept. 2023]]*Tabla1[[#This Row],[Costo Unit.]])</f>
        <v>0</v>
      </c>
      <c r="Q159" s="254">
        <f>(Tabla1[[#This Row],[Salidas 30 Junio-30 Sept. 2023]]*Tabla1[[#This Row],[Costo Unit.]])</f>
        <v>0</v>
      </c>
      <c r="R159" s="254" t="s">
        <v>1057</v>
      </c>
      <c r="S159" s="253"/>
      <c r="T159" s="260"/>
      <c r="U159" s="291"/>
      <c r="V159" s="33"/>
      <c r="W159" s="33"/>
      <c r="X159" s="33"/>
      <c r="Y159" s="33"/>
    </row>
    <row r="160" spans="2:25" ht="18" x14ac:dyDescent="0.25">
      <c r="B160" s="274">
        <v>43369</v>
      </c>
      <c r="C160" s="271" t="s">
        <v>1073</v>
      </c>
      <c r="D160" s="260" t="s">
        <v>230</v>
      </c>
      <c r="E160" s="251" t="s">
        <v>990</v>
      </c>
      <c r="F160" s="253">
        <v>2665</v>
      </c>
      <c r="G160" s="253">
        <v>0</v>
      </c>
      <c r="H160" s="253"/>
      <c r="I160" s="253"/>
      <c r="J160" s="253">
        <v>0</v>
      </c>
      <c r="K160" s="253">
        <f>SUM(Tabla1[[#This Row],[Existencia al 30/06/2023]]+Tabla1[[#This Row],[Entradas 30 Junio-30 Sept. 2023]]+Tabla1[[#This Row],[Devoluciones]]+I160-J160)</f>
        <v>20</v>
      </c>
      <c r="L160" s="253">
        <v>2665</v>
      </c>
      <c r="M160" s="253">
        <f>Tabla1[[#This Row],[Inventario al 30/09/2023]]-Tabla1[[#This Row],[Balance S/Mov. al 30/09/2023]]</f>
        <v>0</v>
      </c>
      <c r="N160" s="254">
        <v>9.8800000000000008</v>
      </c>
      <c r="O160" s="255">
        <f>Tabla1[[#This Row],[Costo Unit.]]*Tabla1[[#This Row],[Inventario al 30/09/2023]]</f>
        <v>0</v>
      </c>
      <c r="P160" s="254">
        <f>(Tabla1[[#This Row],[Entradas 30 Junio-30 Sept. 2023]]*Tabla1[[#This Row],[Costo Unit.]])</f>
        <v>0</v>
      </c>
      <c r="Q160" s="254">
        <f>(Tabla1[[#This Row],[Salidas 30 Junio-30 Sept. 2023]]*Tabla1[[#This Row],[Costo Unit.]])</f>
        <v>0</v>
      </c>
      <c r="R160" s="254" t="s">
        <v>1057</v>
      </c>
      <c r="S160" s="253"/>
      <c r="T160" s="260"/>
      <c r="U160" s="291"/>
      <c r="V160" s="33"/>
      <c r="W160" s="33"/>
      <c r="X160" s="33"/>
      <c r="Y160" s="33"/>
    </row>
    <row r="161" spans="2:25" ht="18" x14ac:dyDescent="0.25">
      <c r="B161" s="274">
        <v>42474</v>
      </c>
      <c r="C161" s="271" t="s">
        <v>1070</v>
      </c>
      <c r="D161" s="260" t="s">
        <v>535</v>
      </c>
      <c r="E161" s="251" t="s">
        <v>817</v>
      </c>
      <c r="F161" s="253">
        <v>182</v>
      </c>
      <c r="G161" s="253">
        <v>0</v>
      </c>
      <c r="H161" s="253"/>
      <c r="I161" s="253"/>
      <c r="J161" s="253">
        <v>0</v>
      </c>
      <c r="K161" s="253">
        <f>SUM(Tabla1[[#This Row],[Existencia al 30/06/2023]]+Tabla1[[#This Row],[Entradas 30 Junio-30 Sept. 2023]]+Tabla1[[#This Row],[Devoluciones]]+I161-J161)</f>
        <v>2</v>
      </c>
      <c r="L161" s="253">
        <v>182</v>
      </c>
      <c r="M161" s="253">
        <f>Tabla1[[#This Row],[Inventario al 30/09/2023]]-Tabla1[[#This Row],[Balance S/Mov. al 30/09/2023]]</f>
        <v>0</v>
      </c>
      <c r="N161" s="254">
        <v>5.51</v>
      </c>
      <c r="O161" s="255">
        <f>Tabla1[[#This Row],[Costo Unit.]]*Tabla1[[#This Row],[Inventario al 30/09/2023]]</f>
        <v>693.26</v>
      </c>
      <c r="P161" s="254">
        <f>(Tabla1[[#This Row],[Entradas 30 Junio-30 Sept. 2023]]*Tabla1[[#This Row],[Costo Unit.]])</f>
        <v>0</v>
      </c>
      <c r="Q161" s="254">
        <f>(Tabla1[[#This Row],[Salidas 30 Junio-30 Sept. 2023]]*Tabla1[[#This Row],[Costo Unit.]])</f>
        <v>0</v>
      </c>
      <c r="R161" s="254" t="s">
        <v>1057</v>
      </c>
      <c r="S161" s="253"/>
      <c r="T161" s="260"/>
      <c r="U161" s="291"/>
      <c r="V161" s="33"/>
      <c r="W161" s="33"/>
      <c r="X161" s="33"/>
      <c r="Y161" s="33"/>
    </row>
    <row r="162" spans="2:25" ht="18" x14ac:dyDescent="0.25">
      <c r="B162" s="274">
        <v>42947</v>
      </c>
      <c r="C162" s="271" t="s">
        <v>1070</v>
      </c>
      <c r="D162" s="260" t="s">
        <v>203</v>
      </c>
      <c r="E162" s="252" t="s">
        <v>628</v>
      </c>
      <c r="F162" s="253">
        <v>4</v>
      </c>
      <c r="G162" s="253">
        <v>0</v>
      </c>
      <c r="H162" s="253"/>
      <c r="I162" s="253"/>
      <c r="J162" s="253">
        <v>0</v>
      </c>
      <c r="K162" s="253">
        <f>SUM(Tabla1[[#This Row],[Existencia al 30/06/2023]]+Tabla1[[#This Row],[Entradas 30 Junio-30 Sept. 2023]]+Tabla1[[#This Row],[Devoluciones]]+I162-J162)</f>
        <v>10</v>
      </c>
      <c r="L162" s="253">
        <v>4</v>
      </c>
      <c r="M162" s="253">
        <f>Tabla1[[#This Row],[Inventario al 30/09/2023]]-Tabla1[[#This Row],[Balance S/Mov. al 30/09/2023]]</f>
        <v>0</v>
      </c>
      <c r="N162" s="254">
        <v>7.07</v>
      </c>
      <c r="O162" s="255">
        <f>Tabla1[[#This Row],[Costo Unit.]]*Tabla1[[#This Row],[Inventario al 30/09/2023]]</f>
        <v>1038.4000000000001</v>
      </c>
      <c r="P162" s="254">
        <f>(Tabla1[[#This Row],[Entradas 30 Junio-30 Sept. 2023]]*Tabla1[[#This Row],[Costo Unit.]])</f>
        <v>0</v>
      </c>
      <c r="Q162" s="254">
        <f>(Tabla1[[#This Row],[Salidas 30 Junio-30 Sept. 2023]]*Tabla1[[#This Row],[Costo Unit.]])</f>
        <v>0</v>
      </c>
      <c r="R162" s="254" t="s">
        <v>1057</v>
      </c>
      <c r="S162" s="253"/>
      <c r="T162" s="260"/>
      <c r="U162" s="291"/>
      <c r="V162" s="33"/>
      <c r="W162" s="33"/>
      <c r="X162" s="33"/>
      <c r="Y162" s="33"/>
    </row>
    <row r="163" spans="2:25" ht="18" x14ac:dyDescent="0.25">
      <c r="B163" s="274">
        <v>42496</v>
      </c>
      <c r="C163" s="271" t="s">
        <v>1070</v>
      </c>
      <c r="D163" s="260" t="s">
        <v>210</v>
      </c>
      <c r="E163" s="252" t="s">
        <v>629</v>
      </c>
      <c r="F163" s="253">
        <v>6</v>
      </c>
      <c r="G163" s="253">
        <v>0</v>
      </c>
      <c r="H163" s="253"/>
      <c r="I163" s="253"/>
      <c r="J163" s="253">
        <v>0</v>
      </c>
      <c r="K163" s="253">
        <f>SUM(Tabla1[[#This Row],[Existencia al 30/06/2023]]+Tabla1[[#This Row],[Entradas 30 Junio-30 Sept. 2023]]+Tabla1[[#This Row],[Devoluciones]]+I163-J163)</f>
        <v>2</v>
      </c>
      <c r="L163" s="253">
        <v>6</v>
      </c>
      <c r="M163" s="253">
        <f>Tabla1[[#This Row],[Inventario al 30/09/2023]]-Tabla1[[#This Row],[Balance S/Mov. al 30/09/2023]]</f>
        <v>-1</v>
      </c>
      <c r="N163" s="254">
        <v>23.6</v>
      </c>
      <c r="O163" s="255">
        <f>Tabla1[[#This Row],[Costo Unit.]]*Tabla1[[#This Row],[Inventario al 30/09/2023]]</f>
        <v>5.37</v>
      </c>
      <c r="P163" s="254">
        <f>(Tabla1[[#This Row],[Entradas 30 Junio-30 Sept. 2023]]*Tabla1[[#This Row],[Costo Unit.]])</f>
        <v>0</v>
      </c>
      <c r="Q163" s="254">
        <f>(Tabla1[[#This Row],[Salidas 30 Junio-30 Sept. 2023]]*Tabla1[[#This Row],[Costo Unit.]])</f>
        <v>0</v>
      </c>
      <c r="R163" s="254" t="s">
        <v>1057</v>
      </c>
      <c r="S163" s="253"/>
      <c r="T163" s="260"/>
      <c r="U163" s="291"/>
      <c r="V163" s="33"/>
      <c r="W163" s="33"/>
      <c r="X163" s="33"/>
      <c r="Y163" s="33"/>
    </row>
    <row r="164" spans="2:25" ht="18" x14ac:dyDescent="0.25">
      <c r="B164" s="274">
        <v>41360</v>
      </c>
      <c r="C164" s="271" t="s">
        <v>1080</v>
      </c>
      <c r="D164" s="260" t="s">
        <v>830</v>
      </c>
      <c r="E164" s="252" t="s">
        <v>837</v>
      </c>
      <c r="F164" s="253">
        <v>8</v>
      </c>
      <c r="G164" s="253">
        <v>0</v>
      </c>
      <c r="H164" s="253"/>
      <c r="I164" s="253"/>
      <c r="J164" s="253">
        <v>0</v>
      </c>
      <c r="K164" s="253">
        <f>SUM(Tabla1[[#This Row],[Existencia al 30/06/2023]]+Tabla1[[#This Row],[Entradas 30 Junio-30 Sept. 2023]]+Tabla1[[#This Row],[Devoluciones]]+I164-J164)</f>
        <v>3</v>
      </c>
      <c r="L164" s="253">
        <v>8</v>
      </c>
      <c r="M164" s="253">
        <f>Tabla1[[#This Row],[Inventario al 30/09/2023]]-Tabla1[[#This Row],[Balance S/Mov. al 30/09/2023]]</f>
        <v>0</v>
      </c>
      <c r="N164" s="254">
        <v>73.06</v>
      </c>
      <c r="O164" s="255">
        <f>Tabla1[[#This Row],[Costo Unit.]]*Tabla1[[#This Row],[Inventario al 30/09/2023]]</f>
        <v>1008.9000000000001</v>
      </c>
      <c r="P164" s="254">
        <f>(Tabla1[[#This Row],[Entradas 30 Junio-30 Sept. 2023]]*Tabla1[[#This Row],[Costo Unit.]])</f>
        <v>0</v>
      </c>
      <c r="Q164" s="254">
        <f>(Tabla1[[#This Row],[Salidas 30 Junio-30 Sept. 2023]]*Tabla1[[#This Row],[Costo Unit.]])</f>
        <v>0</v>
      </c>
      <c r="R164" s="254" t="s">
        <v>1057</v>
      </c>
      <c r="S164" s="253"/>
      <c r="T164" s="260"/>
      <c r="U164" s="291"/>
      <c r="V164" s="33"/>
      <c r="W164" s="33"/>
      <c r="X164" s="33"/>
      <c r="Y164" s="33"/>
    </row>
    <row r="165" spans="2:25" ht="18" x14ac:dyDescent="0.25">
      <c r="B165" s="274">
        <v>42496</v>
      </c>
      <c r="C165" s="271" t="s">
        <v>1068</v>
      </c>
      <c r="D165" s="260" t="s">
        <v>923</v>
      </c>
      <c r="E165" s="252" t="s">
        <v>925</v>
      </c>
      <c r="F165" s="253">
        <v>500</v>
      </c>
      <c r="G165" s="253">
        <v>0</v>
      </c>
      <c r="H165" s="253"/>
      <c r="I165" s="253"/>
      <c r="J165" s="253">
        <v>0</v>
      </c>
      <c r="K165" s="253">
        <f>SUM(Tabla1[[#This Row],[Existencia al 30/06/2023]]+Tabla1[[#This Row],[Entradas 30 Junio-30 Sept. 2023]]+Tabla1[[#This Row],[Devoluciones]]+I165-J165)</f>
        <v>68</v>
      </c>
      <c r="L165" s="253">
        <v>500</v>
      </c>
      <c r="M165" s="253">
        <f>Tabla1[[#This Row],[Inventario al 30/09/2023]]-Tabla1[[#This Row],[Balance S/Mov. al 30/09/2023]]</f>
        <v>0</v>
      </c>
      <c r="N165" s="254">
        <v>0.48</v>
      </c>
      <c r="O165" s="255">
        <f>Tabla1[[#This Row],[Costo Unit.]]*Tabla1[[#This Row],[Inventario al 30/09/2023]]</f>
        <v>2176.6799999999998</v>
      </c>
      <c r="P165" s="254">
        <f>(Tabla1[[#This Row],[Entradas 30 Junio-30 Sept. 2023]]*Tabla1[[#This Row],[Costo Unit.]])</f>
        <v>0</v>
      </c>
      <c r="Q165" s="254">
        <f>(Tabla1[[#This Row],[Salidas 30 Junio-30 Sept. 2023]]*Tabla1[[#This Row],[Costo Unit.]])</f>
        <v>0</v>
      </c>
      <c r="R165" s="254" t="s">
        <v>1057</v>
      </c>
      <c r="S165" s="253"/>
      <c r="T165" s="260"/>
      <c r="U165" s="291"/>
      <c r="V165" s="33"/>
      <c r="W165" s="33"/>
      <c r="X165" s="33"/>
      <c r="Y165" s="33"/>
    </row>
    <row r="166" spans="2:25" ht="18" x14ac:dyDescent="0.25">
      <c r="B166" s="274">
        <v>41603</v>
      </c>
      <c r="C166" s="271" t="s">
        <v>1077</v>
      </c>
      <c r="D166" s="260" t="s">
        <v>219</v>
      </c>
      <c r="E166" s="251" t="s">
        <v>766</v>
      </c>
      <c r="F166" s="253">
        <v>2</v>
      </c>
      <c r="G166" s="253">
        <v>0</v>
      </c>
      <c r="H166" s="253"/>
      <c r="I166" s="253"/>
      <c r="J166" s="253">
        <v>0</v>
      </c>
      <c r="K166" s="253">
        <f>SUM(Tabla1[[#This Row],[Existencia al 30/06/2023]]+Tabla1[[#This Row],[Entradas 30 Junio-30 Sept. 2023]]+Tabla1[[#This Row],[Devoluciones]]+I166-J166)</f>
        <v>3</v>
      </c>
      <c r="L166" s="253">
        <v>2</v>
      </c>
      <c r="M166" s="253">
        <f>Tabla1[[#This Row],[Inventario al 30/09/2023]]-Tabla1[[#This Row],[Balance S/Mov. al 30/09/2023]]</f>
        <v>0</v>
      </c>
      <c r="N166" s="254">
        <v>85</v>
      </c>
      <c r="O166" s="255">
        <f>Tabla1[[#This Row],[Costo Unit.]]*Tabla1[[#This Row],[Inventario al 30/09/2023]]</f>
        <v>465.72</v>
      </c>
      <c r="P166" s="254">
        <f>(Tabla1[[#This Row],[Entradas 30 Junio-30 Sept. 2023]]*Tabla1[[#This Row],[Costo Unit.]])</f>
        <v>0</v>
      </c>
      <c r="Q166" s="254">
        <f>(Tabla1[[#This Row],[Salidas 30 Junio-30 Sept. 2023]]*Tabla1[[#This Row],[Costo Unit.]])</f>
        <v>0</v>
      </c>
      <c r="R166" s="254" t="s">
        <v>1057</v>
      </c>
      <c r="S166" s="253"/>
      <c r="T166" s="260"/>
      <c r="U166" s="291"/>
      <c r="V166" s="33"/>
      <c r="W166" s="33"/>
      <c r="X166" s="33"/>
      <c r="Y166" s="33"/>
    </row>
    <row r="167" spans="2:25" ht="18" x14ac:dyDescent="0.25">
      <c r="B167" s="274">
        <v>41261</v>
      </c>
      <c r="C167" s="271" t="s">
        <v>1071</v>
      </c>
      <c r="D167" s="260" t="s">
        <v>485</v>
      </c>
      <c r="E167" s="251" t="s">
        <v>507</v>
      </c>
      <c r="F167" s="253">
        <v>4</v>
      </c>
      <c r="G167" s="253">
        <v>0</v>
      </c>
      <c r="H167" s="253"/>
      <c r="I167" s="253"/>
      <c r="J167" s="253">
        <v>0</v>
      </c>
      <c r="K167" s="253">
        <f>SUM(Tabla1[[#This Row],[Existencia al 30/06/2023]]+Tabla1[[#This Row],[Entradas 30 Junio-30 Sept. 2023]]+Tabla1[[#This Row],[Devoluciones]]+I167-J167)</f>
        <v>46</v>
      </c>
      <c r="L167" s="253">
        <v>4</v>
      </c>
      <c r="M167" s="253">
        <f>Tabla1[[#This Row],[Inventario al 30/09/2023]]-Tabla1[[#This Row],[Balance S/Mov. al 30/09/2023]]</f>
        <v>-4</v>
      </c>
      <c r="N167" s="254">
        <v>290.27999999999997</v>
      </c>
      <c r="O167" s="255">
        <f>Tabla1[[#This Row],[Costo Unit.]]*Tabla1[[#This Row],[Inventario al 30/09/2023]]</f>
        <v>2142</v>
      </c>
      <c r="P167" s="254">
        <f>(Tabla1[[#This Row],[Entradas 30 Junio-30 Sept. 2023]]*Tabla1[[#This Row],[Costo Unit.]])</f>
        <v>0</v>
      </c>
      <c r="Q167" s="254">
        <f>(Tabla1[[#This Row],[Salidas 30 Junio-30 Sept. 2023]]*Tabla1[[#This Row],[Costo Unit.]])</f>
        <v>0</v>
      </c>
      <c r="R167" s="254" t="s">
        <v>1057</v>
      </c>
      <c r="S167" s="253"/>
      <c r="T167" s="260"/>
      <c r="U167" s="291"/>
      <c r="V167" s="33"/>
      <c r="W167" s="33"/>
      <c r="X167" s="33"/>
      <c r="Y167" s="33"/>
    </row>
    <row r="168" spans="2:25" s="6" customFormat="1" ht="18" x14ac:dyDescent="0.25">
      <c r="B168" s="274">
        <v>41330</v>
      </c>
      <c r="C168" s="271" t="s">
        <v>1068</v>
      </c>
      <c r="D168" s="260" t="s">
        <v>237</v>
      </c>
      <c r="E168" s="251" t="s">
        <v>630</v>
      </c>
      <c r="F168" s="253">
        <v>1</v>
      </c>
      <c r="G168" s="253">
        <v>0</v>
      </c>
      <c r="H168" s="253"/>
      <c r="I168" s="253"/>
      <c r="J168" s="253">
        <v>0</v>
      </c>
      <c r="K168" s="253">
        <f>SUM(Tabla1[[#This Row],[Existencia al 30/06/2023]]+Tabla1[[#This Row],[Entradas 30 Junio-30 Sept. 2023]]+Tabla1[[#This Row],[Devoluciones]]+I168-J168)</f>
        <v>23</v>
      </c>
      <c r="L168" s="253">
        <v>1</v>
      </c>
      <c r="M168" s="253">
        <f>Tabla1[[#This Row],[Inventario al 30/09/2023]]-Tabla1[[#This Row],[Balance S/Mov. al 30/09/2023]]</f>
        <v>0</v>
      </c>
      <c r="N168" s="254">
        <v>1856</v>
      </c>
      <c r="O168" s="255">
        <f>Tabla1[[#This Row],[Costo Unit.]]*Tabla1[[#This Row],[Inventario al 30/09/2023]]</f>
        <v>8579.4599999999991</v>
      </c>
      <c r="P168" s="254">
        <f>(Tabla1[[#This Row],[Entradas 30 Junio-30 Sept. 2023]]*Tabla1[[#This Row],[Costo Unit.]])</f>
        <v>0</v>
      </c>
      <c r="Q168" s="254">
        <f>(Tabla1[[#This Row],[Salidas 30 Junio-30 Sept. 2023]]*Tabla1[[#This Row],[Costo Unit.]])</f>
        <v>0</v>
      </c>
      <c r="R168" s="254" t="s">
        <v>1057</v>
      </c>
      <c r="S168" s="253"/>
      <c r="T168" s="260"/>
      <c r="U168" s="291"/>
      <c r="V168" s="33"/>
      <c r="W168" s="33"/>
      <c r="X168" s="33"/>
      <c r="Y168" s="33"/>
    </row>
    <row r="169" spans="2:25" ht="18" x14ac:dyDescent="0.25">
      <c r="B169" s="274">
        <v>42262</v>
      </c>
      <c r="C169" s="271" t="s">
        <v>1070</v>
      </c>
      <c r="D169" s="260" t="s">
        <v>217</v>
      </c>
      <c r="E169" s="252" t="s">
        <v>631</v>
      </c>
      <c r="F169" s="253">
        <v>10</v>
      </c>
      <c r="G169" s="253">
        <v>0</v>
      </c>
      <c r="H169" s="253"/>
      <c r="I169" s="253"/>
      <c r="J169" s="253">
        <v>0</v>
      </c>
      <c r="K169" s="253">
        <f>SUM(Tabla1[[#This Row],[Existencia al 30/06/2023]]+Tabla1[[#This Row],[Entradas 30 Junio-30 Sept. 2023]]+Tabla1[[#This Row],[Devoluciones]]+I169-J169)</f>
        <v>71</v>
      </c>
      <c r="L169" s="253">
        <v>10</v>
      </c>
      <c r="M169" s="253">
        <f>Tabla1[[#This Row],[Inventario al 30/09/2023]]-Tabla1[[#This Row],[Balance S/Mov. al 30/09/2023]]</f>
        <v>-21</v>
      </c>
      <c r="N169" s="254">
        <v>36</v>
      </c>
      <c r="O169" s="255">
        <f>Tabla1[[#This Row],[Costo Unit.]]*Tabla1[[#This Row],[Inventario al 30/09/2023]]</f>
        <v>5250</v>
      </c>
      <c r="P169" s="254">
        <f>(Tabla1[[#This Row],[Entradas 30 Junio-30 Sept. 2023]]*Tabla1[[#This Row],[Costo Unit.]])</f>
        <v>0</v>
      </c>
      <c r="Q169" s="254">
        <f>(Tabla1[[#This Row],[Salidas 30 Junio-30 Sept. 2023]]*Tabla1[[#This Row],[Costo Unit.]])</f>
        <v>0</v>
      </c>
      <c r="R169" s="254" t="s">
        <v>1057</v>
      </c>
      <c r="S169" s="253"/>
      <c r="T169" s="260"/>
      <c r="U169" s="291"/>
      <c r="V169" s="33"/>
      <c r="W169" s="33"/>
      <c r="X169" s="33"/>
      <c r="Y169" s="33"/>
    </row>
    <row r="170" spans="2:25" ht="18" x14ac:dyDescent="0.25">
      <c r="B170" s="274">
        <v>41250</v>
      </c>
      <c r="C170" s="271" t="s">
        <v>1075</v>
      </c>
      <c r="D170" s="260" t="s">
        <v>235</v>
      </c>
      <c r="E170" s="251" t="s">
        <v>866</v>
      </c>
      <c r="F170" s="253">
        <v>1</v>
      </c>
      <c r="G170" s="253">
        <v>0</v>
      </c>
      <c r="H170" s="253"/>
      <c r="I170" s="253"/>
      <c r="J170" s="253">
        <v>0</v>
      </c>
      <c r="K170" s="253">
        <f>SUM(Tabla1[[#This Row],[Existencia al 30/06/2023]]+Tabla1[[#This Row],[Entradas 30 Junio-30 Sept. 2023]]+Tabla1[[#This Row],[Devoluciones]]+I170-J170)</f>
        <v>20</v>
      </c>
      <c r="L170" s="253">
        <v>1</v>
      </c>
      <c r="M170" s="253">
        <f>Tabla1[[#This Row],[Inventario al 30/09/2023]]-Tabla1[[#This Row],[Balance S/Mov. al 30/09/2023]]</f>
        <v>0</v>
      </c>
      <c r="N170" s="254">
        <v>3391.93</v>
      </c>
      <c r="O170" s="255">
        <f>Tabla1[[#This Row],[Costo Unit.]]*Tabla1[[#This Row],[Inventario al 30/09/2023]]</f>
        <v>15000</v>
      </c>
      <c r="P170" s="254">
        <f>(Tabla1[[#This Row],[Entradas 30 Junio-30 Sept. 2023]]*Tabla1[[#This Row],[Costo Unit.]])</f>
        <v>0</v>
      </c>
      <c r="Q170" s="254">
        <f>(Tabla1[[#This Row],[Salidas 30 Junio-30 Sept. 2023]]*Tabla1[[#This Row],[Costo Unit.]])</f>
        <v>0</v>
      </c>
      <c r="R170" s="254" t="s">
        <v>1057</v>
      </c>
      <c r="S170" s="253"/>
      <c r="T170" s="260"/>
      <c r="U170" s="291"/>
      <c r="V170" s="33"/>
      <c r="W170" s="33"/>
      <c r="X170" s="33"/>
      <c r="Y170" s="33"/>
    </row>
    <row r="171" spans="2:25" ht="18" x14ac:dyDescent="0.25">
      <c r="B171" s="274">
        <v>42797</v>
      </c>
      <c r="C171" s="271" t="s">
        <v>1072</v>
      </c>
      <c r="D171" s="260" t="s">
        <v>236</v>
      </c>
      <c r="E171" s="251" t="s">
        <v>632</v>
      </c>
      <c r="F171" s="253">
        <v>2</v>
      </c>
      <c r="G171" s="253">
        <v>0</v>
      </c>
      <c r="H171" s="253"/>
      <c r="I171" s="253"/>
      <c r="J171" s="253">
        <v>0</v>
      </c>
      <c r="K171" s="253">
        <f>SUM(Tabla1[[#This Row],[Existencia al 30/06/2023]]+Tabla1[[#This Row],[Entradas 30 Junio-30 Sept. 2023]]+Tabla1[[#This Row],[Devoluciones]]+I171-J171)</f>
        <v>15</v>
      </c>
      <c r="L171" s="253">
        <v>2</v>
      </c>
      <c r="M171" s="253">
        <f>Tabla1[[#This Row],[Inventario al 30/09/2023]]-Tabla1[[#This Row],[Balance S/Mov. al 30/09/2023]]</f>
        <v>-15</v>
      </c>
      <c r="N171" s="254">
        <v>1579.68</v>
      </c>
      <c r="O171" s="255">
        <f>Tabla1[[#This Row],[Costo Unit.]]*Tabla1[[#This Row],[Inventario al 30/09/2023]]</f>
        <v>0</v>
      </c>
      <c r="P171" s="254">
        <f>(Tabla1[[#This Row],[Entradas 30 Junio-30 Sept. 2023]]*Tabla1[[#This Row],[Costo Unit.]])</f>
        <v>0</v>
      </c>
      <c r="Q171" s="254">
        <f>(Tabla1[[#This Row],[Salidas 30 Junio-30 Sept. 2023]]*Tabla1[[#This Row],[Costo Unit.]])</f>
        <v>0</v>
      </c>
      <c r="R171" s="254" t="s">
        <v>1057</v>
      </c>
      <c r="S171" s="253"/>
      <c r="T171" s="260"/>
      <c r="U171" s="291"/>
      <c r="V171" s="33"/>
      <c r="W171" s="33"/>
      <c r="X171" s="33"/>
      <c r="Y171" s="33"/>
    </row>
    <row r="172" spans="2:25" ht="18" x14ac:dyDescent="0.25">
      <c r="B172" s="274">
        <v>42080</v>
      </c>
      <c r="C172" s="271" t="s">
        <v>1068</v>
      </c>
      <c r="D172" s="260" t="s">
        <v>658</v>
      </c>
      <c r="E172" s="257" t="s">
        <v>659</v>
      </c>
      <c r="F172" s="253">
        <v>17</v>
      </c>
      <c r="G172" s="253">
        <v>0</v>
      </c>
      <c r="H172" s="253"/>
      <c r="I172" s="253"/>
      <c r="J172" s="253">
        <v>0</v>
      </c>
      <c r="K172" s="253">
        <f>SUM(Tabla1[[#This Row],[Existencia al 30/06/2023]]+Tabla1[[#This Row],[Entradas 30 Junio-30 Sept. 2023]]+Tabla1[[#This Row],[Devoluciones]]+I172-J172)</f>
        <v>4</v>
      </c>
      <c r="L172" s="253">
        <v>17</v>
      </c>
      <c r="M172" s="253">
        <f>Tabla1[[#This Row],[Inventario al 30/09/2023]]-Tabla1[[#This Row],[Balance S/Mov. al 30/09/2023]]</f>
        <v>356</v>
      </c>
      <c r="N172" s="254">
        <v>3.54</v>
      </c>
      <c r="O172" s="255">
        <f>Tabla1[[#This Row],[Costo Unit.]]*Tabla1[[#This Row],[Inventario al 30/09/2023]]</f>
        <v>1530</v>
      </c>
      <c r="P172" s="254">
        <f>(Tabla1[[#This Row],[Entradas 30 Junio-30 Sept. 2023]]*Tabla1[[#This Row],[Costo Unit.]])</f>
        <v>0</v>
      </c>
      <c r="Q172" s="254">
        <f>(Tabla1[[#This Row],[Salidas 30 Junio-30 Sept. 2023]]*Tabla1[[#This Row],[Costo Unit.]])</f>
        <v>0</v>
      </c>
      <c r="R172" s="254" t="s">
        <v>1057</v>
      </c>
      <c r="S172" s="253"/>
      <c r="T172" s="260"/>
      <c r="U172" s="291"/>
      <c r="V172" s="33"/>
      <c r="W172" s="33"/>
      <c r="X172" s="33"/>
      <c r="Y172" s="33"/>
    </row>
    <row r="173" spans="2:25" ht="18" x14ac:dyDescent="0.25">
      <c r="B173" s="275">
        <v>41418</v>
      </c>
      <c r="C173" s="271" t="s">
        <v>1079</v>
      </c>
      <c r="D173" s="260" t="s">
        <v>268</v>
      </c>
      <c r="E173" s="252" t="s">
        <v>12</v>
      </c>
      <c r="F173" s="253">
        <v>10</v>
      </c>
      <c r="G173" s="253">
        <v>0</v>
      </c>
      <c r="H173" s="253"/>
      <c r="I173" s="253"/>
      <c r="J173" s="253">
        <v>0</v>
      </c>
      <c r="K173" s="253">
        <f>SUM(Tabla1[[#This Row],[Existencia al 30/06/2023]]+Tabla1[[#This Row],[Entradas 30 Junio-30 Sept. 2023]]+Tabla1[[#This Row],[Devoluciones]]+I173-J173)</f>
        <v>0</v>
      </c>
      <c r="L173" s="253">
        <v>10</v>
      </c>
      <c r="M173" s="253">
        <f>Tabla1[[#This Row],[Inventario al 30/09/2023]]-Tabla1[[#This Row],[Balance S/Mov. al 30/09/2023]]</f>
        <v>0</v>
      </c>
      <c r="N173" s="254">
        <v>310.88</v>
      </c>
      <c r="O173" s="255">
        <f>Tabla1[[#This Row],[Costo Unit.]]*Tabla1[[#This Row],[Inventario al 30/09/2023]]</f>
        <v>0</v>
      </c>
      <c r="P173" s="254">
        <f>(Tabla1[[#This Row],[Entradas 30 Junio-30 Sept. 2023]]*Tabla1[[#This Row],[Costo Unit.]])</f>
        <v>0</v>
      </c>
      <c r="Q173" s="254">
        <f>(Tabla1[[#This Row],[Salidas 30 Junio-30 Sept. 2023]]*Tabla1[[#This Row],[Costo Unit.]])</f>
        <v>0</v>
      </c>
      <c r="R173" s="254" t="s">
        <v>1057</v>
      </c>
      <c r="S173" s="253"/>
      <c r="T173" s="260"/>
      <c r="U173" s="291"/>
      <c r="V173" s="33"/>
      <c r="W173" s="33"/>
      <c r="X173" s="33"/>
      <c r="Y173" s="33"/>
    </row>
    <row r="174" spans="2:25" ht="18" x14ac:dyDescent="0.25">
      <c r="B174" s="274">
        <v>41479</v>
      </c>
      <c r="C174" s="271" t="s">
        <v>1073</v>
      </c>
      <c r="D174" s="260" t="s">
        <v>225</v>
      </c>
      <c r="E174" s="251" t="s">
        <v>633</v>
      </c>
      <c r="F174" s="253">
        <v>38</v>
      </c>
      <c r="G174" s="253">
        <v>0</v>
      </c>
      <c r="H174" s="253"/>
      <c r="I174" s="253"/>
      <c r="J174" s="253">
        <v>0</v>
      </c>
      <c r="K174" s="253">
        <f>SUM(Tabla1[[#This Row],[Existencia al 30/06/2023]]+Tabla1[[#This Row],[Entradas 30 Junio-30 Sept. 2023]]+Tabla1[[#This Row],[Devoluciones]]+I174-J174)</f>
        <v>14</v>
      </c>
      <c r="L174" s="253">
        <v>38</v>
      </c>
      <c r="M174" s="253">
        <f>Tabla1[[#This Row],[Inventario al 30/09/2023]]-Tabla1[[#This Row],[Balance S/Mov. al 30/09/2023]]</f>
        <v>0</v>
      </c>
      <c r="N174" s="254">
        <v>125.28</v>
      </c>
      <c r="O174" s="255">
        <f>Tabla1[[#This Row],[Costo Unit.]]*Tabla1[[#This Row],[Inventario al 30/09/2023]]</f>
        <v>3092.46</v>
      </c>
      <c r="P174" s="254">
        <f>(Tabla1[[#This Row],[Entradas 30 Junio-30 Sept. 2023]]*Tabla1[[#This Row],[Costo Unit.]])</f>
        <v>0</v>
      </c>
      <c r="Q174" s="254">
        <f>(Tabla1[[#This Row],[Salidas 30 Junio-30 Sept. 2023]]*Tabla1[[#This Row],[Costo Unit.]])</f>
        <v>0</v>
      </c>
      <c r="R174" s="254" t="s">
        <v>1057</v>
      </c>
      <c r="S174" s="253"/>
      <c r="T174" s="260"/>
      <c r="U174" s="291"/>
      <c r="V174" s="33"/>
      <c r="W174" s="33"/>
      <c r="X174" s="33"/>
      <c r="Y174" s="33"/>
    </row>
    <row r="175" spans="2:25" ht="18" x14ac:dyDescent="0.25">
      <c r="B175" s="274">
        <v>42216</v>
      </c>
      <c r="C175" s="271" t="s">
        <v>1068</v>
      </c>
      <c r="D175" s="260" t="s">
        <v>749</v>
      </c>
      <c r="E175" s="251" t="s">
        <v>750</v>
      </c>
      <c r="F175" s="253">
        <v>50</v>
      </c>
      <c r="G175" s="253">
        <v>0</v>
      </c>
      <c r="H175" s="253"/>
      <c r="I175" s="253"/>
      <c r="J175" s="253">
        <v>0</v>
      </c>
      <c r="K175" s="253">
        <f>SUM(Tabla1[[#This Row],[Existencia al 30/06/2023]]+Tabla1[[#This Row],[Entradas 30 Junio-30 Sept. 2023]]+Tabla1[[#This Row],[Devoluciones]]+I175-J175)</f>
        <v>104</v>
      </c>
      <c r="L175" s="253">
        <v>50</v>
      </c>
      <c r="M175" s="253">
        <f>Tabla1[[#This Row],[Inventario al 30/09/2023]]-Tabla1[[#This Row],[Balance S/Mov. al 30/09/2023]]</f>
        <v>2</v>
      </c>
      <c r="N175" s="254">
        <v>25.24</v>
      </c>
      <c r="O175" s="255">
        <f>Tabla1[[#This Row],[Costo Unit.]]*Tabla1[[#This Row],[Inventario al 30/09/2023]]</f>
        <v>23851.059999999998</v>
      </c>
      <c r="P175" s="254">
        <f>(Tabla1[[#This Row],[Entradas 30 Junio-30 Sept. 2023]]*Tabla1[[#This Row],[Costo Unit.]])</f>
        <v>0</v>
      </c>
      <c r="Q175" s="254">
        <f>(Tabla1[[#This Row],[Salidas 30 Junio-30 Sept. 2023]]*Tabla1[[#This Row],[Costo Unit.]])</f>
        <v>0</v>
      </c>
      <c r="R175" s="254" t="s">
        <v>1057</v>
      </c>
      <c r="S175" s="253"/>
      <c r="T175" s="260"/>
      <c r="U175" s="291"/>
      <c r="V175" s="33"/>
      <c r="W175" s="33"/>
      <c r="X175" s="33"/>
      <c r="Y175" s="33"/>
    </row>
    <row r="176" spans="2:25" ht="18" x14ac:dyDescent="0.25">
      <c r="B176" s="274">
        <v>41432</v>
      </c>
      <c r="C176" s="271" t="s">
        <v>1088</v>
      </c>
      <c r="D176" s="260" t="s">
        <v>828</v>
      </c>
      <c r="E176" s="251" t="s">
        <v>838</v>
      </c>
      <c r="F176" s="253">
        <v>1</v>
      </c>
      <c r="G176" s="253">
        <v>0</v>
      </c>
      <c r="H176" s="253"/>
      <c r="I176" s="253"/>
      <c r="J176" s="253">
        <v>0</v>
      </c>
      <c r="K176" s="253">
        <f>SUM(Tabla1[[#This Row],[Existencia al 30/06/2023]]+Tabla1[[#This Row],[Entradas 30 Junio-30 Sept. 2023]]+Tabla1[[#This Row],[Devoluciones]]+I176-J176)</f>
        <v>22</v>
      </c>
      <c r="L176" s="253">
        <v>1</v>
      </c>
      <c r="M176" s="253">
        <f>Tabla1[[#This Row],[Inventario al 30/09/2023]]-Tabla1[[#This Row],[Balance S/Mov. al 30/09/2023]]</f>
        <v>0</v>
      </c>
      <c r="N176" s="254">
        <v>3069.18</v>
      </c>
      <c r="O176" s="255">
        <f>Tabla1[[#This Row],[Costo Unit.]]*Tabla1[[#This Row],[Inventario al 30/09/2023]]</f>
        <v>562.76</v>
      </c>
      <c r="P176" s="254">
        <f>(Tabla1[[#This Row],[Entradas 30 Junio-30 Sept. 2023]]*Tabla1[[#This Row],[Costo Unit.]])</f>
        <v>0</v>
      </c>
      <c r="Q176" s="254">
        <f>(Tabla1[[#This Row],[Salidas 30 Junio-30 Sept. 2023]]*Tabla1[[#This Row],[Costo Unit.]])</f>
        <v>0</v>
      </c>
      <c r="R176" s="254" t="s">
        <v>1057</v>
      </c>
      <c r="S176" s="253"/>
      <c r="T176" s="260"/>
      <c r="U176" s="291"/>
      <c r="V176" s="33"/>
      <c r="W176" s="33"/>
      <c r="X176" s="33"/>
      <c r="Y176" s="33"/>
    </row>
    <row r="177" spans="2:25" ht="18" x14ac:dyDescent="0.25">
      <c r="B177" s="274">
        <v>41429</v>
      </c>
      <c r="C177" s="271" t="s">
        <v>1073</v>
      </c>
      <c r="D177" s="260" t="s">
        <v>572</v>
      </c>
      <c r="E177" s="251" t="s">
        <v>573</v>
      </c>
      <c r="F177" s="253">
        <v>23</v>
      </c>
      <c r="G177" s="253">
        <v>0</v>
      </c>
      <c r="H177" s="253"/>
      <c r="I177" s="253"/>
      <c r="J177" s="253">
        <v>0</v>
      </c>
      <c r="K177" s="253">
        <f>SUM(Tabla1[[#This Row],[Existencia al 30/06/2023]]+Tabla1[[#This Row],[Entradas 30 Junio-30 Sept. 2023]]+Tabla1[[#This Row],[Devoluciones]]+I177-J177)</f>
        <v>86</v>
      </c>
      <c r="L177" s="253">
        <v>23</v>
      </c>
      <c r="M177" s="253">
        <f>Tabla1[[#This Row],[Inventario al 30/09/2023]]-Tabla1[[#This Row],[Balance S/Mov. al 30/09/2023]]</f>
        <v>-1</v>
      </c>
      <c r="N177" s="254">
        <v>141.6</v>
      </c>
      <c r="O177" s="255">
        <f>Tabla1[[#This Row],[Costo Unit.]]*Tabla1[[#This Row],[Inventario al 30/09/2023]]</f>
        <v>2174.2999999999997</v>
      </c>
      <c r="P177" s="254">
        <f>(Tabla1[[#This Row],[Entradas 30 Junio-30 Sept. 2023]]*Tabla1[[#This Row],[Costo Unit.]])</f>
        <v>0</v>
      </c>
      <c r="Q177" s="254">
        <f>(Tabla1[[#This Row],[Salidas 30 Junio-30 Sept. 2023]]*Tabla1[[#This Row],[Costo Unit.]])</f>
        <v>0</v>
      </c>
      <c r="R177" s="254" t="s">
        <v>1057</v>
      </c>
      <c r="S177" s="253"/>
      <c r="T177" s="260"/>
      <c r="U177" s="291"/>
      <c r="V177" s="33"/>
      <c r="W177" s="33"/>
      <c r="X177" s="33"/>
      <c r="Y177" s="33"/>
    </row>
    <row r="178" spans="2:25" ht="18" x14ac:dyDescent="0.25">
      <c r="B178" s="274">
        <v>44145</v>
      </c>
      <c r="C178" s="271" t="s">
        <v>1073</v>
      </c>
      <c r="D178" s="260" t="s">
        <v>558</v>
      </c>
      <c r="E178" s="251" t="s">
        <v>569</v>
      </c>
      <c r="F178" s="253">
        <v>3</v>
      </c>
      <c r="G178" s="253">
        <v>0</v>
      </c>
      <c r="H178" s="253"/>
      <c r="I178" s="253"/>
      <c r="J178" s="253">
        <v>0</v>
      </c>
      <c r="K178" s="253">
        <f>SUM(Tabla1[[#This Row],[Existencia al 30/06/2023]]+Tabla1[[#This Row],[Entradas 30 Junio-30 Sept. 2023]]+Tabla1[[#This Row],[Devoluciones]]+I178-J178)</f>
        <v>38</v>
      </c>
      <c r="L178" s="253">
        <v>3</v>
      </c>
      <c r="M178" s="253">
        <f>Tabla1[[#This Row],[Inventario al 30/09/2023]]-Tabla1[[#This Row],[Balance S/Mov. al 30/09/2023]]</f>
        <v>-1</v>
      </c>
      <c r="N178" s="254">
        <v>230.1</v>
      </c>
      <c r="O178" s="255">
        <f>Tabla1[[#This Row],[Costo Unit.]]*Tabla1[[#This Row],[Inventario al 30/09/2023]]</f>
        <v>237.17000000000002</v>
      </c>
      <c r="P178" s="254">
        <f>(Tabla1[[#This Row],[Entradas 30 Junio-30 Sept. 2023]]*Tabla1[[#This Row],[Costo Unit.]])</f>
        <v>0</v>
      </c>
      <c r="Q178" s="254">
        <f>(Tabla1[[#This Row],[Salidas 30 Junio-30 Sept. 2023]]*Tabla1[[#This Row],[Costo Unit.]])</f>
        <v>0</v>
      </c>
      <c r="R178" s="254" t="s">
        <v>1057</v>
      </c>
      <c r="S178" s="253"/>
      <c r="T178" s="260"/>
      <c r="U178" s="291"/>
      <c r="V178" s="33"/>
      <c r="W178" s="33"/>
      <c r="X178" s="33"/>
      <c r="Y178" s="33"/>
    </row>
    <row r="179" spans="2:25" ht="18" x14ac:dyDescent="0.25">
      <c r="B179" s="274">
        <v>41429</v>
      </c>
      <c r="C179" s="271" t="s">
        <v>1072</v>
      </c>
      <c r="D179" s="260" t="s">
        <v>826</v>
      </c>
      <c r="E179" s="251" t="s">
        <v>827</v>
      </c>
      <c r="F179" s="253">
        <v>1</v>
      </c>
      <c r="G179" s="253">
        <v>0</v>
      </c>
      <c r="H179" s="253"/>
      <c r="I179" s="253"/>
      <c r="J179" s="253">
        <v>0</v>
      </c>
      <c r="K179" s="253">
        <f>SUM(Tabla1[[#This Row],[Existencia al 30/06/2023]]+Tabla1[[#This Row],[Entradas 30 Junio-30 Sept. 2023]]+Tabla1[[#This Row],[Devoluciones]]+I179-J179)</f>
        <v>7</v>
      </c>
      <c r="L179" s="253">
        <v>1</v>
      </c>
      <c r="M179" s="253">
        <f>Tabla1[[#This Row],[Inventario al 30/09/2023]]-Tabla1[[#This Row],[Balance S/Mov. al 30/09/2023]]</f>
        <v>0</v>
      </c>
      <c r="N179" s="254">
        <v>19824</v>
      </c>
      <c r="O179" s="255">
        <f>Tabla1[[#This Row],[Costo Unit.]]*Tabla1[[#This Row],[Inventario al 30/09/2023]]</f>
        <v>10512.46</v>
      </c>
      <c r="P179" s="254">
        <f>(Tabla1[[#This Row],[Entradas 30 Junio-30 Sept. 2023]]*Tabla1[[#This Row],[Costo Unit.]])</f>
        <v>0</v>
      </c>
      <c r="Q179" s="254">
        <f>(Tabla1[[#This Row],[Salidas 30 Junio-30 Sept. 2023]]*Tabla1[[#This Row],[Costo Unit.]])</f>
        <v>0</v>
      </c>
      <c r="R179" s="254" t="s">
        <v>1057</v>
      </c>
      <c r="S179" s="253"/>
      <c r="T179" s="260"/>
      <c r="U179" s="291"/>
      <c r="V179" s="33"/>
      <c r="W179" s="33"/>
      <c r="X179" s="33"/>
      <c r="Y179" s="33"/>
    </row>
    <row r="180" spans="2:25" ht="18" x14ac:dyDescent="0.25">
      <c r="B180" s="274">
        <v>42496</v>
      </c>
      <c r="C180" s="271" t="s">
        <v>1068</v>
      </c>
      <c r="D180" s="260" t="s">
        <v>915</v>
      </c>
      <c r="E180" s="251" t="s">
        <v>918</v>
      </c>
      <c r="F180" s="253">
        <v>849</v>
      </c>
      <c r="G180" s="253">
        <v>0</v>
      </c>
      <c r="H180" s="253"/>
      <c r="I180" s="253"/>
      <c r="J180" s="253">
        <v>0</v>
      </c>
      <c r="K180" s="253">
        <f>SUM(Tabla1[[#This Row],[Existencia al 30/06/2023]]+Tabla1[[#This Row],[Entradas 30 Junio-30 Sept. 2023]]+Tabla1[[#This Row],[Devoluciones]]+I180-J180)</f>
        <v>1</v>
      </c>
      <c r="L180" s="253">
        <v>849</v>
      </c>
      <c r="M180" s="253">
        <f>Tabla1[[#This Row],[Inventario al 30/09/2023]]-Tabla1[[#This Row],[Balance S/Mov. al 30/09/2023]]</f>
        <v>0</v>
      </c>
      <c r="N180" s="254">
        <v>0.48</v>
      </c>
      <c r="O180" s="255">
        <f>Tabla1[[#This Row],[Costo Unit.]]*Tabla1[[#This Row],[Inventario al 30/09/2023]]</f>
        <v>40020</v>
      </c>
      <c r="P180" s="254">
        <f>(Tabla1[[#This Row],[Entradas 30 Junio-30 Sept. 2023]]*Tabla1[[#This Row],[Costo Unit.]])</f>
        <v>0</v>
      </c>
      <c r="Q180" s="254">
        <f>(Tabla1[[#This Row],[Salidas 30 Junio-30 Sept. 2023]]*Tabla1[[#This Row],[Costo Unit.]])</f>
        <v>0</v>
      </c>
      <c r="R180" s="254" t="s">
        <v>1057</v>
      </c>
      <c r="S180" s="253"/>
      <c r="T180" s="260"/>
      <c r="U180" s="291"/>
      <c r="V180" s="33"/>
      <c r="W180" s="33"/>
      <c r="X180" s="33"/>
      <c r="Y180" s="33"/>
    </row>
    <row r="181" spans="2:25" ht="18" x14ac:dyDescent="0.25">
      <c r="B181" s="274">
        <v>42496</v>
      </c>
      <c r="C181" s="271" t="s">
        <v>1075</v>
      </c>
      <c r="D181" s="260" t="s">
        <v>427</v>
      </c>
      <c r="E181" s="251" t="s">
        <v>152</v>
      </c>
      <c r="F181" s="253">
        <v>2</v>
      </c>
      <c r="G181" s="253">
        <v>0</v>
      </c>
      <c r="H181" s="253"/>
      <c r="I181" s="253"/>
      <c r="J181" s="253">
        <v>0</v>
      </c>
      <c r="K181" s="253">
        <f>SUM(Tabla1[[#This Row],[Existencia al 30/06/2023]]+Tabla1[[#This Row],[Entradas 30 Junio-30 Sept. 2023]]+Tabla1[[#This Row],[Devoluciones]]+I181-J181)</f>
        <v>0</v>
      </c>
      <c r="L181" s="253">
        <v>2</v>
      </c>
      <c r="M181" s="253">
        <f>Tabla1[[#This Row],[Inventario al 30/09/2023]]-Tabla1[[#This Row],[Balance S/Mov. al 30/09/2023]]</f>
        <v>1</v>
      </c>
      <c r="N181" s="254">
        <v>754</v>
      </c>
      <c r="O181" s="255">
        <f>Tabla1[[#This Row],[Costo Unit.]]*Tabla1[[#This Row],[Inventario al 30/09/2023]]</f>
        <v>2088</v>
      </c>
      <c r="P181" s="254">
        <f>(Tabla1[[#This Row],[Entradas 30 Junio-30 Sept. 2023]]*Tabla1[[#This Row],[Costo Unit.]])</f>
        <v>0</v>
      </c>
      <c r="Q181" s="254">
        <f>(Tabla1[[#This Row],[Salidas 30 Junio-30 Sept. 2023]]*Tabla1[[#This Row],[Costo Unit.]])</f>
        <v>0</v>
      </c>
      <c r="R181" s="254" t="s">
        <v>1057</v>
      </c>
      <c r="S181" s="253"/>
      <c r="T181" s="260"/>
      <c r="U181" s="291"/>
      <c r="V181" s="33"/>
      <c r="W181" s="33"/>
      <c r="X181" s="33"/>
      <c r="Y181" s="33"/>
    </row>
    <row r="182" spans="2:25" ht="18" x14ac:dyDescent="0.25">
      <c r="B182" s="274">
        <v>42080</v>
      </c>
      <c r="C182" s="271" t="s">
        <v>1075</v>
      </c>
      <c r="D182" s="260" t="s">
        <v>537</v>
      </c>
      <c r="E182" s="251" t="s">
        <v>542</v>
      </c>
      <c r="F182" s="253">
        <v>3</v>
      </c>
      <c r="G182" s="253">
        <v>0</v>
      </c>
      <c r="H182" s="253"/>
      <c r="I182" s="253"/>
      <c r="J182" s="253">
        <v>0</v>
      </c>
      <c r="K182" s="253">
        <f>SUM(Tabla1[[#This Row],[Existencia al 30/06/2023]]+Tabla1[[#This Row],[Entradas 30 Junio-30 Sept. 2023]]+Tabla1[[#This Row],[Devoluciones]]+I182-J182)</f>
        <v>0</v>
      </c>
      <c r="L182" s="253">
        <v>3</v>
      </c>
      <c r="M182" s="253">
        <f>Tabla1[[#This Row],[Inventario al 30/09/2023]]-Tabla1[[#This Row],[Balance S/Mov. al 30/09/2023]]</f>
        <v>0</v>
      </c>
      <c r="N182" s="254">
        <v>295</v>
      </c>
      <c r="O182" s="255">
        <f>Tabla1[[#This Row],[Costo Unit.]]*Tabla1[[#This Row],[Inventario al 30/09/2023]]</f>
        <v>0</v>
      </c>
      <c r="P182" s="254">
        <f>(Tabla1[[#This Row],[Entradas 30 Junio-30 Sept. 2023]]*Tabla1[[#This Row],[Costo Unit.]])</f>
        <v>0</v>
      </c>
      <c r="Q182" s="254">
        <f>(Tabla1[[#This Row],[Salidas 30 Junio-30 Sept. 2023]]*Tabla1[[#This Row],[Costo Unit.]])</f>
        <v>0</v>
      </c>
      <c r="R182" s="254" t="s">
        <v>1057</v>
      </c>
      <c r="S182" s="253"/>
      <c r="T182" s="260"/>
      <c r="U182" s="291"/>
      <c r="V182" s="33"/>
      <c r="W182" s="33"/>
      <c r="X182" s="33"/>
      <c r="Y182" s="33"/>
    </row>
    <row r="183" spans="2:25" ht="18" x14ac:dyDescent="0.25">
      <c r="B183" s="274">
        <v>41479</v>
      </c>
      <c r="C183" s="271" t="s">
        <v>1068</v>
      </c>
      <c r="D183" s="260" t="s">
        <v>892</v>
      </c>
      <c r="E183" s="252" t="s">
        <v>894</v>
      </c>
      <c r="F183" s="253">
        <v>22</v>
      </c>
      <c r="G183" s="253">
        <v>0</v>
      </c>
      <c r="H183" s="253"/>
      <c r="I183" s="253"/>
      <c r="J183" s="253">
        <v>0</v>
      </c>
      <c r="K183" s="253">
        <f>SUM(Tabla1[[#This Row],[Existencia al 30/06/2023]]+Tabla1[[#This Row],[Entradas 30 Junio-30 Sept. 2023]]+Tabla1[[#This Row],[Devoluciones]]+I183-J183)</f>
        <v>10</v>
      </c>
      <c r="L183" s="253">
        <v>22</v>
      </c>
      <c r="M183" s="253">
        <f>Tabla1[[#This Row],[Inventario al 30/09/2023]]-Tabla1[[#This Row],[Balance S/Mov. al 30/09/2023]]</f>
        <v>0</v>
      </c>
      <c r="N183" s="254">
        <v>23.49</v>
      </c>
      <c r="O183" s="255">
        <f>Tabla1[[#This Row],[Costo Unit.]]*Tabla1[[#This Row],[Inventario al 30/09/2023]]</f>
        <v>1071.5999999999999</v>
      </c>
      <c r="P183" s="254">
        <f>(Tabla1[[#This Row],[Entradas 30 Junio-30 Sept. 2023]]*Tabla1[[#This Row],[Costo Unit.]])</f>
        <v>0</v>
      </c>
      <c r="Q183" s="254">
        <f>(Tabla1[[#This Row],[Salidas 30 Junio-30 Sept. 2023]]*Tabla1[[#This Row],[Costo Unit.]])</f>
        <v>0</v>
      </c>
      <c r="R183" s="254" t="s">
        <v>1057</v>
      </c>
      <c r="S183" s="253"/>
      <c r="T183" s="260"/>
      <c r="U183" s="291"/>
      <c r="V183" s="33"/>
      <c r="W183" s="33"/>
      <c r="X183" s="33"/>
      <c r="Y183" s="33"/>
    </row>
    <row r="184" spans="2:25" ht="18" x14ac:dyDescent="0.25">
      <c r="B184" s="274">
        <v>41022</v>
      </c>
      <c r="C184" s="271" t="s">
        <v>1068</v>
      </c>
      <c r="D184" s="260" t="s">
        <v>891</v>
      </c>
      <c r="E184" s="252" t="s">
        <v>893</v>
      </c>
      <c r="F184" s="253">
        <v>49</v>
      </c>
      <c r="G184" s="253">
        <v>0</v>
      </c>
      <c r="H184" s="253"/>
      <c r="I184" s="253"/>
      <c r="J184" s="253">
        <v>0</v>
      </c>
      <c r="K184" s="253">
        <f>SUM(Tabla1[[#This Row],[Existencia al 30/06/2023]]+Tabla1[[#This Row],[Entradas 30 Junio-30 Sept. 2023]]+Tabla1[[#This Row],[Devoluciones]]+I184-J184)</f>
        <v>40</v>
      </c>
      <c r="L184" s="253">
        <v>49</v>
      </c>
      <c r="M184" s="253">
        <f>Tabla1[[#This Row],[Inventario al 30/09/2023]]-Tabla1[[#This Row],[Balance S/Mov. al 30/09/2023]]</f>
        <v>3</v>
      </c>
      <c r="N184" s="254">
        <v>115.05</v>
      </c>
      <c r="O184" s="255">
        <f>Tabla1[[#This Row],[Costo Unit.]]*Tabla1[[#This Row],[Inventario al 30/09/2023]]</f>
        <v>14054.980000000001</v>
      </c>
      <c r="P184" s="254">
        <f>(Tabla1[[#This Row],[Entradas 30 Junio-30 Sept. 2023]]*Tabla1[[#This Row],[Costo Unit.]])</f>
        <v>0</v>
      </c>
      <c r="Q184" s="254">
        <f>(Tabla1[[#This Row],[Salidas 30 Junio-30 Sept. 2023]]*Tabla1[[#This Row],[Costo Unit.]])</f>
        <v>0</v>
      </c>
      <c r="R184" s="254" t="s">
        <v>1057</v>
      </c>
      <c r="S184" s="253"/>
      <c r="T184" s="260"/>
      <c r="U184" s="291"/>
      <c r="V184" s="33"/>
      <c r="W184" s="33"/>
      <c r="X184" s="33"/>
      <c r="Y184" s="33"/>
    </row>
    <row r="185" spans="2:25" ht="18" x14ac:dyDescent="0.25">
      <c r="B185" s="274">
        <v>41429</v>
      </c>
      <c r="C185" s="271" t="s">
        <v>1075</v>
      </c>
      <c r="D185" s="260" t="s">
        <v>425</v>
      </c>
      <c r="E185" s="251" t="s">
        <v>150</v>
      </c>
      <c r="F185" s="253">
        <v>6</v>
      </c>
      <c r="G185" s="253">
        <v>0</v>
      </c>
      <c r="H185" s="253"/>
      <c r="I185" s="253"/>
      <c r="J185" s="253">
        <v>0</v>
      </c>
      <c r="K185" s="253">
        <f>SUM(Tabla1[[#This Row],[Existencia al 30/06/2023]]+Tabla1[[#This Row],[Entradas 30 Junio-30 Sept. 2023]]+Tabla1[[#This Row],[Devoluciones]]+I185-J185)</f>
        <v>1</v>
      </c>
      <c r="L185" s="253">
        <v>6</v>
      </c>
      <c r="M185" s="253">
        <f>Tabla1[[#This Row],[Inventario al 30/09/2023]]-Tabla1[[#This Row],[Balance S/Mov. al 30/09/2023]]</f>
        <v>0</v>
      </c>
      <c r="N185" s="254">
        <v>754</v>
      </c>
      <c r="O185" s="255">
        <f>Tabla1[[#This Row],[Costo Unit.]]*Tabla1[[#This Row],[Inventario al 30/09/2023]]</f>
        <v>1386.2</v>
      </c>
      <c r="P185" s="254">
        <f>(Tabla1[[#This Row],[Entradas 30 Junio-30 Sept. 2023]]*Tabla1[[#This Row],[Costo Unit.]])</f>
        <v>0</v>
      </c>
      <c r="Q185" s="254">
        <f>(Tabla1[[#This Row],[Salidas 30 Junio-30 Sept. 2023]]*Tabla1[[#This Row],[Costo Unit.]])</f>
        <v>0</v>
      </c>
      <c r="R185" s="254" t="s">
        <v>1057</v>
      </c>
      <c r="S185" s="253"/>
      <c r="T185" s="260"/>
      <c r="U185" s="291"/>
      <c r="V185" s="33"/>
      <c r="W185" s="33"/>
      <c r="X185" s="33"/>
      <c r="Y185" s="33"/>
    </row>
    <row r="186" spans="2:25" ht="18" x14ac:dyDescent="0.25">
      <c r="B186" s="274">
        <v>41466</v>
      </c>
      <c r="C186" s="271" t="s">
        <v>1076</v>
      </c>
      <c r="D186" s="260" t="s">
        <v>520</v>
      </c>
      <c r="E186" s="251" t="s">
        <v>521</v>
      </c>
      <c r="F186" s="253">
        <v>5</v>
      </c>
      <c r="G186" s="253">
        <v>0</v>
      </c>
      <c r="H186" s="253"/>
      <c r="I186" s="253"/>
      <c r="J186" s="253">
        <v>0</v>
      </c>
      <c r="K186" s="253">
        <f>SUM(Tabla1[[#This Row],[Existencia al 30/06/2023]]+Tabla1[[#This Row],[Entradas 30 Junio-30 Sept. 2023]]+Tabla1[[#This Row],[Devoluciones]]+I186-J186)</f>
        <v>0</v>
      </c>
      <c r="L186" s="253">
        <v>5</v>
      </c>
      <c r="M186" s="253">
        <f>Tabla1[[#This Row],[Inventario al 30/09/2023]]-Tabla1[[#This Row],[Balance S/Mov. al 30/09/2023]]</f>
        <v>0</v>
      </c>
      <c r="N186" s="254">
        <v>1634.3</v>
      </c>
      <c r="O186" s="255">
        <f>Tabla1[[#This Row],[Costo Unit.]]*Tabla1[[#This Row],[Inventario al 30/09/2023]]</f>
        <v>0</v>
      </c>
      <c r="P186" s="254">
        <f>(Tabla1[[#This Row],[Entradas 30 Junio-30 Sept. 2023]]*Tabla1[[#This Row],[Costo Unit.]])</f>
        <v>0</v>
      </c>
      <c r="Q186" s="254">
        <f>(Tabla1[[#This Row],[Salidas 30 Junio-30 Sept. 2023]]*Tabla1[[#This Row],[Costo Unit.]])</f>
        <v>0</v>
      </c>
      <c r="R186" s="254" t="s">
        <v>1057</v>
      </c>
      <c r="S186" s="253"/>
      <c r="T186" s="260"/>
      <c r="U186" s="291"/>
      <c r="V186" s="33"/>
      <c r="W186" s="33"/>
      <c r="X186" s="33"/>
      <c r="Y186" s="33"/>
    </row>
    <row r="187" spans="2:25" ht="18" x14ac:dyDescent="0.25">
      <c r="B187" s="274">
        <v>42496</v>
      </c>
      <c r="C187" s="271" t="s">
        <v>1073</v>
      </c>
      <c r="D187" s="260" t="s">
        <v>435</v>
      </c>
      <c r="E187" s="251" t="s">
        <v>160</v>
      </c>
      <c r="F187" s="253">
        <v>1</v>
      </c>
      <c r="G187" s="253">
        <v>0</v>
      </c>
      <c r="H187" s="253"/>
      <c r="I187" s="253"/>
      <c r="J187" s="253">
        <v>0</v>
      </c>
      <c r="K187" s="253">
        <f>SUM(Tabla1[[#This Row],[Existencia al 30/06/2023]]+Tabla1[[#This Row],[Entradas 30 Junio-30 Sept. 2023]]+Tabla1[[#This Row],[Devoluciones]]+I187-J187)</f>
        <v>1</v>
      </c>
      <c r="L187" s="253">
        <v>1</v>
      </c>
      <c r="M187" s="253">
        <f>Tabla1[[#This Row],[Inventario al 30/09/2023]]-Tabla1[[#This Row],[Balance S/Mov. al 30/09/2023]]</f>
        <v>-1</v>
      </c>
      <c r="N187" s="254">
        <v>120</v>
      </c>
      <c r="O187" s="255">
        <f>Tabla1[[#This Row],[Costo Unit.]]*Tabla1[[#This Row],[Inventario al 30/09/2023]]</f>
        <v>0</v>
      </c>
      <c r="P187" s="254">
        <f>(Tabla1[[#This Row],[Entradas 30 Junio-30 Sept. 2023]]*Tabla1[[#This Row],[Costo Unit.]])</f>
        <v>0</v>
      </c>
      <c r="Q187" s="254">
        <f>(Tabla1[[#This Row],[Salidas 30 Junio-30 Sept. 2023]]*Tabla1[[#This Row],[Costo Unit.]])</f>
        <v>0</v>
      </c>
      <c r="R187" s="254" t="s">
        <v>1057</v>
      </c>
      <c r="S187" s="253"/>
      <c r="T187" s="260"/>
      <c r="U187" s="291"/>
      <c r="V187" s="33"/>
      <c r="W187" s="33"/>
      <c r="X187" s="33"/>
      <c r="Y187" s="33"/>
    </row>
    <row r="188" spans="2:25" ht="18" x14ac:dyDescent="0.25">
      <c r="B188" s="274">
        <v>42040</v>
      </c>
      <c r="C188" s="271" t="s">
        <v>1068</v>
      </c>
      <c r="D188" s="260" t="s">
        <v>678</v>
      </c>
      <c r="E188" s="251" t="s">
        <v>680</v>
      </c>
      <c r="F188" s="253">
        <v>13975</v>
      </c>
      <c r="G188" s="253">
        <v>0</v>
      </c>
      <c r="H188" s="253"/>
      <c r="I188" s="253"/>
      <c r="J188" s="253">
        <v>0</v>
      </c>
      <c r="K188" s="253">
        <f>SUM(Tabla1[[#This Row],[Existencia al 30/06/2023]]+Tabla1[[#This Row],[Entradas 30 Junio-30 Sept. 2023]]+Tabla1[[#This Row],[Devoluciones]]+I188-J188)</f>
        <v>5</v>
      </c>
      <c r="L188" s="253">
        <v>13975</v>
      </c>
      <c r="M188" s="253">
        <f>Tabla1[[#This Row],[Inventario al 30/09/2023]]-Tabla1[[#This Row],[Balance S/Mov. al 30/09/2023]]</f>
        <v>0</v>
      </c>
      <c r="N188" s="254">
        <v>2.95</v>
      </c>
      <c r="O188" s="255">
        <f>Tabla1[[#This Row],[Costo Unit.]]*Tabla1[[#This Row],[Inventario al 30/09/2023]]</f>
        <v>581.15</v>
      </c>
      <c r="P188" s="254">
        <f>(Tabla1[[#This Row],[Entradas 30 Junio-30 Sept. 2023]]*Tabla1[[#This Row],[Costo Unit.]])</f>
        <v>0</v>
      </c>
      <c r="Q188" s="254">
        <f>(Tabla1[[#This Row],[Salidas 30 Junio-30 Sept. 2023]]*Tabla1[[#This Row],[Costo Unit.]])</f>
        <v>0</v>
      </c>
      <c r="R188" s="254" t="s">
        <v>1057</v>
      </c>
      <c r="S188" s="253"/>
      <c r="T188" s="260"/>
      <c r="U188" s="291"/>
      <c r="V188" s="33"/>
      <c r="W188" s="33"/>
      <c r="X188" s="33"/>
      <c r="Y188" s="33"/>
    </row>
    <row r="189" spans="2:25" ht="18" x14ac:dyDescent="0.25">
      <c r="B189" s="274">
        <v>42551</v>
      </c>
      <c r="C189" s="271" t="s">
        <v>1068</v>
      </c>
      <c r="D189" s="260" t="s">
        <v>453</v>
      </c>
      <c r="E189" s="251" t="s">
        <v>458</v>
      </c>
      <c r="F189" s="253">
        <v>11</v>
      </c>
      <c r="G189" s="253">
        <v>0</v>
      </c>
      <c r="H189" s="253"/>
      <c r="I189" s="253"/>
      <c r="J189" s="253">
        <v>0</v>
      </c>
      <c r="K189" s="253">
        <f>SUM(Tabla1[[#This Row],[Existencia al 30/06/2023]]+Tabla1[[#This Row],[Entradas 30 Junio-30 Sept. 2023]]+Tabla1[[#This Row],[Devoluciones]]+I189-J189)</f>
        <v>10</v>
      </c>
      <c r="L189" s="253">
        <v>11</v>
      </c>
      <c r="M189" s="253">
        <f>Tabla1[[#This Row],[Inventario al 30/09/2023]]-Tabla1[[#This Row],[Balance S/Mov. al 30/09/2023]]</f>
        <v>0</v>
      </c>
      <c r="N189" s="254">
        <v>5412.07</v>
      </c>
      <c r="O189" s="255">
        <f>Tabla1[[#This Row],[Costo Unit.]]*Tabla1[[#This Row],[Inventario al 30/09/2023]]</f>
        <v>22420</v>
      </c>
      <c r="P189" s="254">
        <f>(Tabla1[[#This Row],[Entradas 30 Junio-30 Sept. 2023]]*Tabla1[[#This Row],[Costo Unit.]])</f>
        <v>0</v>
      </c>
      <c r="Q189" s="254">
        <f>(Tabla1[[#This Row],[Salidas 30 Junio-30 Sept. 2023]]*Tabla1[[#This Row],[Costo Unit.]])</f>
        <v>0</v>
      </c>
      <c r="R189" s="254" t="s">
        <v>1057</v>
      </c>
      <c r="S189" s="253"/>
      <c r="T189" s="260"/>
      <c r="U189" s="291"/>
      <c r="V189" s="33"/>
      <c r="W189" s="33"/>
      <c r="X189" s="33"/>
      <c r="Y189" s="33"/>
    </row>
    <row r="190" spans="2:25" ht="18" x14ac:dyDescent="0.25">
      <c r="B190" s="274">
        <v>42520</v>
      </c>
      <c r="C190" s="271" t="s">
        <v>1068</v>
      </c>
      <c r="D190" s="260" t="s">
        <v>751</v>
      </c>
      <c r="E190" s="251" t="s">
        <v>752</v>
      </c>
      <c r="F190" s="253">
        <v>25</v>
      </c>
      <c r="G190" s="253">
        <v>0</v>
      </c>
      <c r="H190" s="253"/>
      <c r="I190" s="253"/>
      <c r="J190" s="253">
        <v>0</v>
      </c>
      <c r="K190" s="253">
        <f>SUM(Tabla1[[#This Row],[Existencia al 30/06/2023]]+Tabla1[[#This Row],[Entradas 30 Junio-30 Sept. 2023]]+Tabla1[[#This Row],[Devoluciones]]+I190-J190)</f>
        <v>7</v>
      </c>
      <c r="L190" s="253">
        <v>25</v>
      </c>
      <c r="M190" s="253">
        <f>Tabla1[[#This Row],[Inventario al 30/09/2023]]-Tabla1[[#This Row],[Balance S/Mov. al 30/09/2023]]</f>
        <v>0</v>
      </c>
      <c r="N190" s="254">
        <v>58.87</v>
      </c>
      <c r="O190" s="255">
        <f>Tabla1[[#This Row],[Costo Unit.]]*Tabla1[[#This Row],[Inventario al 30/09/2023]]</f>
        <v>3931.7599999999998</v>
      </c>
      <c r="P190" s="254">
        <f>(Tabla1[[#This Row],[Entradas 30 Junio-30 Sept. 2023]]*Tabla1[[#This Row],[Costo Unit.]])</f>
        <v>0</v>
      </c>
      <c r="Q190" s="254">
        <f>(Tabla1[[#This Row],[Salidas 30 Junio-30 Sept. 2023]]*Tabla1[[#This Row],[Costo Unit.]])</f>
        <v>0</v>
      </c>
      <c r="R190" s="254" t="s">
        <v>1057</v>
      </c>
      <c r="S190" s="253"/>
      <c r="T190" s="260"/>
      <c r="U190" s="291"/>
      <c r="V190" s="33"/>
      <c r="W190" s="33"/>
      <c r="X190" s="33"/>
      <c r="Y190" s="33"/>
    </row>
    <row r="191" spans="2:25" ht="18" x14ac:dyDescent="0.25">
      <c r="B191" s="274">
        <v>42846</v>
      </c>
      <c r="C191" s="271" t="s">
        <v>1068</v>
      </c>
      <c r="D191" s="260" t="s">
        <v>244</v>
      </c>
      <c r="E191" s="251" t="s">
        <v>167</v>
      </c>
      <c r="F191" s="253">
        <v>18</v>
      </c>
      <c r="G191" s="253">
        <v>0</v>
      </c>
      <c r="H191" s="253"/>
      <c r="I191" s="253"/>
      <c r="J191" s="253">
        <v>0</v>
      </c>
      <c r="K191" s="253">
        <f>SUM(Tabla1[[#This Row],[Existencia al 30/06/2023]]+Tabla1[[#This Row],[Entradas 30 Junio-30 Sept. 2023]]+Tabla1[[#This Row],[Devoluciones]]+I191-J191)</f>
        <v>3915</v>
      </c>
      <c r="L191" s="253">
        <v>18</v>
      </c>
      <c r="M191" s="253">
        <f>Tabla1[[#This Row],[Inventario al 30/09/2023]]-Tabla1[[#This Row],[Balance S/Mov. al 30/09/2023]]</f>
        <v>840</v>
      </c>
      <c r="N191" s="254">
        <v>79.53</v>
      </c>
      <c r="O191" s="255">
        <f>Tabla1[[#This Row],[Costo Unit.]]*Tabla1[[#This Row],[Inventario al 30/09/2023]]</f>
        <v>54159.450000000004</v>
      </c>
      <c r="P191" s="254">
        <f>(Tabla1[[#This Row],[Entradas 30 Junio-30 Sept. 2023]]*Tabla1[[#This Row],[Costo Unit.]])</f>
        <v>0</v>
      </c>
      <c r="Q191" s="254">
        <f>(Tabla1[[#This Row],[Salidas 30 Junio-30 Sept. 2023]]*Tabla1[[#This Row],[Costo Unit.]])</f>
        <v>0</v>
      </c>
      <c r="R191" s="254" t="s">
        <v>1057</v>
      </c>
      <c r="S191" s="253"/>
      <c r="T191" s="260"/>
      <c r="U191" s="291"/>
      <c r="V191" s="33"/>
      <c r="W191" s="33"/>
      <c r="X191" s="33"/>
      <c r="Y191" s="33"/>
    </row>
    <row r="192" spans="2:25" ht="18" x14ac:dyDescent="0.25">
      <c r="B192" s="274">
        <v>41432</v>
      </c>
      <c r="C192" s="271" t="s">
        <v>1068</v>
      </c>
      <c r="D192" s="260" t="s">
        <v>872</v>
      </c>
      <c r="E192" s="251" t="s">
        <v>873</v>
      </c>
      <c r="F192" s="253">
        <v>25</v>
      </c>
      <c r="G192" s="253">
        <v>0</v>
      </c>
      <c r="H192" s="253"/>
      <c r="I192" s="253"/>
      <c r="J192" s="253">
        <v>0</v>
      </c>
      <c r="K192" s="253">
        <f>SUM(Tabla1[[#This Row],[Existencia al 30/06/2023]]+Tabla1[[#This Row],[Entradas 30 Junio-30 Sept. 2023]]+Tabla1[[#This Row],[Devoluciones]]+I192-J192)</f>
        <v>2160</v>
      </c>
      <c r="L192" s="253">
        <v>25</v>
      </c>
      <c r="M192" s="253">
        <f>Tabla1[[#This Row],[Inventario al 30/09/2023]]-Tabla1[[#This Row],[Balance S/Mov. al 30/09/2023]]</f>
        <v>1335</v>
      </c>
      <c r="N192" s="254">
        <v>22.59</v>
      </c>
      <c r="O192" s="255">
        <f>Tabla1[[#This Row],[Costo Unit.]]*Tabla1[[#This Row],[Inventario al 30/09/2023]]</f>
        <v>39808.050000000003</v>
      </c>
      <c r="P192" s="254">
        <f>(Tabla1[[#This Row],[Entradas 30 Junio-30 Sept. 2023]]*Tabla1[[#This Row],[Costo Unit.]])</f>
        <v>0</v>
      </c>
      <c r="Q192" s="254">
        <f>(Tabla1[[#This Row],[Salidas 30 Junio-30 Sept. 2023]]*Tabla1[[#This Row],[Costo Unit.]])</f>
        <v>0</v>
      </c>
      <c r="R192" s="254" t="s">
        <v>1057</v>
      </c>
      <c r="S192" s="253"/>
      <c r="T192" s="260"/>
      <c r="U192" s="291"/>
      <c r="V192" s="33"/>
      <c r="W192" s="33"/>
      <c r="X192" s="33"/>
      <c r="Y192" s="33"/>
    </row>
    <row r="193" spans="2:25" ht="18" x14ac:dyDescent="0.25">
      <c r="B193" s="274">
        <v>42263</v>
      </c>
      <c r="C193" s="271" t="s">
        <v>1068</v>
      </c>
      <c r="D193" s="260" t="s">
        <v>592</v>
      </c>
      <c r="E193" s="251" t="s">
        <v>593</v>
      </c>
      <c r="F193" s="253">
        <v>26</v>
      </c>
      <c r="G193" s="253">
        <v>0</v>
      </c>
      <c r="H193" s="253"/>
      <c r="I193" s="253"/>
      <c r="J193" s="253">
        <v>0</v>
      </c>
      <c r="K193" s="253">
        <f>SUM(Tabla1[[#This Row],[Existencia al 30/06/2023]]+Tabla1[[#This Row],[Entradas 30 Junio-30 Sept. 2023]]+Tabla1[[#This Row],[Devoluciones]]+I193-J193)</f>
        <v>3312</v>
      </c>
      <c r="L193" s="253">
        <v>26</v>
      </c>
      <c r="M193" s="253">
        <f>Tabla1[[#This Row],[Inventario al 30/09/2023]]-Tabla1[[#This Row],[Balance S/Mov. al 30/09/2023]]</f>
        <v>1123</v>
      </c>
      <c r="N193" s="254">
        <v>74.64</v>
      </c>
      <c r="O193" s="255">
        <f>Tabla1[[#This Row],[Costo Unit.]]*Tabla1[[#This Row],[Inventario al 30/09/2023]]</f>
        <v>50514.65</v>
      </c>
      <c r="P193" s="254">
        <f>(Tabla1[[#This Row],[Entradas 30 Junio-30 Sept. 2023]]*Tabla1[[#This Row],[Costo Unit.]])</f>
        <v>0</v>
      </c>
      <c r="Q193" s="254">
        <f>(Tabla1[[#This Row],[Salidas 30 Junio-30 Sept. 2023]]*Tabla1[[#This Row],[Costo Unit.]])</f>
        <v>0</v>
      </c>
      <c r="R193" s="254" t="s">
        <v>1057</v>
      </c>
      <c r="S193" s="253"/>
      <c r="T193" s="260"/>
      <c r="U193" s="291"/>
      <c r="V193" s="33"/>
      <c r="W193" s="33"/>
      <c r="X193" s="33"/>
      <c r="Y193" s="33"/>
    </row>
    <row r="194" spans="2:25" ht="18" x14ac:dyDescent="0.25">
      <c r="B194" s="274">
        <v>43412</v>
      </c>
      <c r="C194" s="271" t="s">
        <v>1068</v>
      </c>
      <c r="D194" s="260" t="s">
        <v>879</v>
      </c>
      <c r="E194" s="251" t="s">
        <v>880</v>
      </c>
      <c r="F194" s="253">
        <v>25</v>
      </c>
      <c r="G194" s="253">
        <v>0</v>
      </c>
      <c r="H194" s="253"/>
      <c r="I194" s="253"/>
      <c r="J194" s="253">
        <v>0</v>
      </c>
      <c r="K194" s="253">
        <f>SUM(Tabla1[[#This Row],[Existencia al 30/06/2023]]+Tabla1[[#This Row],[Entradas 30 Junio-30 Sept. 2023]]+Tabla1[[#This Row],[Devoluciones]]+I194-J194)</f>
        <v>2855</v>
      </c>
      <c r="L194" s="253">
        <v>25</v>
      </c>
      <c r="M194" s="253">
        <f>Tabla1[[#This Row],[Inventario al 30/09/2023]]-Tabla1[[#This Row],[Balance S/Mov. al 30/09/2023]]</f>
        <v>470</v>
      </c>
      <c r="N194" s="254">
        <v>9.51</v>
      </c>
      <c r="O194" s="255">
        <f>Tabla1[[#This Row],[Costo Unit.]]*Tabla1[[#This Row],[Inventario al 30/09/2023]]</f>
        <v>32851</v>
      </c>
      <c r="P194" s="254">
        <f>(Tabla1[[#This Row],[Entradas 30 Junio-30 Sept. 2023]]*Tabla1[[#This Row],[Costo Unit.]])</f>
        <v>0</v>
      </c>
      <c r="Q194" s="254">
        <f>(Tabla1[[#This Row],[Salidas 30 Junio-30 Sept. 2023]]*Tabla1[[#This Row],[Costo Unit.]])</f>
        <v>0</v>
      </c>
      <c r="R194" s="254" t="s">
        <v>1057</v>
      </c>
      <c r="S194" s="253"/>
      <c r="T194" s="260"/>
      <c r="U194" s="291"/>
      <c r="V194" s="33"/>
      <c r="W194" s="33"/>
      <c r="X194" s="33"/>
      <c r="Y194" s="33"/>
    </row>
    <row r="195" spans="2:25" ht="18" x14ac:dyDescent="0.25">
      <c r="B195" s="274">
        <v>42250</v>
      </c>
      <c r="C195" s="271" t="s">
        <v>1070</v>
      </c>
      <c r="D195" s="260" t="s">
        <v>257</v>
      </c>
      <c r="E195" s="256" t="s">
        <v>4</v>
      </c>
      <c r="F195" s="253">
        <v>49</v>
      </c>
      <c r="G195" s="253">
        <v>0</v>
      </c>
      <c r="H195" s="253"/>
      <c r="I195" s="253"/>
      <c r="J195" s="253">
        <v>0</v>
      </c>
      <c r="K195" s="253">
        <f>SUM(Tabla1[[#This Row],[Existencia al 30/06/2023]]+Tabla1[[#This Row],[Entradas 30 Junio-30 Sept. 2023]]+Tabla1[[#This Row],[Devoluciones]]+I195-J195)</f>
        <v>145</v>
      </c>
      <c r="L195" s="253">
        <v>49</v>
      </c>
      <c r="M195" s="253">
        <f>Tabla1[[#This Row],[Inventario al 30/09/2023]]-Tabla1[[#This Row],[Balance S/Mov. al 30/09/2023]]</f>
        <v>-14</v>
      </c>
      <c r="N195" s="254">
        <v>9.57</v>
      </c>
      <c r="O195" s="255">
        <f>Tabla1[[#This Row],[Costo Unit.]]*Tabla1[[#This Row],[Inventario al 30/09/2023]]</f>
        <v>721.81</v>
      </c>
      <c r="P195" s="254">
        <f>(Tabla1[[#This Row],[Entradas 30 Junio-30 Sept. 2023]]*Tabla1[[#This Row],[Costo Unit.]])</f>
        <v>0</v>
      </c>
      <c r="Q195" s="254">
        <f>(Tabla1[[#This Row],[Salidas 30 Junio-30 Sept. 2023]]*Tabla1[[#This Row],[Costo Unit.]])</f>
        <v>0</v>
      </c>
      <c r="R195" s="254" t="s">
        <v>1057</v>
      </c>
      <c r="S195" s="253"/>
      <c r="T195" s="260"/>
      <c r="U195" s="291"/>
      <c r="V195" s="33"/>
      <c r="W195" s="33"/>
      <c r="X195" s="33"/>
      <c r="Y195" s="33"/>
    </row>
    <row r="196" spans="2:25" s="6" customFormat="1" ht="18" x14ac:dyDescent="0.25">
      <c r="B196" s="274">
        <v>44145</v>
      </c>
      <c r="C196" s="271" t="s">
        <v>1070</v>
      </c>
      <c r="D196" s="260" t="s">
        <v>367</v>
      </c>
      <c r="E196" s="251" t="s">
        <v>1028</v>
      </c>
      <c r="F196" s="253">
        <v>15</v>
      </c>
      <c r="G196" s="253">
        <v>0</v>
      </c>
      <c r="H196" s="253"/>
      <c r="I196" s="253"/>
      <c r="J196" s="253">
        <v>0</v>
      </c>
      <c r="K196" s="253">
        <f>SUM(Tabla1[[#This Row],[Existencia al 30/06/2023]]+Tabla1[[#This Row],[Entradas 30 Junio-30 Sept. 2023]]+Tabla1[[#This Row],[Devoluciones]]+I196-J196)</f>
        <v>34</v>
      </c>
      <c r="L196" s="253">
        <v>15</v>
      </c>
      <c r="M196" s="253">
        <f>Tabla1[[#This Row],[Inventario al 30/09/2023]]-Tabla1[[#This Row],[Balance S/Mov. al 30/09/2023]]</f>
        <v>-9</v>
      </c>
      <c r="N196" s="254">
        <v>10.33</v>
      </c>
      <c r="O196" s="255">
        <f>Tabla1[[#This Row],[Costo Unit.]]*Tabla1[[#This Row],[Inventario al 30/09/2023]]</f>
        <v>176.75</v>
      </c>
      <c r="P196" s="254">
        <f>(Tabla1[[#This Row],[Entradas 30 Junio-30 Sept. 2023]]*Tabla1[[#This Row],[Costo Unit.]])</f>
        <v>0</v>
      </c>
      <c r="Q196" s="254">
        <f>(Tabla1[[#This Row],[Salidas 30 Junio-30 Sept. 2023]]*Tabla1[[#This Row],[Costo Unit.]])</f>
        <v>0</v>
      </c>
      <c r="R196" s="254" t="s">
        <v>1057</v>
      </c>
      <c r="S196" s="253"/>
      <c r="T196" s="260"/>
      <c r="U196" s="291"/>
      <c r="V196" s="33"/>
      <c r="W196" s="33"/>
      <c r="X196" s="33"/>
      <c r="Y196" s="33"/>
    </row>
    <row r="197" spans="2:25" ht="18" x14ac:dyDescent="0.25">
      <c r="B197" s="274">
        <v>40816</v>
      </c>
      <c r="C197" s="271" t="s">
        <v>1070</v>
      </c>
      <c r="D197" s="260" t="s">
        <v>367</v>
      </c>
      <c r="E197" s="251" t="s">
        <v>818</v>
      </c>
      <c r="F197" s="253">
        <v>4</v>
      </c>
      <c r="G197" s="253">
        <v>0</v>
      </c>
      <c r="H197" s="253"/>
      <c r="I197" s="253"/>
      <c r="J197" s="253">
        <v>0</v>
      </c>
      <c r="K197" s="253">
        <f>SUM(Tabla1[[#This Row],[Existencia al 30/06/2023]]+Tabla1[[#This Row],[Entradas 30 Junio-30 Sept. 2023]]+Tabla1[[#This Row],[Devoluciones]]+I197-J197)</f>
        <v>1</v>
      </c>
      <c r="L197" s="253">
        <v>4</v>
      </c>
      <c r="M197" s="253">
        <f>Tabla1[[#This Row],[Inventario al 30/09/2023]]-Tabla1[[#This Row],[Balance S/Mov. al 30/09/2023]]</f>
        <v>14</v>
      </c>
      <c r="N197" s="254">
        <v>85.84</v>
      </c>
      <c r="O197" s="255">
        <f>Tabla1[[#This Row],[Costo Unit.]]*Tabla1[[#This Row],[Inventario al 30/09/2023]]</f>
        <v>354</v>
      </c>
      <c r="P197" s="254">
        <f>(Tabla1[[#This Row],[Entradas 30 Junio-30 Sept. 2023]]*Tabla1[[#This Row],[Costo Unit.]])</f>
        <v>0</v>
      </c>
      <c r="Q197" s="254">
        <f>(Tabla1[[#This Row],[Salidas 30 Junio-30 Sept. 2023]]*Tabla1[[#This Row],[Costo Unit.]])</f>
        <v>0</v>
      </c>
      <c r="R197" s="254" t="s">
        <v>1057</v>
      </c>
      <c r="S197" s="253"/>
      <c r="T197" s="260"/>
      <c r="U197" s="291"/>
      <c r="V197" s="33"/>
      <c r="W197" s="33"/>
      <c r="X197" s="33"/>
      <c r="Y197" s="33"/>
    </row>
    <row r="198" spans="2:25" ht="18" x14ac:dyDescent="0.25">
      <c r="B198" s="274">
        <v>41479</v>
      </c>
      <c r="C198" s="271" t="s">
        <v>1070</v>
      </c>
      <c r="D198" s="260" t="s">
        <v>255</v>
      </c>
      <c r="E198" s="252" t="s">
        <v>69</v>
      </c>
      <c r="F198" s="253">
        <v>79</v>
      </c>
      <c r="G198" s="253">
        <v>0</v>
      </c>
      <c r="H198" s="253"/>
      <c r="I198" s="253"/>
      <c r="J198" s="253">
        <v>0</v>
      </c>
      <c r="K198" s="253">
        <f>SUM(Tabla1[[#This Row],[Existencia al 30/06/2023]]+Tabla1[[#This Row],[Entradas 30 Junio-30 Sept. 2023]]+Tabla1[[#This Row],[Devoluciones]]+I198-J198)</f>
        <v>23</v>
      </c>
      <c r="L198" s="253">
        <v>79</v>
      </c>
      <c r="M198" s="253">
        <f>Tabla1[[#This Row],[Inventario al 30/09/2023]]-Tabla1[[#This Row],[Balance S/Mov. al 30/09/2023]]</f>
        <v>9</v>
      </c>
      <c r="N198" s="254">
        <v>7.24</v>
      </c>
      <c r="O198" s="255">
        <f>Tabla1[[#This Row],[Costo Unit.]]*Tabla1[[#This Row],[Inventario al 30/09/2023]]</f>
        <v>2337.92</v>
      </c>
      <c r="P198" s="254">
        <f>(Tabla1[[#This Row],[Entradas 30 Junio-30 Sept. 2023]]*Tabla1[[#This Row],[Costo Unit.]])</f>
        <v>0</v>
      </c>
      <c r="Q198" s="254">
        <f>(Tabla1[[#This Row],[Salidas 30 Junio-30 Sept. 2023]]*Tabla1[[#This Row],[Costo Unit.]])</f>
        <v>0</v>
      </c>
      <c r="R198" s="254" t="s">
        <v>1057</v>
      </c>
      <c r="S198" s="253"/>
      <c r="T198" s="260"/>
      <c r="U198" s="291"/>
      <c r="V198" s="33"/>
      <c r="W198" s="33"/>
      <c r="X198" s="33"/>
      <c r="Y198" s="33"/>
    </row>
    <row r="199" spans="2:25" ht="18" x14ac:dyDescent="0.25">
      <c r="B199" s="274">
        <v>42166</v>
      </c>
      <c r="C199" s="271" t="s">
        <v>1070</v>
      </c>
      <c r="D199" s="260" t="s">
        <v>408</v>
      </c>
      <c r="E199" s="251" t="s">
        <v>136</v>
      </c>
      <c r="F199" s="253">
        <v>115</v>
      </c>
      <c r="G199" s="253">
        <v>0</v>
      </c>
      <c r="H199" s="253"/>
      <c r="I199" s="253"/>
      <c r="J199" s="253">
        <v>0</v>
      </c>
      <c r="K199" s="253">
        <f>SUM(Tabla1[[#This Row],[Existencia al 30/06/2023]]+Tabla1[[#This Row],[Entradas 30 Junio-30 Sept. 2023]]+Tabla1[[#This Row],[Devoluciones]]+I199-J199)</f>
        <v>1</v>
      </c>
      <c r="L199" s="253">
        <v>115</v>
      </c>
      <c r="M199" s="253">
        <f>Tabla1[[#This Row],[Inventario al 30/09/2023]]-Tabla1[[#This Row],[Balance S/Mov. al 30/09/2023]]</f>
        <v>0</v>
      </c>
      <c r="N199" s="254">
        <v>19.72</v>
      </c>
      <c r="O199" s="255">
        <f>Tabla1[[#This Row],[Costo Unit.]]*Tabla1[[#This Row],[Inventario al 30/09/2023]]</f>
        <v>85</v>
      </c>
      <c r="P199" s="254">
        <f>(Tabla1[[#This Row],[Entradas 30 Junio-30 Sept. 2023]]*Tabla1[[#This Row],[Costo Unit.]])</f>
        <v>0</v>
      </c>
      <c r="Q199" s="254">
        <f>(Tabla1[[#This Row],[Salidas 30 Junio-30 Sept. 2023]]*Tabla1[[#This Row],[Costo Unit.]])</f>
        <v>0</v>
      </c>
      <c r="R199" s="254" t="s">
        <v>1057</v>
      </c>
      <c r="S199" s="253"/>
      <c r="T199" s="260"/>
      <c r="U199" s="291"/>
      <c r="V199" s="33"/>
      <c r="W199" s="33"/>
      <c r="X199" s="33"/>
      <c r="Y199" s="33"/>
    </row>
    <row r="200" spans="2:25" ht="18" x14ac:dyDescent="0.25">
      <c r="B200" s="274">
        <v>41603</v>
      </c>
      <c r="C200" s="271" t="s">
        <v>1068</v>
      </c>
      <c r="D200" s="260" t="s">
        <v>901</v>
      </c>
      <c r="E200" s="251" t="s">
        <v>904</v>
      </c>
      <c r="F200" s="253">
        <v>11</v>
      </c>
      <c r="G200" s="253">
        <v>0</v>
      </c>
      <c r="H200" s="253"/>
      <c r="I200" s="253"/>
      <c r="J200" s="253">
        <v>0</v>
      </c>
      <c r="K200" s="253">
        <f>SUM(Tabla1[[#This Row],[Existencia al 30/06/2023]]+Tabla1[[#This Row],[Entradas 30 Junio-30 Sept. 2023]]+Tabla1[[#This Row],[Devoluciones]]+I200-J200)</f>
        <v>0</v>
      </c>
      <c r="L200" s="253">
        <v>11</v>
      </c>
      <c r="M200" s="253">
        <f>Tabla1[[#This Row],[Inventario al 30/09/2023]]-Tabla1[[#This Row],[Balance S/Mov. al 30/09/2023]]</f>
        <v>0</v>
      </c>
      <c r="N200" s="254">
        <v>377</v>
      </c>
      <c r="O200" s="255">
        <f>Tabla1[[#This Row],[Costo Unit.]]*Tabla1[[#This Row],[Inventario al 30/09/2023]]</f>
        <v>0</v>
      </c>
      <c r="P200" s="254">
        <f>(Tabla1[[#This Row],[Entradas 30 Junio-30 Sept. 2023]]*Tabla1[[#This Row],[Costo Unit.]])</f>
        <v>0</v>
      </c>
      <c r="Q200" s="254">
        <f>(Tabla1[[#This Row],[Salidas 30 Junio-30 Sept. 2023]]*Tabla1[[#This Row],[Costo Unit.]])</f>
        <v>0</v>
      </c>
      <c r="R200" s="254" t="s">
        <v>1057</v>
      </c>
      <c r="S200" s="253"/>
      <c r="T200" s="260"/>
      <c r="U200" s="291"/>
      <c r="V200" s="33"/>
      <c r="W200" s="33"/>
      <c r="X200" s="33"/>
      <c r="Y200" s="33"/>
    </row>
    <row r="201" spans="2:25" ht="18" x14ac:dyDescent="0.25">
      <c r="B201" s="274">
        <v>41404</v>
      </c>
      <c r="C201" s="271" t="s">
        <v>1068</v>
      </c>
      <c r="D201" s="260" t="s">
        <v>900</v>
      </c>
      <c r="E201" s="251" t="s">
        <v>905</v>
      </c>
      <c r="F201" s="253">
        <v>13</v>
      </c>
      <c r="G201" s="253">
        <v>0</v>
      </c>
      <c r="H201" s="253"/>
      <c r="I201" s="253"/>
      <c r="J201" s="253">
        <v>0</v>
      </c>
      <c r="K201" s="253">
        <f>SUM(Tabla1[[#This Row],[Existencia al 30/06/2023]]+Tabla1[[#This Row],[Entradas 30 Junio-30 Sept. 2023]]+Tabla1[[#This Row],[Devoluciones]]+I201-J201)</f>
        <v>1</v>
      </c>
      <c r="L201" s="253">
        <v>13</v>
      </c>
      <c r="M201" s="253">
        <f>Tabla1[[#This Row],[Inventario al 30/09/2023]]-Tabla1[[#This Row],[Balance S/Mov. al 30/09/2023]]</f>
        <v>0</v>
      </c>
      <c r="N201" s="254">
        <v>303.26</v>
      </c>
      <c r="O201" s="255">
        <f>Tabla1[[#This Row],[Costo Unit.]]*Tabla1[[#This Row],[Inventario al 30/09/2023]]</f>
        <v>1856</v>
      </c>
      <c r="P201" s="254">
        <f>(Tabla1[[#This Row],[Entradas 30 Junio-30 Sept. 2023]]*Tabla1[[#This Row],[Costo Unit.]])</f>
        <v>0</v>
      </c>
      <c r="Q201" s="254">
        <f>(Tabla1[[#This Row],[Salidas 30 Junio-30 Sept. 2023]]*Tabla1[[#This Row],[Costo Unit.]])</f>
        <v>0</v>
      </c>
      <c r="R201" s="254" t="s">
        <v>1057</v>
      </c>
      <c r="S201" s="253"/>
      <c r="T201" s="260"/>
      <c r="U201" s="291"/>
      <c r="V201" s="33"/>
      <c r="W201" s="33"/>
      <c r="X201" s="33"/>
      <c r="Y201" s="33"/>
    </row>
    <row r="202" spans="2:25" ht="18" x14ac:dyDescent="0.25">
      <c r="B202" s="274">
        <v>41402</v>
      </c>
      <c r="C202" s="271" t="s">
        <v>1068</v>
      </c>
      <c r="D202" s="260" t="s">
        <v>902</v>
      </c>
      <c r="E202" s="251" t="s">
        <v>906</v>
      </c>
      <c r="F202" s="253">
        <v>16</v>
      </c>
      <c r="G202" s="253">
        <v>0</v>
      </c>
      <c r="H202" s="253"/>
      <c r="I202" s="253"/>
      <c r="J202" s="253">
        <v>0</v>
      </c>
      <c r="K202" s="253">
        <f>SUM(Tabla1[[#This Row],[Existencia al 30/06/2023]]+Tabla1[[#This Row],[Entradas 30 Junio-30 Sept. 2023]]+Tabla1[[#This Row],[Devoluciones]]+I202-J202)</f>
        <v>58</v>
      </c>
      <c r="L202" s="253">
        <v>16</v>
      </c>
      <c r="M202" s="253">
        <f>Tabla1[[#This Row],[Inventario al 30/09/2023]]-Tabla1[[#This Row],[Balance S/Mov. al 30/09/2023]]</f>
        <v>-48</v>
      </c>
      <c r="N202" s="254">
        <v>494.16</v>
      </c>
      <c r="O202" s="255">
        <f>Tabla1[[#This Row],[Costo Unit.]]*Tabla1[[#This Row],[Inventario al 30/09/2023]]</f>
        <v>360</v>
      </c>
      <c r="P202" s="254">
        <f>(Tabla1[[#This Row],[Entradas 30 Junio-30 Sept. 2023]]*Tabla1[[#This Row],[Costo Unit.]])</f>
        <v>0</v>
      </c>
      <c r="Q202" s="254">
        <f>(Tabla1[[#This Row],[Salidas 30 Junio-30 Sept. 2023]]*Tabla1[[#This Row],[Costo Unit.]])</f>
        <v>0</v>
      </c>
      <c r="R202" s="254" t="s">
        <v>1057</v>
      </c>
      <c r="S202" s="253"/>
      <c r="T202" s="260"/>
      <c r="U202" s="291"/>
      <c r="V202" s="33"/>
      <c r="W202" s="33"/>
      <c r="X202" s="33"/>
      <c r="Y202" s="33"/>
    </row>
    <row r="203" spans="2:25" ht="18" x14ac:dyDescent="0.25">
      <c r="B203" s="274">
        <v>41488</v>
      </c>
      <c r="C203" s="271" t="s">
        <v>1070</v>
      </c>
      <c r="D203" s="260" t="s">
        <v>202</v>
      </c>
      <c r="E203" s="252" t="s">
        <v>634</v>
      </c>
      <c r="F203" s="253">
        <v>57</v>
      </c>
      <c r="G203" s="253">
        <v>0</v>
      </c>
      <c r="H203" s="253"/>
      <c r="I203" s="253"/>
      <c r="J203" s="253">
        <v>0</v>
      </c>
      <c r="K203" s="253">
        <f>SUM(Tabla1[[#This Row],[Existencia al 30/06/2023]]+Tabla1[[#This Row],[Entradas 30 Junio-30 Sept. 2023]]+Tabla1[[#This Row],[Devoluciones]]+I203-J203)</f>
        <v>0</v>
      </c>
      <c r="L203" s="253">
        <v>57</v>
      </c>
      <c r="M203" s="253">
        <f>Tabla1[[#This Row],[Inventario al 30/09/2023]]-Tabla1[[#This Row],[Balance S/Mov. al 30/09/2023]]</f>
        <v>0</v>
      </c>
      <c r="N203" s="254">
        <v>15.65</v>
      </c>
      <c r="O203" s="255">
        <f>Tabla1[[#This Row],[Costo Unit.]]*Tabla1[[#This Row],[Inventario al 30/09/2023]]</f>
        <v>0</v>
      </c>
      <c r="P203" s="254">
        <f>(Tabla1[[#This Row],[Entradas 30 Junio-30 Sept. 2023]]*Tabla1[[#This Row],[Costo Unit.]])</f>
        <v>0</v>
      </c>
      <c r="Q203" s="254">
        <f>(Tabla1[[#This Row],[Salidas 30 Junio-30 Sept. 2023]]*Tabla1[[#This Row],[Costo Unit.]])</f>
        <v>0</v>
      </c>
      <c r="R203" s="254" t="s">
        <v>1057</v>
      </c>
      <c r="S203" s="253"/>
      <c r="T203" s="260"/>
      <c r="U203" s="291"/>
      <c r="V203" s="33"/>
      <c r="W203" s="33"/>
      <c r="X203" s="33"/>
      <c r="Y203" s="33"/>
    </row>
    <row r="204" spans="2:25" ht="18" x14ac:dyDescent="0.25">
      <c r="B204" s="274">
        <v>42496</v>
      </c>
      <c r="C204" s="271" t="s">
        <v>1070</v>
      </c>
      <c r="D204" s="260" t="s">
        <v>201</v>
      </c>
      <c r="E204" s="252" t="s">
        <v>635</v>
      </c>
      <c r="F204" s="253">
        <v>21</v>
      </c>
      <c r="G204" s="253">
        <v>0</v>
      </c>
      <c r="H204" s="253"/>
      <c r="I204" s="253"/>
      <c r="J204" s="253">
        <v>0</v>
      </c>
      <c r="K204" s="253">
        <f>SUM(Tabla1[[#This Row],[Existencia al 30/06/2023]]+Tabla1[[#This Row],[Entradas 30 Junio-30 Sept. 2023]]+Tabla1[[#This Row],[Devoluciones]]+I204-J204)</f>
        <v>3</v>
      </c>
      <c r="L204" s="253">
        <v>21</v>
      </c>
      <c r="M204" s="253">
        <f>Tabla1[[#This Row],[Inventario al 30/09/2023]]-Tabla1[[#This Row],[Balance S/Mov. al 30/09/2023]]</f>
        <v>0</v>
      </c>
      <c r="N204" s="254">
        <v>16.98</v>
      </c>
      <c r="O204" s="255">
        <f>Tabla1[[#This Row],[Costo Unit.]]*Tabla1[[#This Row],[Inventario al 30/09/2023]]</f>
        <v>4739.04</v>
      </c>
      <c r="P204" s="254">
        <f>(Tabla1[[#This Row],[Entradas 30 Junio-30 Sept. 2023]]*Tabla1[[#This Row],[Costo Unit.]])</f>
        <v>0</v>
      </c>
      <c r="Q204" s="254">
        <f>(Tabla1[[#This Row],[Salidas 30 Junio-30 Sept. 2023]]*Tabla1[[#This Row],[Costo Unit.]])</f>
        <v>0</v>
      </c>
      <c r="R204" s="254" t="s">
        <v>1057</v>
      </c>
      <c r="S204" s="253"/>
      <c r="T204" s="260"/>
      <c r="U204" s="291"/>
      <c r="V204" s="33"/>
      <c r="W204" s="33"/>
      <c r="X204" s="33"/>
      <c r="Y204" s="33"/>
    </row>
    <row r="205" spans="2:25" ht="18" x14ac:dyDescent="0.25">
      <c r="B205" s="274">
        <v>41432</v>
      </c>
      <c r="C205" s="271" t="s">
        <v>1070</v>
      </c>
      <c r="D205" s="260" t="s">
        <v>685</v>
      </c>
      <c r="E205" s="252" t="s">
        <v>690</v>
      </c>
      <c r="F205" s="253">
        <v>7</v>
      </c>
      <c r="G205" s="253">
        <v>0</v>
      </c>
      <c r="H205" s="253"/>
      <c r="I205" s="253"/>
      <c r="J205" s="253">
        <v>0</v>
      </c>
      <c r="K205" s="253">
        <f>SUM(Tabla1[[#This Row],[Existencia al 30/06/2023]]+Tabla1[[#This Row],[Entradas 30 Junio-30 Sept. 2023]]+Tabla1[[#This Row],[Devoluciones]]+I205-J205)</f>
        <v>17</v>
      </c>
      <c r="L205" s="253">
        <v>7</v>
      </c>
      <c r="M205" s="253">
        <f>Tabla1[[#This Row],[Inventario al 30/09/2023]]-Tabla1[[#This Row],[Balance S/Mov. al 30/09/2023]]</f>
        <v>0</v>
      </c>
      <c r="N205" s="254">
        <v>29</v>
      </c>
      <c r="O205" s="255">
        <f>Tabla1[[#This Row],[Costo Unit.]]*Tabla1[[#This Row],[Inventario al 30/09/2023]]</f>
        <v>60.18</v>
      </c>
      <c r="P205" s="254">
        <f>(Tabla1[[#This Row],[Entradas 30 Junio-30 Sept. 2023]]*Tabla1[[#This Row],[Costo Unit.]])</f>
        <v>0</v>
      </c>
      <c r="Q205" s="254">
        <f>(Tabla1[[#This Row],[Salidas 30 Junio-30 Sept. 2023]]*Tabla1[[#This Row],[Costo Unit.]])</f>
        <v>0</v>
      </c>
      <c r="R205" s="254" t="s">
        <v>1057</v>
      </c>
      <c r="S205" s="253"/>
      <c r="T205" s="260"/>
      <c r="U205" s="291"/>
      <c r="V205" s="33"/>
      <c r="W205" s="33"/>
      <c r="X205" s="33"/>
      <c r="Y205" s="33"/>
    </row>
    <row r="206" spans="2:25" ht="18" x14ac:dyDescent="0.25">
      <c r="B206" s="274">
        <v>41381</v>
      </c>
      <c r="C206" s="271" t="s">
        <v>1070</v>
      </c>
      <c r="D206" s="260" t="s">
        <v>336</v>
      </c>
      <c r="E206" s="252" t="s">
        <v>76</v>
      </c>
      <c r="F206" s="253">
        <v>4</v>
      </c>
      <c r="G206" s="253">
        <v>0</v>
      </c>
      <c r="H206" s="253"/>
      <c r="I206" s="253"/>
      <c r="J206" s="253">
        <v>0</v>
      </c>
      <c r="K206" s="253">
        <f>SUM(Tabla1[[#This Row],[Existencia al 30/06/2023]]+Tabla1[[#This Row],[Entradas 30 Junio-30 Sept. 2023]]+Tabla1[[#This Row],[Devoluciones]]+I206-J206)</f>
        <v>0</v>
      </c>
      <c r="L206" s="253">
        <v>4</v>
      </c>
      <c r="M206" s="253">
        <f>Tabla1[[#This Row],[Inventario al 30/09/2023]]-Tabla1[[#This Row],[Balance S/Mov. al 30/09/2023]]</f>
        <v>3</v>
      </c>
      <c r="N206" s="254">
        <v>45.6</v>
      </c>
      <c r="O206" s="255">
        <f>Tabla1[[#This Row],[Costo Unit.]]*Tabla1[[#This Row],[Inventario al 30/09/2023]]</f>
        <v>932.64</v>
      </c>
      <c r="P206" s="254">
        <f>(Tabla1[[#This Row],[Entradas 30 Junio-30 Sept. 2023]]*Tabla1[[#This Row],[Costo Unit.]])</f>
        <v>0</v>
      </c>
      <c r="Q206" s="254">
        <f>(Tabla1[[#This Row],[Salidas 30 Junio-30 Sept. 2023]]*Tabla1[[#This Row],[Costo Unit.]])</f>
        <v>0</v>
      </c>
      <c r="R206" s="254" t="s">
        <v>1057</v>
      </c>
      <c r="S206" s="253"/>
      <c r="T206" s="260"/>
      <c r="U206" s="291"/>
      <c r="V206" s="33"/>
      <c r="W206" s="33"/>
      <c r="X206" s="33"/>
      <c r="Y206" s="33"/>
    </row>
    <row r="207" spans="2:25" ht="18" x14ac:dyDescent="0.25">
      <c r="B207" s="274">
        <v>40927</v>
      </c>
      <c r="C207" s="271" t="s">
        <v>1070</v>
      </c>
      <c r="D207" s="260" t="s">
        <v>184</v>
      </c>
      <c r="E207" s="251" t="s">
        <v>168</v>
      </c>
      <c r="F207" s="253">
        <v>14</v>
      </c>
      <c r="G207" s="253">
        <v>0</v>
      </c>
      <c r="H207" s="253"/>
      <c r="I207" s="253"/>
      <c r="J207" s="253">
        <v>0</v>
      </c>
      <c r="K207" s="253">
        <f>SUM(Tabla1[[#This Row],[Existencia al 30/06/2023]]+Tabla1[[#This Row],[Entradas 30 Junio-30 Sept. 2023]]+Tabla1[[#This Row],[Devoluciones]]+I207-J207)</f>
        <v>34</v>
      </c>
      <c r="L207" s="253">
        <v>14</v>
      </c>
      <c r="M207" s="253">
        <f>Tabla1[[#This Row],[Inventario al 30/09/2023]]-Tabla1[[#This Row],[Balance S/Mov. al 30/09/2023]]</f>
        <v>94</v>
      </c>
      <c r="N207" s="254">
        <v>23.56</v>
      </c>
      <c r="O207" s="255">
        <f>Tabla1[[#This Row],[Costo Unit.]]*Tabla1[[#This Row],[Inventario al 30/09/2023]]</f>
        <v>16035.84</v>
      </c>
      <c r="P207" s="254">
        <f>(Tabla1[[#This Row],[Entradas 30 Junio-30 Sept. 2023]]*Tabla1[[#This Row],[Costo Unit.]])</f>
        <v>0</v>
      </c>
      <c r="Q207" s="254">
        <f>(Tabla1[[#This Row],[Salidas 30 Junio-30 Sept. 2023]]*Tabla1[[#This Row],[Costo Unit.]])</f>
        <v>0</v>
      </c>
      <c r="R207" s="254" t="s">
        <v>1057</v>
      </c>
      <c r="S207" s="253"/>
      <c r="T207" s="260"/>
      <c r="U207" s="291"/>
      <c r="V207" s="33"/>
      <c r="W207" s="33"/>
      <c r="X207" s="33"/>
      <c r="Y207" s="33"/>
    </row>
    <row r="208" spans="2:25" ht="18" x14ac:dyDescent="0.25">
      <c r="B208" s="274">
        <v>42496</v>
      </c>
      <c r="C208" s="271" t="s">
        <v>1070</v>
      </c>
      <c r="D208" s="260" t="s">
        <v>189</v>
      </c>
      <c r="E208" s="252" t="s">
        <v>636</v>
      </c>
      <c r="F208" s="253">
        <v>9</v>
      </c>
      <c r="G208" s="253">
        <v>0</v>
      </c>
      <c r="H208" s="253"/>
      <c r="I208" s="253"/>
      <c r="J208" s="253">
        <v>0</v>
      </c>
      <c r="K208" s="253">
        <f>SUM(Tabla1[[#This Row],[Existencia al 30/06/2023]]+Tabla1[[#This Row],[Entradas 30 Junio-30 Sept. 2023]]+Tabla1[[#This Row],[Devoluciones]]+I208-J208)</f>
        <v>0</v>
      </c>
      <c r="L208" s="253">
        <v>9</v>
      </c>
      <c r="M208" s="253">
        <f>Tabla1[[#This Row],[Inventario al 30/09/2023]]-Tabla1[[#This Row],[Balance S/Mov. al 30/09/2023]]</f>
        <v>5</v>
      </c>
      <c r="N208" s="254">
        <v>73.87</v>
      </c>
      <c r="O208" s="255">
        <f>Tabla1[[#This Row],[Costo Unit.]]*Tabla1[[#This Row],[Inventario al 30/09/2023]]</f>
        <v>37712.800000000003</v>
      </c>
      <c r="P208" s="254">
        <f>(Tabla1[[#This Row],[Entradas 30 Junio-30 Sept. 2023]]*Tabla1[[#This Row],[Costo Unit.]])</f>
        <v>0</v>
      </c>
      <c r="Q208" s="254">
        <f>(Tabla1[[#This Row],[Salidas 30 Junio-30 Sept. 2023]]*Tabla1[[#This Row],[Costo Unit.]])</f>
        <v>0</v>
      </c>
      <c r="R208" s="254" t="s">
        <v>1057</v>
      </c>
      <c r="S208" s="253"/>
      <c r="T208" s="260"/>
      <c r="U208" s="291"/>
      <c r="V208" s="33"/>
      <c r="W208" s="33"/>
      <c r="X208" s="33"/>
      <c r="Y208" s="33"/>
    </row>
    <row r="209" spans="2:25" ht="18" x14ac:dyDescent="0.25">
      <c r="B209" s="274">
        <v>42551</v>
      </c>
      <c r="C209" s="271" t="s">
        <v>1070</v>
      </c>
      <c r="D209" s="260" t="s">
        <v>315</v>
      </c>
      <c r="E209" s="252" t="s">
        <v>637</v>
      </c>
      <c r="F209" s="253">
        <v>10</v>
      </c>
      <c r="G209" s="253">
        <v>0</v>
      </c>
      <c r="H209" s="253"/>
      <c r="I209" s="253"/>
      <c r="J209" s="253">
        <v>0</v>
      </c>
      <c r="K209" s="253">
        <f>SUM(Tabla1[[#This Row],[Existencia al 30/06/2023]]+Tabla1[[#This Row],[Entradas 30 Junio-30 Sept. 2023]]+Tabla1[[#This Row],[Devoluciones]]+I209-J209)</f>
        <v>3</v>
      </c>
      <c r="L209" s="253">
        <v>10</v>
      </c>
      <c r="M209" s="253">
        <f>Tabla1[[#This Row],[Inventario al 30/09/2023]]-Tabla1[[#This Row],[Balance S/Mov. al 30/09/2023]]</f>
        <v>-2</v>
      </c>
      <c r="N209" s="254">
        <v>85.91</v>
      </c>
      <c r="O209" s="255">
        <f>Tabla1[[#This Row],[Costo Unit.]]*Tabla1[[#This Row],[Inventario al 30/09/2023]]</f>
        <v>7542.56</v>
      </c>
      <c r="P209" s="254">
        <f>(Tabla1[[#This Row],[Entradas 30 Junio-30 Sept. 2023]]*Tabla1[[#This Row],[Costo Unit.]])</f>
        <v>0</v>
      </c>
      <c r="Q209" s="254">
        <f>(Tabla1[[#This Row],[Salidas 30 Junio-30 Sept. 2023]]*Tabla1[[#This Row],[Costo Unit.]])</f>
        <v>0</v>
      </c>
      <c r="R209" s="254" t="s">
        <v>1057</v>
      </c>
      <c r="S209" s="253"/>
      <c r="T209" s="260"/>
      <c r="U209" s="291"/>
      <c r="V209" s="33"/>
      <c r="W209" s="33"/>
      <c r="X209" s="33"/>
      <c r="Y209" s="33"/>
    </row>
    <row r="210" spans="2:25" ht="18" x14ac:dyDescent="0.25">
      <c r="B210" s="274">
        <v>41354</v>
      </c>
      <c r="C210" s="271" t="s">
        <v>1077</v>
      </c>
      <c r="D210" s="260" t="s">
        <v>462</v>
      </c>
      <c r="E210" s="252" t="s">
        <v>463</v>
      </c>
      <c r="F210" s="253">
        <v>22</v>
      </c>
      <c r="G210" s="253">
        <v>0</v>
      </c>
      <c r="H210" s="253"/>
      <c r="I210" s="253"/>
      <c r="J210" s="253">
        <v>0</v>
      </c>
      <c r="K210" s="253">
        <f>SUM(Tabla1[[#This Row],[Existencia al 30/06/2023]]+Tabla1[[#This Row],[Entradas 30 Junio-30 Sept. 2023]]+Tabla1[[#This Row],[Devoluciones]]+I210-J210)</f>
        <v>59</v>
      </c>
      <c r="L210" s="253">
        <v>22</v>
      </c>
      <c r="M210" s="253">
        <f>Tabla1[[#This Row],[Inventario al 30/09/2023]]-Tabla1[[#This Row],[Balance S/Mov. al 30/09/2023]]</f>
        <v>-59</v>
      </c>
      <c r="N210" s="254">
        <v>212.95</v>
      </c>
      <c r="O210" s="255">
        <f>Tabla1[[#This Row],[Costo Unit.]]*Tabla1[[#This Row],[Inventario al 30/09/2023]]</f>
        <v>0</v>
      </c>
      <c r="P210" s="254">
        <f>(Tabla1[[#This Row],[Entradas 30 Junio-30 Sept. 2023]]*Tabla1[[#This Row],[Costo Unit.]])</f>
        <v>0</v>
      </c>
      <c r="Q210" s="254">
        <f>(Tabla1[[#This Row],[Salidas 30 Junio-30 Sept. 2023]]*Tabla1[[#This Row],[Costo Unit.]])</f>
        <v>0</v>
      </c>
      <c r="R210" s="254" t="s">
        <v>1057</v>
      </c>
      <c r="S210" s="253"/>
      <c r="T210" s="260"/>
      <c r="U210" s="291"/>
      <c r="V210" s="33"/>
      <c r="W210" s="33"/>
      <c r="X210" s="33"/>
      <c r="Y210" s="33"/>
    </row>
    <row r="211" spans="2:25" ht="18" x14ac:dyDescent="0.25">
      <c r="B211" s="274">
        <v>41488</v>
      </c>
      <c r="C211" s="271" t="s">
        <v>1077</v>
      </c>
      <c r="D211" s="260" t="s">
        <v>185</v>
      </c>
      <c r="E211" s="252" t="s">
        <v>638</v>
      </c>
      <c r="F211" s="253">
        <v>10</v>
      </c>
      <c r="G211" s="253">
        <v>0</v>
      </c>
      <c r="H211" s="253"/>
      <c r="I211" s="253"/>
      <c r="J211" s="253">
        <v>0</v>
      </c>
      <c r="K211" s="253">
        <f>SUM(Tabla1[[#This Row],[Existencia al 30/06/2023]]+Tabla1[[#This Row],[Entradas 30 Junio-30 Sept. 2023]]+Tabla1[[#This Row],[Devoluciones]]+I211-J211)</f>
        <v>0</v>
      </c>
      <c r="L211" s="253">
        <v>10</v>
      </c>
      <c r="M211" s="253">
        <f>Tabla1[[#This Row],[Inventario al 30/09/2023]]-Tabla1[[#This Row],[Balance S/Mov. al 30/09/2023]]</f>
        <v>0</v>
      </c>
      <c r="N211" s="254">
        <v>155.63</v>
      </c>
      <c r="O211" s="255">
        <f>Tabla1[[#This Row],[Costo Unit.]]*Tabla1[[#This Row],[Inventario al 30/09/2023]]</f>
        <v>0</v>
      </c>
      <c r="P211" s="254">
        <f>(Tabla1[[#This Row],[Entradas 30 Junio-30 Sept. 2023]]*Tabla1[[#This Row],[Costo Unit.]])</f>
        <v>0</v>
      </c>
      <c r="Q211" s="254">
        <f>(Tabla1[[#This Row],[Salidas 30 Junio-30 Sept. 2023]]*Tabla1[[#This Row],[Costo Unit.]])</f>
        <v>0</v>
      </c>
      <c r="R211" s="254" t="s">
        <v>1057</v>
      </c>
      <c r="S211" s="253"/>
      <c r="T211" s="260"/>
      <c r="U211" s="291"/>
      <c r="V211" s="33"/>
      <c r="W211" s="33"/>
      <c r="X211" s="33"/>
      <c r="Y211" s="33"/>
    </row>
    <row r="212" spans="2:25" ht="18" x14ac:dyDescent="0.25">
      <c r="B212" s="274">
        <v>42496</v>
      </c>
      <c r="C212" s="271" t="s">
        <v>1082</v>
      </c>
      <c r="D212" s="260" t="s">
        <v>187</v>
      </c>
      <c r="E212" s="251" t="s">
        <v>639</v>
      </c>
      <c r="F212" s="253">
        <v>31</v>
      </c>
      <c r="G212" s="253">
        <v>0</v>
      </c>
      <c r="H212" s="253"/>
      <c r="I212" s="253"/>
      <c r="J212" s="253">
        <v>0</v>
      </c>
      <c r="K212" s="253">
        <f>SUM(Tabla1[[#This Row],[Existencia al 30/06/2023]]+Tabla1[[#This Row],[Entradas 30 Junio-30 Sept. 2023]]+Tabla1[[#This Row],[Devoluciones]]+I212-J212)</f>
        <v>2</v>
      </c>
      <c r="L212" s="253">
        <v>31</v>
      </c>
      <c r="M212" s="253">
        <f>Tabla1[[#This Row],[Inventario al 30/09/2023]]-Tabla1[[#This Row],[Balance S/Mov. al 30/09/2023]]</f>
        <v>0</v>
      </c>
      <c r="N212" s="254">
        <v>176.64</v>
      </c>
      <c r="O212" s="255">
        <f>Tabla1[[#This Row],[Costo Unit.]]*Tabla1[[#This Row],[Inventario al 30/09/2023]]</f>
        <v>283.2</v>
      </c>
      <c r="P212" s="254">
        <f>(Tabla1[[#This Row],[Entradas 30 Junio-30 Sept. 2023]]*Tabla1[[#This Row],[Costo Unit.]])</f>
        <v>0</v>
      </c>
      <c r="Q212" s="254">
        <f>(Tabla1[[#This Row],[Salidas 30 Junio-30 Sept. 2023]]*Tabla1[[#This Row],[Costo Unit.]])</f>
        <v>0</v>
      </c>
      <c r="R212" s="254" t="s">
        <v>1057</v>
      </c>
      <c r="S212" s="253"/>
      <c r="T212" s="260"/>
      <c r="U212" s="291"/>
      <c r="V212" s="33"/>
      <c r="W212" s="33"/>
      <c r="X212" s="33"/>
      <c r="Y212" s="33"/>
    </row>
    <row r="213" spans="2:25" ht="18" x14ac:dyDescent="0.25">
      <c r="B213" s="274">
        <v>41022</v>
      </c>
      <c r="C213" s="271" t="s">
        <v>1070</v>
      </c>
      <c r="D213" s="260" t="s">
        <v>382</v>
      </c>
      <c r="E213" s="251" t="s">
        <v>115</v>
      </c>
      <c r="F213" s="253">
        <v>1</v>
      </c>
      <c r="G213" s="253">
        <v>0</v>
      </c>
      <c r="H213" s="253"/>
      <c r="I213" s="253"/>
      <c r="J213" s="253">
        <v>0</v>
      </c>
      <c r="K213" s="253">
        <f>SUM(Tabla1[[#This Row],[Existencia al 30/06/2023]]+Tabla1[[#This Row],[Entradas 30 Junio-30 Sept. 2023]]+Tabla1[[#This Row],[Devoluciones]]+I213-J213)</f>
        <v>4</v>
      </c>
      <c r="L213" s="253">
        <v>1</v>
      </c>
      <c r="M213" s="253">
        <f>Tabla1[[#This Row],[Inventario al 30/09/2023]]-Tabla1[[#This Row],[Balance S/Mov. al 30/09/2023]]</f>
        <v>0</v>
      </c>
      <c r="N213" s="254">
        <v>16.7</v>
      </c>
      <c r="O213" s="255">
        <f>Tabla1[[#This Row],[Costo Unit.]]*Tabla1[[#This Row],[Inventario al 30/09/2023]]</f>
        <v>920.4</v>
      </c>
      <c r="P213" s="254">
        <f>(Tabla1[[#This Row],[Entradas 30 Junio-30 Sept. 2023]]*Tabla1[[#This Row],[Costo Unit.]])</f>
        <v>0</v>
      </c>
      <c r="Q213" s="254">
        <f>(Tabla1[[#This Row],[Salidas 30 Junio-30 Sept. 2023]]*Tabla1[[#This Row],[Costo Unit.]])</f>
        <v>0</v>
      </c>
      <c r="R213" s="254" t="s">
        <v>1057</v>
      </c>
      <c r="S213" s="253"/>
      <c r="T213" s="260"/>
      <c r="U213" s="291"/>
      <c r="V213" s="33"/>
      <c r="W213" s="33"/>
      <c r="X213" s="33"/>
      <c r="Y213" s="33"/>
    </row>
    <row r="214" spans="2:25" ht="18" x14ac:dyDescent="0.25">
      <c r="B214" s="274">
        <v>42250</v>
      </c>
      <c r="C214" s="271" t="s">
        <v>1070</v>
      </c>
      <c r="D214" s="260" t="s">
        <v>529</v>
      </c>
      <c r="E214" s="251" t="s">
        <v>530</v>
      </c>
      <c r="F214" s="253">
        <v>6</v>
      </c>
      <c r="G214" s="253">
        <v>0</v>
      </c>
      <c r="H214" s="253"/>
      <c r="I214" s="253"/>
      <c r="J214" s="253">
        <v>0</v>
      </c>
      <c r="K214" s="253">
        <f>SUM(Tabla1[[#This Row],[Existencia al 30/06/2023]]+Tabla1[[#This Row],[Entradas 30 Junio-30 Sept. 2023]]+Tabla1[[#This Row],[Devoluciones]]+I214-J214)</f>
        <v>45</v>
      </c>
      <c r="L214" s="253">
        <v>6</v>
      </c>
      <c r="M214" s="253">
        <f>Tabla1[[#This Row],[Inventario al 30/09/2023]]-Tabla1[[#This Row],[Balance S/Mov. al 30/09/2023]]</f>
        <v>-13</v>
      </c>
      <c r="N214" s="254">
        <v>35.479999999999997</v>
      </c>
      <c r="O214" s="255">
        <f>Tabla1[[#This Row],[Costo Unit.]]*Tabla1[[#This Row],[Inventario al 30/09/2023]]</f>
        <v>12326.4</v>
      </c>
      <c r="P214" s="254">
        <f>(Tabla1[[#This Row],[Entradas 30 Junio-30 Sept. 2023]]*Tabla1[[#This Row],[Costo Unit.]])</f>
        <v>0</v>
      </c>
      <c r="Q214" s="254">
        <f>(Tabla1[[#This Row],[Salidas 30 Junio-30 Sept. 2023]]*Tabla1[[#This Row],[Costo Unit.]])</f>
        <v>0</v>
      </c>
      <c r="R214" s="254" t="s">
        <v>1057</v>
      </c>
      <c r="S214" s="253"/>
      <c r="T214" s="260"/>
      <c r="U214" s="291"/>
      <c r="V214" s="33"/>
      <c r="W214" s="33"/>
      <c r="X214" s="33"/>
      <c r="Y214" s="33"/>
    </row>
    <row r="215" spans="2:25" ht="18" x14ac:dyDescent="0.25">
      <c r="B215" s="274">
        <v>42551</v>
      </c>
      <c r="C215" s="271" t="s">
        <v>1070</v>
      </c>
      <c r="D215" s="260" t="s">
        <v>531</v>
      </c>
      <c r="E215" s="251" t="s">
        <v>532</v>
      </c>
      <c r="F215" s="253">
        <v>4</v>
      </c>
      <c r="G215" s="253">
        <v>0</v>
      </c>
      <c r="H215" s="253"/>
      <c r="I215" s="253"/>
      <c r="J215" s="253">
        <v>0</v>
      </c>
      <c r="K215" s="253">
        <f>SUM(Tabla1[[#This Row],[Existencia al 30/06/2023]]+Tabla1[[#This Row],[Entradas 30 Junio-30 Sept. 2023]]+Tabla1[[#This Row],[Devoluciones]]+I215-J215)</f>
        <v>45</v>
      </c>
      <c r="L215" s="253">
        <v>4</v>
      </c>
      <c r="M215" s="253">
        <f>Tabla1[[#This Row],[Inventario al 30/09/2023]]-Tabla1[[#This Row],[Balance S/Mov. al 30/09/2023]]</f>
        <v>-9</v>
      </c>
      <c r="N215" s="254">
        <v>41.76</v>
      </c>
      <c r="O215" s="255">
        <f>Tabla1[[#This Row],[Costo Unit.]]*Tabla1[[#This Row],[Inventario al 30/09/2023]]</f>
        <v>2292.48</v>
      </c>
      <c r="P215" s="254">
        <f>(Tabla1[[#This Row],[Entradas 30 Junio-30 Sept. 2023]]*Tabla1[[#This Row],[Costo Unit.]])</f>
        <v>0</v>
      </c>
      <c r="Q215" s="254">
        <f>(Tabla1[[#This Row],[Salidas 30 Junio-30 Sept. 2023]]*Tabla1[[#This Row],[Costo Unit.]])</f>
        <v>0</v>
      </c>
      <c r="R215" s="254" t="s">
        <v>1057</v>
      </c>
      <c r="S215" s="253"/>
      <c r="T215" s="260"/>
      <c r="U215" s="291"/>
      <c r="V215" s="33"/>
      <c r="W215" s="33"/>
      <c r="X215" s="33"/>
      <c r="Y215" s="33"/>
    </row>
    <row r="216" spans="2:25" ht="18" x14ac:dyDescent="0.25">
      <c r="B216" s="274">
        <v>41488</v>
      </c>
      <c r="C216" s="271" t="s">
        <v>1070</v>
      </c>
      <c r="D216" s="260" t="s">
        <v>705</v>
      </c>
      <c r="E216" s="251" t="s">
        <v>718</v>
      </c>
      <c r="F216" s="253">
        <v>5</v>
      </c>
      <c r="G216" s="253">
        <v>0</v>
      </c>
      <c r="H216" s="253"/>
      <c r="I216" s="253"/>
      <c r="J216" s="253">
        <v>0</v>
      </c>
      <c r="K216" s="253">
        <f>SUM(Tabla1[[#This Row],[Existencia al 30/06/2023]]+Tabla1[[#This Row],[Entradas 30 Junio-30 Sept. 2023]]+Tabla1[[#This Row],[Devoluciones]]+I216-J216)</f>
        <v>1</v>
      </c>
      <c r="L216" s="253">
        <v>5</v>
      </c>
      <c r="M216" s="253">
        <f>Tabla1[[#This Row],[Inventario al 30/09/2023]]-Tabla1[[#This Row],[Balance S/Mov. al 30/09/2023]]</f>
        <v>-1</v>
      </c>
      <c r="N216" s="254">
        <v>38.28</v>
      </c>
      <c r="O216" s="255">
        <f>Tabla1[[#This Row],[Costo Unit.]]*Tabla1[[#This Row],[Inventario al 30/09/2023]]</f>
        <v>0</v>
      </c>
      <c r="P216" s="254">
        <f>(Tabla1[[#This Row],[Entradas 30 Junio-30 Sept. 2023]]*Tabla1[[#This Row],[Costo Unit.]])</f>
        <v>0</v>
      </c>
      <c r="Q216" s="254">
        <f>(Tabla1[[#This Row],[Salidas 30 Junio-30 Sept. 2023]]*Tabla1[[#This Row],[Costo Unit.]])</f>
        <v>0</v>
      </c>
      <c r="R216" s="254" t="s">
        <v>1057</v>
      </c>
      <c r="S216" s="253"/>
      <c r="T216" s="260"/>
      <c r="U216" s="291"/>
      <c r="V216" s="33"/>
      <c r="W216" s="33"/>
      <c r="X216" s="33"/>
      <c r="Y216" s="33"/>
    </row>
    <row r="217" spans="2:25" ht="18" x14ac:dyDescent="0.25">
      <c r="B217" s="274">
        <v>42874</v>
      </c>
      <c r="C217" s="271" t="s">
        <v>1070</v>
      </c>
      <c r="D217" s="260" t="s">
        <v>704</v>
      </c>
      <c r="E217" s="251" t="s">
        <v>717</v>
      </c>
      <c r="F217" s="253">
        <v>5</v>
      </c>
      <c r="G217" s="253">
        <v>0</v>
      </c>
      <c r="H217" s="253"/>
      <c r="I217" s="253"/>
      <c r="J217" s="253">
        <v>0</v>
      </c>
      <c r="K217" s="253">
        <f>SUM(Tabla1[[#This Row],[Existencia al 30/06/2023]]+Tabla1[[#This Row],[Entradas 30 Junio-30 Sept. 2023]]+Tabla1[[#This Row],[Devoluciones]]+I217-J217)</f>
        <v>0</v>
      </c>
      <c r="L217" s="253">
        <v>5</v>
      </c>
      <c r="M217" s="253">
        <f>Tabla1[[#This Row],[Inventario al 30/09/2023]]-Tabla1[[#This Row],[Balance S/Mov. al 30/09/2023]]</f>
        <v>1</v>
      </c>
      <c r="N217" s="254">
        <v>67.28</v>
      </c>
      <c r="O217" s="255">
        <f>Tabla1[[#This Row],[Costo Unit.]]*Tabla1[[#This Row],[Inventario al 30/09/2023]]</f>
        <v>0</v>
      </c>
      <c r="P217" s="254">
        <f>(Tabla1[[#This Row],[Entradas 30 Junio-30 Sept. 2023]]*Tabla1[[#This Row],[Costo Unit.]])</f>
        <v>0</v>
      </c>
      <c r="Q217" s="254">
        <f>(Tabla1[[#This Row],[Salidas 30 Junio-30 Sept. 2023]]*Tabla1[[#This Row],[Costo Unit.]])</f>
        <v>0</v>
      </c>
      <c r="R217" s="254" t="s">
        <v>1057</v>
      </c>
      <c r="S217" s="253"/>
      <c r="T217" s="260"/>
      <c r="U217" s="291"/>
      <c r="V217" s="33"/>
      <c r="W217" s="33"/>
      <c r="X217" s="33"/>
      <c r="Y217" s="33"/>
    </row>
    <row r="218" spans="2:25" ht="18" x14ac:dyDescent="0.25">
      <c r="B218" s="274">
        <v>42080</v>
      </c>
      <c r="C218" s="271" t="s">
        <v>1070</v>
      </c>
      <c r="D218" s="260" t="s">
        <v>700</v>
      </c>
      <c r="E218" s="251" t="s">
        <v>713</v>
      </c>
      <c r="F218" s="253">
        <v>6</v>
      </c>
      <c r="G218" s="253">
        <v>0</v>
      </c>
      <c r="H218" s="253"/>
      <c r="I218" s="253"/>
      <c r="J218" s="253">
        <v>0</v>
      </c>
      <c r="K218" s="253">
        <f>SUM(Tabla1[[#This Row],[Existencia al 30/06/2023]]+Tabla1[[#This Row],[Entradas 30 Junio-30 Sept. 2023]]+Tabla1[[#This Row],[Devoluciones]]+I218-J218)</f>
        <v>485</v>
      </c>
      <c r="L218" s="253">
        <v>6</v>
      </c>
      <c r="M218" s="253">
        <f>Tabla1[[#This Row],[Inventario al 30/09/2023]]-Tabla1[[#This Row],[Balance S/Mov. al 30/09/2023]]</f>
        <v>-41</v>
      </c>
      <c r="N218" s="254">
        <v>33.64</v>
      </c>
      <c r="O218" s="255">
        <f>Tabla1[[#This Row],[Costo Unit.]]*Tabla1[[#This Row],[Inventario al 30/09/2023]]</f>
        <v>568.32000000000005</v>
      </c>
      <c r="P218" s="254">
        <f>(Tabla1[[#This Row],[Entradas 30 Junio-30 Sept. 2023]]*Tabla1[[#This Row],[Costo Unit.]])</f>
        <v>0</v>
      </c>
      <c r="Q218" s="254">
        <f>(Tabla1[[#This Row],[Salidas 30 Junio-30 Sept. 2023]]*Tabla1[[#This Row],[Costo Unit.]])</f>
        <v>0</v>
      </c>
      <c r="R218" s="254" t="s">
        <v>1057</v>
      </c>
      <c r="S218" s="253"/>
      <c r="T218" s="260"/>
      <c r="U218" s="291"/>
      <c r="V218" s="33"/>
      <c r="W218" s="33"/>
      <c r="X218" s="33"/>
      <c r="Y218" s="33"/>
    </row>
    <row r="219" spans="2:25" ht="18" x14ac:dyDescent="0.25">
      <c r="B219" s="274">
        <v>42080</v>
      </c>
      <c r="C219" s="271" t="s">
        <v>1070</v>
      </c>
      <c r="D219" s="260" t="s">
        <v>756</v>
      </c>
      <c r="E219" s="251" t="s">
        <v>758</v>
      </c>
      <c r="F219" s="253">
        <v>18</v>
      </c>
      <c r="G219" s="253">
        <v>0</v>
      </c>
      <c r="H219" s="253"/>
      <c r="I219" s="253"/>
      <c r="J219" s="253">
        <v>0</v>
      </c>
      <c r="K219" s="253">
        <f>SUM(Tabla1[[#This Row],[Existencia al 30/06/2023]]+Tabla1[[#This Row],[Entradas 30 Junio-30 Sept. 2023]]+Tabla1[[#This Row],[Devoluciones]]+I219-J219)</f>
        <v>25</v>
      </c>
      <c r="L219" s="253">
        <v>18</v>
      </c>
      <c r="M219" s="253">
        <f>Tabla1[[#This Row],[Inventario al 30/09/2023]]-Tabla1[[#This Row],[Balance S/Mov. al 30/09/2023]]</f>
        <v>0</v>
      </c>
      <c r="N219" s="254">
        <v>8.4499999999999993</v>
      </c>
      <c r="O219" s="255">
        <f>Tabla1[[#This Row],[Costo Unit.]]*Tabla1[[#This Row],[Inventario al 30/09/2023]]</f>
        <v>0</v>
      </c>
      <c r="P219" s="254">
        <f>(Tabla1[[#This Row],[Entradas 30 Junio-30 Sept. 2023]]*Tabla1[[#This Row],[Costo Unit.]])</f>
        <v>0</v>
      </c>
      <c r="Q219" s="254">
        <f>(Tabla1[[#This Row],[Salidas 30 Junio-30 Sept. 2023]]*Tabla1[[#This Row],[Costo Unit.]])</f>
        <v>0</v>
      </c>
      <c r="R219" s="254" t="s">
        <v>1057</v>
      </c>
      <c r="S219" s="253"/>
      <c r="T219" s="260"/>
      <c r="U219" s="291"/>
      <c r="V219" s="33"/>
      <c r="W219" s="33"/>
      <c r="X219" s="33"/>
      <c r="Y219" s="33"/>
    </row>
    <row r="220" spans="2:25" ht="18" x14ac:dyDescent="0.25">
      <c r="B220" s="274">
        <v>41404</v>
      </c>
      <c r="C220" s="271" t="s">
        <v>1070</v>
      </c>
      <c r="D220" s="260" t="s">
        <v>688</v>
      </c>
      <c r="E220" s="251" t="s">
        <v>689</v>
      </c>
      <c r="F220" s="253">
        <v>65</v>
      </c>
      <c r="G220" s="253">
        <v>0</v>
      </c>
      <c r="H220" s="253"/>
      <c r="I220" s="253"/>
      <c r="J220" s="253">
        <v>0</v>
      </c>
      <c r="K220" s="253">
        <f>SUM(Tabla1[[#This Row],[Existencia al 30/06/2023]]+Tabla1[[#This Row],[Entradas 30 Junio-30 Sept. 2023]]+Tabla1[[#This Row],[Devoluciones]]+I220-J220)</f>
        <v>2</v>
      </c>
      <c r="L220" s="253">
        <v>65</v>
      </c>
      <c r="M220" s="253">
        <f>Tabla1[[#This Row],[Inventario al 30/09/2023]]-Tabla1[[#This Row],[Balance S/Mov. al 30/09/2023]]</f>
        <v>0</v>
      </c>
      <c r="N220" s="254">
        <v>12.48</v>
      </c>
      <c r="O220" s="255">
        <f>Tabla1[[#This Row],[Costo Unit.]]*Tabla1[[#This Row],[Inventario al 30/09/2023]]</f>
        <v>1508</v>
      </c>
      <c r="P220" s="254">
        <f>(Tabla1[[#This Row],[Entradas 30 Junio-30 Sept. 2023]]*Tabla1[[#This Row],[Costo Unit.]])</f>
        <v>0</v>
      </c>
      <c r="Q220" s="254">
        <f>(Tabla1[[#This Row],[Salidas 30 Junio-30 Sept. 2023]]*Tabla1[[#This Row],[Costo Unit.]])</f>
        <v>0</v>
      </c>
      <c r="R220" s="254" t="s">
        <v>1057</v>
      </c>
      <c r="S220" s="253"/>
      <c r="T220" s="260"/>
      <c r="U220" s="291"/>
      <c r="V220" s="33"/>
      <c r="W220" s="33"/>
      <c r="X220" s="33"/>
      <c r="Y220" s="33"/>
    </row>
    <row r="221" spans="2:25" ht="18" x14ac:dyDescent="0.25">
      <c r="B221" s="274">
        <v>42797</v>
      </c>
      <c r="C221" s="271" t="s">
        <v>1070</v>
      </c>
      <c r="D221" s="260" t="s">
        <v>698</v>
      </c>
      <c r="E221" s="251" t="s">
        <v>699</v>
      </c>
      <c r="F221" s="253">
        <v>5</v>
      </c>
      <c r="G221" s="253">
        <v>0</v>
      </c>
      <c r="H221" s="253"/>
      <c r="I221" s="253"/>
      <c r="J221" s="253">
        <v>0</v>
      </c>
      <c r="K221" s="253">
        <f>SUM(Tabla1[[#This Row],[Existencia al 30/06/2023]]+Tabla1[[#This Row],[Entradas 30 Junio-30 Sept. 2023]]+Tabla1[[#This Row],[Devoluciones]]+I221-J221)</f>
        <v>35</v>
      </c>
      <c r="L221" s="253">
        <v>5</v>
      </c>
      <c r="M221" s="253">
        <f>Tabla1[[#This Row],[Inventario al 30/09/2023]]-Tabla1[[#This Row],[Balance S/Mov. al 30/09/2023]]</f>
        <v>-35</v>
      </c>
      <c r="N221" s="254">
        <v>20.88</v>
      </c>
      <c r="O221" s="255">
        <f>Tabla1[[#This Row],[Costo Unit.]]*Tabla1[[#This Row],[Inventario al 30/09/2023]]</f>
        <v>0</v>
      </c>
      <c r="P221" s="254">
        <f>(Tabla1[[#This Row],[Entradas 30 Junio-30 Sept. 2023]]*Tabla1[[#This Row],[Costo Unit.]])</f>
        <v>0</v>
      </c>
      <c r="Q221" s="254">
        <f>(Tabla1[[#This Row],[Salidas 30 Junio-30 Sept. 2023]]*Tabla1[[#This Row],[Costo Unit.]])</f>
        <v>0</v>
      </c>
      <c r="R221" s="254" t="s">
        <v>1057</v>
      </c>
      <c r="S221" s="253"/>
      <c r="T221" s="260"/>
      <c r="U221" s="291"/>
      <c r="V221" s="33"/>
      <c r="W221" s="33"/>
      <c r="X221" s="33"/>
      <c r="Y221" s="33"/>
    </row>
    <row r="222" spans="2:25" ht="18" x14ac:dyDescent="0.25">
      <c r="B222" s="274">
        <v>41283</v>
      </c>
      <c r="C222" s="271" t="s">
        <v>1070</v>
      </c>
      <c r="D222" s="260" t="s">
        <v>703</v>
      </c>
      <c r="E222" s="251" t="s">
        <v>716</v>
      </c>
      <c r="F222" s="253">
        <v>3</v>
      </c>
      <c r="G222" s="253">
        <v>0</v>
      </c>
      <c r="H222" s="253"/>
      <c r="I222" s="253"/>
      <c r="J222" s="253">
        <v>0</v>
      </c>
      <c r="K222" s="253">
        <f>SUM(Tabla1[[#This Row],[Existencia al 30/06/2023]]+Tabla1[[#This Row],[Entradas 30 Junio-30 Sept. 2023]]+Tabla1[[#This Row],[Devoluciones]]+I222-J222)</f>
        <v>0</v>
      </c>
      <c r="L222" s="253">
        <v>3</v>
      </c>
      <c r="M222" s="253">
        <f>Tabla1[[#This Row],[Inventario al 30/09/2023]]-Tabla1[[#This Row],[Balance S/Mov. al 30/09/2023]]</f>
        <v>0</v>
      </c>
      <c r="N222" s="254">
        <v>44.08</v>
      </c>
      <c r="O222" s="255">
        <f>Tabla1[[#This Row],[Costo Unit.]]*Tabla1[[#This Row],[Inventario al 30/09/2023]]</f>
        <v>0</v>
      </c>
      <c r="P222" s="254">
        <f>(Tabla1[[#This Row],[Entradas 30 Junio-30 Sept. 2023]]*Tabla1[[#This Row],[Costo Unit.]])</f>
        <v>0</v>
      </c>
      <c r="Q222" s="254">
        <f>(Tabla1[[#This Row],[Salidas 30 Junio-30 Sept. 2023]]*Tabla1[[#This Row],[Costo Unit.]])</f>
        <v>0</v>
      </c>
      <c r="R222" s="254" t="s">
        <v>1057</v>
      </c>
      <c r="S222" s="253"/>
      <c r="T222" s="260"/>
      <c r="U222" s="291"/>
      <c r="V222" s="33"/>
      <c r="W222" s="33"/>
      <c r="X222" s="33"/>
      <c r="Y222" s="33"/>
    </row>
    <row r="223" spans="2:25" ht="18" x14ac:dyDescent="0.25">
      <c r="B223" s="274">
        <v>41488</v>
      </c>
      <c r="C223" s="271" t="s">
        <v>1070</v>
      </c>
      <c r="D223" s="260" t="s">
        <v>245</v>
      </c>
      <c r="E223" s="251" t="s">
        <v>169</v>
      </c>
      <c r="F223" s="253">
        <v>29</v>
      </c>
      <c r="G223" s="253">
        <v>0</v>
      </c>
      <c r="H223" s="253"/>
      <c r="I223" s="253"/>
      <c r="J223" s="253">
        <v>0</v>
      </c>
      <c r="K223" s="253">
        <f>SUM(Tabla1[[#This Row],[Existencia al 30/06/2023]]+Tabla1[[#This Row],[Entradas 30 Junio-30 Sept. 2023]]+Tabla1[[#This Row],[Devoluciones]]+I223-J223)</f>
        <v>3</v>
      </c>
      <c r="L223" s="253">
        <v>29</v>
      </c>
      <c r="M223" s="253">
        <f>Tabla1[[#This Row],[Inventario al 30/09/2023]]-Tabla1[[#This Row],[Balance S/Mov. al 30/09/2023]]</f>
        <v>0</v>
      </c>
      <c r="N223" s="254">
        <v>58</v>
      </c>
      <c r="O223" s="255">
        <f>Tabla1[[#This Row],[Costo Unit.]]*Tabla1[[#This Row],[Inventario al 30/09/2023]]</f>
        <v>0</v>
      </c>
      <c r="P223" s="254">
        <f>(Tabla1[[#This Row],[Entradas 30 Junio-30 Sept. 2023]]*Tabla1[[#This Row],[Costo Unit.]])</f>
        <v>0</v>
      </c>
      <c r="Q223" s="254">
        <f>(Tabla1[[#This Row],[Salidas 30 Junio-30 Sept. 2023]]*Tabla1[[#This Row],[Costo Unit.]])</f>
        <v>0</v>
      </c>
      <c r="R223" s="254" t="s">
        <v>1057</v>
      </c>
      <c r="S223" s="253"/>
      <c r="T223" s="260"/>
      <c r="U223" s="291"/>
      <c r="V223" s="33"/>
      <c r="W223" s="33"/>
      <c r="X223" s="33"/>
      <c r="Y223" s="33"/>
    </row>
    <row r="224" spans="2:25" ht="18" x14ac:dyDescent="0.25">
      <c r="B224" s="274">
        <v>43615</v>
      </c>
      <c r="C224" s="271" t="s">
        <v>1070</v>
      </c>
      <c r="D224" s="260" t="s">
        <v>254</v>
      </c>
      <c r="E224" s="251" t="s">
        <v>73</v>
      </c>
      <c r="F224" s="253">
        <v>30</v>
      </c>
      <c r="G224" s="253">
        <v>0</v>
      </c>
      <c r="H224" s="253"/>
      <c r="I224" s="253"/>
      <c r="J224" s="253">
        <v>0</v>
      </c>
      <c r="K224" s="253">
        <f>SUM(Tabla1[[#This Row],[Existencia al 30/06/2023]]+Tabla1[[#This Row],[Entradas 30 Junio-30 Sept. 2023]]+Tabla1[[#This Row],[Devoluciones]]+I224-J224)</f>
        <v>2</v>
      </c>
      <c r="L224" s="253">
        <v>30</v>
      </c>
      <c r="M224" s="253">
        <f>Tabla1[[#This Row],[Inventario al 30/09/2023]]-Tabla1[[#This Row],[Balance S/Mov. al 30/09/2023]]</f>
        <v>10</v>
      </c>
      <c r="N224" s="254">
        <v>57</v>
      </c>
      <c r="O224" s="255">
        <f>Tabla1[[#This Row],[Costo Unit.]]*Tabla1[[#This Row],[Inventario al 30/09/2023]]</f>
        <v>281.88</v>
      </c>
      <c r="P224" s="254">
        <f>(Tabla1[[#This Row],[Entradas 30 Junio-30 Sept. 2023]]*Tabla1[[#This Row],[Costo Unit.]])</f>
        <v>0</v>
      </c>
      <c r="Q224" s="254">
        <f>(Tabla1[[#This Row],[Salidas 30 Junio-30 Sept. 2023]]*Tabla1[[#This Row],[Costo Unit.]])</f>
        <v>0</v>
      </c>
      <c r="R224" s="254" t="s">
        <v>1057</v>
      </c>
      <c r="S224" s="253"/>
      <c r="T224" s="260"/>
      <c r="U224" s="291"/>
      <c r="V224" s="33"/>
      <c r="W224" s="33"/>
      <c r="X224" s="33"/>
      <c r="Y224" s="33"/>
    </row>
    <row r="225" spans="2:25" ht="18" x14ac:dyDescent="0.25">
      <c r="B225" s="274">
        <v>42496</v>
      </c>
      <c r="C225" s="271" t="s">
        <v>1070</v>
      </c>
      <c r="D225" s="260" t="s">
        <v>246</v>
      </c>
      <c r="E225" s="251" t="s">
        <v>154</v>
      </c>
      <c r="F225" s="253">
        <v>28</v>
      </c>
      <c r="G225" s="253">
        <v>0</v>
      </c>
      <c r="H225" s="253"/>
      <c r="I225" s="253"/>
      <c r="J225" s="253">
        <v>0</v>
      </c>
      <c r="K225" s="253">
        <f>SUM(Tabla1[[#This Row],[Existencia al 30/06/2023]]+Tabla1[[#This Row],[Entradas 30 Junio-30 Sept. 2023]]+Tabla1[[#This Row],[Devoluciones]]+I225-J225)</f>
        <v>38</v>
      </c>
      <c r="L225" s="253">
        <v>28</v>
      </c>
      <c r="M225" s="253">
        <f>Tabla1[[#This Row],[Inventario al 30/09/2023]]-Tabla1[[#This Row],[Balance S/Mov. al 30/09/2023]]</f>
        <v>0</v>
      </c>
      <c r="N225" s="254">
        <v>87</v>
      </c>
      <c r="O225" s="255">
        <f>Tabla1[[#This Row],[Costo Unit.]]*Tabla1[[#This Row],[Inventario al 30/09/2023]]</f>
        <v>4371.8999999999996</v>
      </c>
      <c r="P225" s="254">
        <f>(Tabla1[[#This Row],[Entradas 30 Junio-30 Sept. 2023]]*Tabla1[[#This Row],[Costo Unit.]])</f>
        <v>0</v>
      </c>
      <c r="Q225" s="254">
        <f>(Tabla1[[#This Row],[Salidas 30 Junio-30 Sept. 2023]]*Tabla1[[#This Row],[Costo Unit.]])</f>
        <v>0</v>
      </c>
      <c r="R225" s="254" t="s">
        <v>1057</v>
      </c>
      <c r="S225" s="253"/>
      <c r="T225" s="260"/>
      <c r="U225" s="291"/>
      <c r="V225" s="33"/>
      <c r="W225" s="33"/>
      <c r="X225" s="33"/>
      <c r="Y225" s="33"/>
    </row>
    <row r="226" spans="2:25" ht="18" x14ac:dyDescent="0.25">
      <c r="B226" s="274">
        <v>41438</v>
      </c>
      <c r="C226" s="271" t="s">
        <v>1070</v>
      </c>
      <c r="D226" s="260" t="s">
        <v>525</v>
      </c>
      <c r="E226" s="251" t="s">
        <v>526</v>
      </c>
      <c r="F226" s="253">
        <v>6</v>
      </c>
      <c r="G226" s="253">
        <v>0</v>
      </c>
      <c r="H226" s="253"/>
      <c r="I226" s="253"/>
      <c r="J226" s="253">
        <v>0</v>
      </c>
      <c r="K226" s="253">
        <f>SUM(Tabla1[[#This Row],[Existencia al 30/06/2023]]+Tabla1[[#This Row],[Entradas 30 Junio-30 Sept. 2023]]+Tabla1[[#This Row],[Devoluciones]]+I226-J226)</f>
        <v>7</v>
      </c>
      <c r="L226" s="253">
        <v>6</v>
      </c>
      <c r="M226" s="253">
        <f>Tabla1[[#This Row],[Inventario al 30/09/2023]]-Tabla1[[#This Row],[Balance S/Mov. al 30/09/2023]]</f>
        <v>0</v>
      </c>
      <c r="N226" s="254">
        <v>34.799999999999997</v>
      </c>
      <c r="O226" s="255">
        <f>Tabla1[[#This Row],[Costo Unit.]]*Tabla1[[#This Row],[Inventario al 30/09/2023]]</f>
        <v>5278</v>
      </c>
      <c r="P226" s="254">
        <f>(Tabla1[[#This Row],[Entradas 30 Junio-30 Sept. 2023]]*Tabla1[[#This Row],[Costo Unit.]])</f>
        <v>0</v>
      </c>
      <c r="Q226" s="254">
        <f>(Tabla1[[#This Row],[Salidas 30 Junio-30 Sept. 2023]]*Tabla1[[#This Row],[Costo Unit.]])</f>
        <v>0</v>
      </c>
      <c r="R226" s="254" t="s">
        <v>1057</v>
      </c>
      <c r="S226" s="253"/>
      <c r="T226" s="260"/>
      <c r="U226" s="291"/>
      <c r="V226" s="33"/>
      <c r="W226" s="33"/>
      <c r="X226" s="33"/>
      <c r="Y226" s="33"/>
    </row>
    <row r="227" spans="2:25" ht="18" x14ac:dyDescent="0.25">
      <c r="B227" s="274">
        <v>41488</v>
      </c>
      <c r="C227" s="271" t="s">
        <v>1070</v>
      </c>
      <c r="D227" s="260" t="s">
        <v>527</v>
      </c>
      <c r="E227" s="251" t="s">
        <v>528</v>
      </c>
      <c r="F227" s="253">
        <v>6</v>
      </c>
      <c r="G227" s="253">
        <v>0</v>
      </c>
      <c r="H227" s="253"/>
      <c r="I227" s="253"/>
      <c r="J227" s="253">
        <v>0</v>
      </c>
      <c r="K227" s="253">
        <f>SUM(Tabla1[[#This Row],[Existencia al 30/06/2023]]+Tabla1[[#This Row],[Entradas 30 Junio-30 Sept. 2023]]+Tabla1[[#This Row],[Devoluciones]]+I227-J227)</f>
        <v>5</v>
      </c>
      <c r="L227" s="253">
        <v>6</v>
      </c>
      <c r="M227" s="253">
        <f>Tabla1[[#This Row],[Inventario al 30/09/2023]]-Tabla1[[#This Row],[Balance S/Mov. al 30/09/2023]]</f>
        <v>0</v>
      </c>
      <c r="N227" s="254">
        <v>58</v>
      </c>
      <c r="O227" s="255">
        <f>Tabla1[[#This Row],[Costo Unit.]]*Tabla1[[#This Row],[Inventario al 30/09/2023]]</f>
        <v>8171.5</v>
      </c>
      <c r="P227" s="254">
        <f>(Tabla1[[#This Row],[Entradas 30 Junio-30 Sept. 2023]]*Tabla1[[#This Row],[Costo Unit.]])</f>
        <v>0</v>
      </c>
      <c r="Q227" s="254">
        <f>(Tabla1[[#This Row],[Salidas 30 Junio-30 Sept. 2023]]*Tabla1[[#This Row],[Costo Unit.]])</f>
        <v>0</v>
      </c>
      <c r="R227" s="254" t="s">
        <v>1057</v>
      </c>
      <c r="S227" s="253"/>
      <c r="T227" s="260"/>
      <c r="U227" s="291"/>
      <c r="V227" s="33"/>
      <c r="W227" s="33"/>
      <c r="X227" s="33"/>
      <c r="Y227" s="33"/>
    </row>
    <row r="228" spans="2:25" ht="18" x14ac:dyDescent="0.25">
      <c r="B228" s="274">
        <v>42496</v>
      </c>
      <c r="C228" s="271" t="s">
        <v>1070</v>
      </c>
      <c r="D228" s="260" t="s">
        <v>707</v>
      </c>
      <c r="E228" s="251" t="s">
        <v>720</v>
      </c>
      <c r="F228" s="253">
        <v>1</v>
      </c>
      <c r="G228" s="253">
        <v>0</v>
      </c>
      <c r="H228" s="253"/>
      <c r="I228" s="253"/>
      <c r="J228" s="253">
        <v>0</v>
      </c>
      <c r="K228" s="253">
        <f>SUM(Tabla1[[#This Row],[Existencia al 30/06/2023]]+Tabla1[[#This Row],[Entradas 30 Junio-30 Sept. 2023]]+Tabla1[[#This Row],[Devoluciones]]+I228-J228)</f>
        <v>1</v>
      </c>
      <c r="L228" s="253">
        <v>1</v>
      </c>
      <c r="M228" s="253">
        <f>Tabla1[[#This Row],[Inventario al 30/09/2023]]-Tabla1[[#This Row],[Balance S/Mov. al 30/09/2023]]</f>
        <v>0</v>
      </c>
      <c r="N228" s="254">
        <v>87</v>
      </c>
      <c r="O228" s="255">
        <f>Tabla1[[#This Row],[Costo Unit.]]*Tabla1[[#This Row],[Inventario al 30/09/2023]]</f>
        <v>120</v>
      </c>
      <c r="P228" s="254">
        <f>(Tabla1[[#This Row],[Entradas 30 Junio-30 Sept. 2023]]*Tabla1[[#This Row],[Costo Unit.]])</f>
        <v>0</v>
      </c>
      <c r="Q228" s="254">
        <f>(Tabla1[[#This Row],[Salidas 30 Junio-30 Sept. 2023]]*Tabla1[[#This Row],[Costo Unit.]])</f>
        <v>0</v>
      </c>
      <c r="R228" s="254" t="s">
        <v>1057</v>
      </c>
      <c r="S228" s="253"/>
      <c r="T228" s="260"/>
      <c r="U228" s="291"/>
      <c r="V228" s="33"/>
      <c r="W228" s="33"/>
      <c r="X228" s="33"/>
      <c r="Y228" s="33"/>
    </row>
    <row r="229" spans="2:25" ht="18" x14ac:dyDescent="0.25">
      <c r="B229" s="274">
        <v>42496</v>
      </c>
      <c r="C229" s="271" t="s">
        <v>1073</v>
      </c>
      <c r="D229" s="260" t="s">
        <v>196</v>
      </c>
      <c r="E229" s="252" t="s">
        <v>640</v>
      </c>
      <c r="F229" s="253">
        <v>51</v>
      </c>
      <c r="G229" s="253">
        <v>0</v>
      </c>
      <c r="H229" s="253"/>
      <c r="I229" s="253"/>
      <c r="J229" s="253">
        <v>0</v>
      </c>
      <c r="K229" s="253">
        <f>SUM(Tabla1[[#This Row],[Existencia al 30/06/2023]]+Tabla1[[#This Row],[Entradas 30 Junio-30 Sept. 2023]]+Tabla1[[#This Row],[Devoluciones]]+I229-J229)</f>
        <v>14250</v>
      </c>
      <c r="L229" s="253">
        <v>51</v>
      </c>
      <c r="M229" s="253">
        <f>Tabla1[[#This Row],[Inventario al 30/09/2023]]-Tabla1[[#This Row],[Balance S/Mov. al 30/09/2023]]</f>
        <v>0</v>
      </c>
      <c r="N229" s="254">
        <v>9.02</v>
      </c>
      <c r="O229" s="255">
        <f>Tabla1[[#This Row],[Costo Unit.]]*Tabla1[[#This Row],[Inventario al 30/09/2023]]</f>
        <v>42037.5</v>
      </c>
      <c r="P229" s="254">
        <f>(Tabla1[[#This Row],[Entradas 30 Junio-30 Sept. 2023]]*Tabla1[[#This Row],[Costo Unit.]])</f>
        <v>0</v>
      </c>
      <c r="Q229" s="254">
        <f>(Tabla1[[#This Row],[Salidas 30 Junio-30 Sept. 2023]]*Tabla1[[#This Row],[Costo Unit.]])</f>
        <v>0</v>
      </c>
      <c r="R229" s="254" t="s">
        <v>1057</v>
      </c>
      <c r="S229" s="253"/>
      <c r="T229" s="260"/>
      <c r="U229" s="291"/>
      <c r="V229" s="33"/>
      <c r="W229" s="33"/>
      <c r="X229" s="33"/>
      <c r="Y229" s="33"/>
    </row>
    <row r="230" spans="2:25" ht="18" x14ac:dyDescent="0.25">
      <c r="B230" s="274">
        <v>44145</v>
      </c>
      <c r="C230" s="271" t="s">
        <v>1073</v>
      </c>
      <c r="D230" s="260" t="s">
        <v>725</v>
      </c>
      <c r="E230" s="251" t="s">
        <v>1027</v>
      </c>
      <c r="F230" s="253">
        <v>2670</v>
      </c>
      <c r="G230" s="253">
        <v>0</v>
      </c>
      <c r="H230" s="253"/>
      <c r="I230" s="253"/>
      <c r="J230" s="253">
        <v>0</v>
      </c>
      <c r="K230" s="253">
        <f>SUM(Tabla1[[#This Row],[Existencia al 30/06/2023]]+Tabla1[[#This Row],[Entradas 30 Junio-30 Sept. 2023]]+Tabla1[[#This Row],[Devoluciones]]+I230-J230)</f>
        <v>11</v>
      </c>
      <c r="L230" s="253">
        <v>2670</v>
      </c>
      <c r="M230" s="253">
        <f>Tabla1[[#This Row],[Inventario al 30/09/2023]]-Tabla1[[#This Row],[Balance S/Mov. al 30/09/2023]]</f>
        <v>0</v>
      </c>
      <c r="N230" s="254">
        <v>10.92</v>
      </c>
      <c r="O230" s="255">
        <f>Tabla1[[#This Row],[Costo Unit.]]*Tabla1[[#This Row],[Inventario al 30/09/2023]]</f>
        <v>59532.77</v>
      </c>
      <c r="P230" s="254">
        <f>(Tabla1[[#This Row],[Entradas 30 Junio-30 Sept. 2023]]*Tabla1[[#This Row],[Costo Unit.]])</f>
        <v>0</v>
      </c>
      <c r="Q230" s="254">
        <f>(Tabla1[[#This Row],[Salidas 30 Junio-30 Sept. 2023]]*Tabla1[[#This Row],[Costo Unit.]])</f>
        <v>0</v>
      </c>
      <c r="R230" s="254" t="s">
        <v>1057</v>
      </c>
      <c r="S230" s="253"/>
      <c r="T230" s="260"/>
      <c r="U230" s="291"/>
      <c r="V230" s="33"/>
      <c r="W230" s="33"/>
      <c r="X230" s="33"/>
      <c r="Y230" s="33"/>
    </row>
    <row r="231" spans="2:25" ht="18" x14ac:dyDescent="0.25">
      <c r="B231" s="274">
        <v>42496</v>
      </c>
      <c r="C231" s="271" t="s">
        <v>1073</v>
      </c>
      <c r="D231" s="260" t="s">
        <v>874</v>
      </c>
      <c r="E231" s="251" t="s">
        <v>875</v>
      </c>
      <c r="F231" s="253">
        <v>3196</v>
      </c>
      <c r="G231" s="253">
        <v>0</v>
      </c>
      <c r="H231" s="253"/>
      <c r="I231" s="253"/>
      <c r="J231" s="253">
        <v>0</v>
      </c>
      <c r="K231" s="253">
        <f>SUM(Tabla1[[#This Row],[Existencia al 30/06/2023]]+Tabla1[[#This Row],[Entradas 30 Junio-30 Sept. 2023]]+Tabla1[[#This Row],[Devoluciones]]+I231-J231)</f>
        <v>26</v>
      </c>
      <c r="L231" s="253">
        <v>3196</v>
      </c>
      <c r="M231" s="253">
        <f>Tabla1[[#This Row],[Inventario al 30/09/2023]]-Tabla1[[#This Row],[Balance S/Mov. al 30/09/2023]]</f>
        <v>-1</v>
      </c>
      <c r="N231" s="254">
        <v>15.86</v>
      </c>
      <c r="O231" s="255">
        <f>Tabla1[[#This Row],[Costo Unit.]]*Tabla1[[#This Row],[Inventario al 30/09/2023]]</f>
        <v>1471.75</v>
      </c>
      <c r="P231" s="254">
        <f>(Tabla1[[#This Row],[Entradas 30 Junio-30 Sept. 2023]]*Tabla1[[#This Row],[Costo Unit.]])</f>
        <v>0</v>
      </c>
      <c r="Q231" s="254">
        <f>(Tabla1[[#This Row],[Salidas 30 Junio-30 Sept. 2023]]*Tabla1[[#This Row],[Costo Unit.]])</f>
        <v>0</v>
      </c>
      <c r="R231" s="254" t="s">
        <v>1057</v>
      </c>
      <c r="S231" s="253"/>
      <c r="T231" s="260"/>
      <c r="U231" s="291"/>
      <c r="V231" s="33"/>
      <c r="W231" s="33"/>
      <c r="X231" s="33"/>
      <c r="Y231" s="33"/>
    </row>
    <row r="232" spans="2:25" ht="18" x14ac:dyDescent="0.25">
      <c r="B232" s="274">
        <v>42496</v>
      </c>
      <c r="C232" s="271" t="s">
        <v>1073</v>
      </c>
      <c r="D232" s="260" t="s">
        <v>429</v>
      </c>
      <c r="E232" s="251" t="s">
        <v>155</v>
      </c>
      <c r="F232" s="253">
        <v>32</v>
      </c>
      <c r="G232" s="253">
        <v>0</v>
      </c>
      <c r="H232" s="253"/>
      <c r="I232" s="253"/>
      <c r="J232" s="253">
        <v>0</v>
      </c>
      <c r="K232" s="253">
        <f>SUM(Tabla1[[#This Row],[Existencia al 30/06/2023]]+Tabla1[[#This Row],[Entradas 30 Junio-30 Sept. 2023]]+Tabla1[[#This Row],[Devoluciones]]+I232-J232)</f>
        <v>19</v>
      </c>
      <c r="L232" s="253">
        <v>32</v>
      </c>
      <c r="M232" s="253">
        <f>Tabla1[[#This Row],[Inventario al 30/09/2023]]-Tabla1[[#This Row],[Balance S/Mov. al 30/09/2023]]</f>
        <v>0</v>
      </c>
      <c r="N232" s="254">
        <v>141.02000000000001</v>
      </c>
      <c r="O232" s="255">
        <f>Tabla1[[#This Row],[Costo Unit.]]*Tabla1[[#This Row],[Inventario al 30/09/2023]]</f>
        <v>1511.07</v>
      </c>
      <c r="P232" s="254">
        <f>(Tabla1[[#This Row],[Entradas 30 Junio-30 Sept. 2023]]*Tabla1[[#This Row],[Costo Unit.]])</f>
        <v>0</v>
      </c>
      <c r="Q232" s="254">
        <f>(Tabla1[[#This Row],[Salidas 30 Junio-30 Sept. 2023]]*Tabla1[[#This Row],[Costo Unit.]])</f>
        <v>0</v>
      </c>
      <c r="R232" s="254" t="s">
        <v>1057</v>
      </c>
      <c r="S232" s="253"/>
      <c r="T232" s="260"/>
      <c r="U232" s="291"/>
      <c r="V232" s="33"/>
      <c r="W232" s="33"/>
      <c r="X232" s="33"/>
      <c r="Y232" s="33"/>
    </row>
    <row r="233" spans="2:25" ht="18" x14ac:dyDescent="0.25">
      <c r="B233" s="274">
        <v>41351</v>
      </c>
      <c r="C233" s="271" t="s">
        <v>1073</v>
      </c>
      <c r="D233" s="260" t="s">
        <v>597</v>
      </c>
      <c r="E233" s="251" t="s">
        <v>598</v>
      </c>
      <c r="F233" s="253">
        <v>24</v>
      </c>
      <c r="G233" s="253">
        <v>0</v>
      </c>
      <c r="H233" s="253"/>
      <c r="I233" s="253"/>
      <c r="J233" s="253">
        <v>0</v>
      </c>
      <c r="K233" s="253">
        <f>SUM(Tabla1[[#This Row],[Existencia al 30/06/2023]]+Tabla1[[#This Row],[Entradas 30 Junio-30 Sept. 2023]]+Tabla1[[#This Row],[Devoluciones]]+I233-J233)</f>
        <v>11</v>
      </c>
      <c r="L233" s="253">
        <v>24</v>
      </c>
      <c r="M233" s="253">
        <f>Tabla1[[#This Row],[Inventario al 30/09/2023]]-Tabla1[[#This Row],[Balance S/Mov. al 30/09/2023]]</f>
        <v>0</v>
      </c>
      <c r="N233" s="254">
        <v>203.37</v>
      </c>
      <c r="O233" s="255">
        <f>Tabla1[[#This Row],[Costo Unit.]]*Tabla1[[#This Row],[Inventario al 30/09/2023]]</f>
        <v>248.49</v>
      </c>
      <c r="P233" s="254">
        <f>(Tabla1[[#This Row],[Entradas 30 Junio-30 Sept. 2023]]*Tabla1[[#This Row],[Costo Unit.]])</f>
        <v>0</v>
      </c>
      <c r="Q233" s="254">
        <f>(Tabla1[[#This Row],[Salidas 30 Junio-30 Sept. 2023]]*Tabla1[[#This Row],[Costo Unit.]])</f>
        <v>0</v>
      </c>
      <c r="R233" s="254" t="s">
        <v>1057</v>
      </c>
      <c r="S233" s="253"/>
      <c r="T233" s="260"/>
      <c r="U233" s="291"/>
      <c r="V233" s="33"/>
      <c r="W233" s="33"/>
      <c r="X233" s="33"/>
      <c r="Y233" s="33"/>
    </row>
    <row r="234" spans="2:25" ht="18" x14ac:dyDescent="0.25">
      <c r="B234" s="274">
        <v>41354</v>
      </c>
      <c r="C234" s="271" t="s">
        <v>1073</v>
      </c>
      <c r="D234" s="260" t="s">
        <v>670</v>
      </c>
      <c r="E234" s="251" t="s">
        <v>932</v>
      </c>
      <c r="F234" s="253">
        <v>1</v>
      </c>
      <c r="G234" s="253">
        <v>0</v>
      </c>
      <c r="H234" s="253"/>
      <c r="I234" s="253"/>
      <c r="J234" s="253">
        <v>0</v>
      </c>
      <c r="K234" s="253">
        <f>SUM(Tabla1[[#This Row],[Existencia al 30/06/2023]]+Tabla1[[#This Row],[Entradas 30 Junio-30 Sept. 2023]]+Tabla1[[#This Row],[Devoluciones]]+I234-J234)</f>
        <v>25</v>
      </c>
      <c r="L234" s="253">
        <v>1</v>
      </c>
      <c r="M234" s="253">
        <f>Tabla1[[#This Row],[Inventario al 30/09/2023]]-Tabla1[[#This Row],[Balance S/Mov. al 30/09/2023]]</f>
        <v>0</v>
      </c>
      <c r="N234" s="254">
        <v>629.62</v>
      </c>
      <c r="O234" s="255">
        <f>Tabla1[[#This Row],[Costo Unit.]]*Tabla1[[#This Row],[Inventario al 30/09/2023]]</f>
        <v>1866</v>
      </c>
      <c r="P234" s="254">
        <f>(Tabla1[[#This Row],[Entradas 30 Junio-30 Sept. 2023]]*Tabla1[[#This Row],[Costo Unit.]])</f>
        <v>0</v>
      </c>
      <c r="Q234" s="254">
        <f>(Tabla1[[#This Row],[Salidas 30 Junio-30 Sept. 2023]]*Tabla1[[#This Row],[Costo Unit.]])</f>
        <v>0</v>
      </c>
      <c r="R234" s="254" t="s">
        <v>1057</v>
      </c>
      <c r="S234" s="253"/>
      <c r="T234" s="260"/>
      <c r="U234" s="291"/>
      <c r="V234" s="33"/>
      <c r="W234" s="33"/>
      <c r="X234" s="33"/>
      <c r="Y234" s="33"/>
    </row>
    <row r="235" spans="2:25" ht="18" x14ac:dyDescent="0.25">
      <c r="B235" s="274">
        <v>42474</v>
      </c>
      <c r="C235" s="271" t="s">
        <v>1068</v>
      </c>
      <c r="D235" s="260" t="s">
        <v>469</v>
      </c>
      <c r="E235" s="252" t="s">
        <v>508</v>
      </c>
      <c r="F235" s="253">
        <v>229</v>
      </c>
      <c r="G235" s="253">
        <v>0</v>
      </c>
      <c r="H235" s="253"/>
      <c r="I235" s="253"/>
      <c r="J235" s="253">
        <v>0</v>
      </c>
      <c r="K235" s="253">
        <f>SUM(Tabla1[[#This Row],[Existencia al 30/06/2023]]+Tabla1[[#This Row],[Entradas 30 Junio-30 Sept. 2023]]+Tabla1[[#This Row],[Devoluciones]]+I235-J235)</f>
        <v>55</v>
      </c>
      <c r="L235" s="253">
        <v>229</v>
      </c>
      <c r="M235" s="253">
        <f>Tabla1[[#This Row],[Inventario al 30/09/2023]]-Tabla1[[#This Row],[Balance S/Mov. al 30/09/2023]]</f>
        <v>51</v>
      </c>
      <c r="N235" s="254">
        <v>15.55</v>
      </c>
      <c r="O235" s="255">
        <f>Tabla1[[#This Row],[Costo Unit.]]*Tabla1[[#This Row],[Inventario al 30/09/2023]]</f>
        <v>1008.06</v>
      </c>
      <c r="P235" s="254">
        <f>(Tabla1[[#This Row],[Entradas 30 Junio-30 Sept. 2023]]*Tabla1[[#This Row],[Costo Unit.]])</f>
        <v>0</v>
      </c>
      <c r="Q235" s="254">
        <f>(Tabla1[[#This Row],[Salidas 30 Junio-30 Sept. 2023]]*Tabla1[[#This Row],[Costo Unit.]])</f>
        <v>0</v>
      </c>
      <c r="R235" s="254" t="s">
        <v>1057</v>
      </c>
      <c r="S235" s="253"/>
      <c r="T235" s="260"/>
      <c r="U235" s="291"/>
      <c r="V235" s="33"/>
      <c r="W235" s="33"/>
      <c r="X235" s="33"/>
      <c r="Y235" s="33"/>
    </row>
    <row r="236" spans="2:25" ht="18" x14ac:dyDescent="0.25">
      <c r="B236" s="274">
        <v>42496</v>
      </c>
      <c r="C236" s="271" t="s">
        <v>1076</v>
      </c>
      <c r="D236" s="260" t="s">
        <v>239</v>
      </c>
      <c r="E236" s="251" t="s">
        <v>641</v>
      </c>
      <c r="F236" s="253">
        <v>23</v>
      </c>
      <c r="G236" s="253">
        <v>0</v>
      </c>
      <c r="H236" s="253"/>
      <c r="I236" s="253"/>
      <c r="J236" s="253">
        <v>0</v>
      </c>
      <c r="K236" s="253">
        <f>SUM(Tabla1[[#This Row],[Existencia al 30/06/2023]]+Tabla1[[#This Row],[Entradas 30 Junio-30 Sept. 2023]]+Tabla1[[#This Row],[Devoluciones]]+I236-J236)</f>
        <v>52</v>
      </c>
      <c r="L236" s="253">
        <v>23</v>
      </c>
      <c r="M236" s="253">
        <f>Tabla1[[#This Row],[Inventario al 30/09/2023]]-Tabla1[[#This Row],[Balance S/Mov. al 30/09/2023]]</f>
        <v>-20</v>
      </c>
      <c r="N236" s="254">
        <v>320.49</v>
      </c>
      <c r="O236" s="255">
        <f>Tabla1[[#This Row],[Costo Unit.]]*Tabla1[[#This Row],[Inventario al 30/09/2023]]</f>
        <v>306.24</v>
      </c>
      <c r="P236" s="254">
        <f>(Tabla1[[#This Row],[Entradas 30 Junio-30 Sept. 2023]]*Tabla1[[#This Row],[Costo Unit.]])</f>
        <v>0</v>
      </c>
      <c r="Q236" s="254">
        <f>(Tabla1[[#This Row],[Salidas 30 Junio-30 Sept. 2023]]*Tabla1[[#This Row],[Costo Unit.]])</f>
        <v>0</v>
      </c>
      <c r="R236" s="254" t="s">
        <v>1057</v>
      </c>
      <c r="S236" s="253"/>
      <c r="T236" s="260"/>
      <c r="U236" s="291"/>
      <c r="V236" s="33"/>
      <c r="W236" s="33"/>
      <c r="X236" s="33"/>
      <c r="Y236" s="33"/>
    </row>
    <row r="237" spans="2:25" ht="18" x14ac:dyDescent="0.25">
      <c r="B237" s="274">
        <v>42237</v>
      </c>
      <c r="C237" s="271" t="s">
        <v>1068</v>
      </c>
      <c r="D237" s="260" t="s">
        <v>240</v>
      </c>
      <c r="E237" s="251" t="s">
        <v>642</v>
      </c>
      <c r="F237" s="253">
        <v>42</v>
      </c>
      <c r="G237" s="253">
        <v>0</v>
      </c>
      <c r="H237" s="253"/>
      <c r="I237" s="253"/>
      <c r="J237" s="253">
        <v>0</v>
      </c>
      <c r="K237" s="253">
        <f>SUM(Tabla1[[#This Row],[Existencia al 30/06/2023]]+Tabla1[[#This Row],[Entradas 30 Junio-30 Sept. 2023]]+Tabla1[[#This Row],[Devoluciones]]+I237-J237)</f>
        <v>15</v>
      </c>
      <c r="L237" s="253">
        <v>42</v>
      </c>
      <c r="M237" s="253">
        <f>Tabla1[[#This Row],[Inventario al 30/09/2023]]-Tabla1[[#This Row],[Balance S/Mov. al 30/09/2023]]</f>
        <v>0</v>
      </c>
      <c r="N237" s="254">
        <v>37.72</v>
      </c>
      <c r="O237" s="255">
        <f>Tabla1[[#This Row],[Costo Unit.]]*Tabla1[[#This Row],[Inventario al 30/09/2023]]</f>
        <v>154.94999999999999</v>
      </c>
      <c r="P237" s="254">
        <f>(Tabla1[[#This Row],[Entradas 30 Junio-30 Sept. 2023]]*Tabla1[[#This Row],[Costo Unit.]])</f>
        <v>0</v>
      </c>
      <c r="Q237" s="254">
        <f>(Tabla1[[#This Row],[Salidas 30 Junio-30 Sept. 2023]]*Tabla1[[#This Row],[Costo Unit.]])</f>
        <v>0</v>
      </c>
      <c r="R237" s="254" t="s">
        <v>1057</v>
      </c>
      <c r="S237" s="253"/>
      <c r="T237" s="260"/>
      <c r="U237" s="291"/>
      <c r="V237" s="33"/>
      <c r="W237" s="33"/>
      <c r="X237" s="33"/>
      <c r="Y237" s="33"/>
    </row>
    <row r="238" spans="2:25" ht="18" x14ac:dyDescent="0.25">
      <c r="B238" s="274">
        <v>42551</v>
      </c>
      <c r="C238" s="271" t="s">
        <v>1073</v>
      </c>
      <c r="D238" s="260" t="s">
        <v>192</v>
      </c>
      <c r="E238" s="251" t="s">
        <v>763</v>
      </c>
      <c r="F238" s="253">
        <v>7</v>
      </c>
      <c r="G238" s="253">
        <v>0</v>
      </c>
      <c r="H238" s="253"/>
      <c r="I238" s="253"/>
      <c r="J238" s="253">
        <v>0</v>
      </c>
      <c r="K238" s="253">
        <f>SUM(Tabla1[[#This Row],[Existencia al 30/06/2023]]+Tabla1[[#This Row],[Entradas 30 Junio-30 Sept. 2023]]+Tabla1[[#This Row],[Devoluciones]]+I238-J238)</f>
        <v>3</v>
      </c>
      <c r="L238" s="253">
        <v>7</v>
      </c>
      <c r="M238" s="253">
        <f>Tabla1[[#This Row],[Inventario al 30/09/2023]]-Tabla1[[#This Row],[Balance S/Mov. al 30/09/2023]]</f>
        <v>1</v>
      </c>
      <c r="N238" s="254">
        <v>5.1100000000000003</v>
      </c>
      <c r="O238" s="255">
        <f>Tabla1[[#This Row],[Costo Unit.]]*Tabla1[[#This Row],[Inventario al 30/09/2023]]</f>
        <v>343.36</v>
      </c>
      <c r="P238" s="254">
        <f>(Tabla1[[#This Row],[Entradas 30 Junio-30 Sept. 2023]]*Tabla1[[#This Row],[Costo Unit.]])</f>
        <v>0</v>
      </c>
      <c r="Q238" s="254">
        <f>(Tabla1[[#This Row],[Salidas 30 Junio-30 Sept. 2023]]*Tabla1[[#This Row],[Costo Unit.]])</f>
        <v>0</v>
      </c>
      <c r="R238" s="254" t="s">
        <v>1057</v>
      </c>
      <c r="S238" s="253"/>
      <c r="T238" s="260"/>
      <c r="U238" s="291"/>
      <c r="V238" s="33"/>
      <c r="W238" s="33"/>
      <c r="X238" s="33"/>
      <c r="Y238" s="33"/>
    </row>
    <row r="239" spans="2:25" ht="18" x14ac:dyDescent="0.25">
      <c r="B239" s="274">
        <v>41691</v>
      </c>
      <c r="C239" s="271" t="s">
        <v>1073</v>
      </c>
      <c r="D239" s="260" t="s">
        <v>180</v>
      </c>
      <c r="E239" s="252" t="s">
        <v>762</v>
      </c>
      <c r="F239" s="253">
        <v>5</v>
      </c>
      <c r="G239" s="253">
        <v>0</v>
      </c>
      <c r="H239" s="253"/>
      <c r="I239" s="253"/>
      <c r="J239" s="253">
        <v>0</v>
      </c>
      <c r="K239" s="253">
        <f>SUM(Tabla1[[#This Row],[Existencia al 30/06/2023]]+Tabla1[[#This Row],[Entradas 30 Junio-30 Sept. 2023]]+Tabla1[[#This Row],[Devoluciones]]+I239-J239)</f>
        <v>137</v>
      </c>
      <c r="L239" s="253">
        <v>5</v>
      </c>
      <c r="M239" s="253">
        <f>Tabla1[[#This Row],[Inventario al 30/09/2023]]-Tabla1[[#This Row],[Balance S/Mov. al 30/09/2023]]</f>
        <v>-101</v>
      </c>
      <c r="N239" s="254">
        <v>7.75</v>
      </c>
      <c r="O239" s="255">
        <f>Tabla1[[#This Row],[Costo Unit.]]*Tabla1[[#This Row],[Inventario al 30/09/2023]]</f>
        <v>260.64</v>
      </c>
      <c r="P239" s="254">
        <f>(Tabla1[[#This Row],[Entradas 30 Junio-30 Sept. 2023]]*Tabla1[[#This Row],[Costo Unit.]])</f>
        <v>0</v>
      </c>
      <c r="Q239" s="254">
        <f>(Tabla1[[#This Row],[Salidas 30 Junio-30 Sept. 2023]]*Tabla1[[#This Row],[Costo Unit.]])</f>
        <v>0</v>
      </c>
      <c r="R239" s="254" t="s">
        <v>1057</v>
      </c>
      <c r="S239" s="253"/>
      <c r="T239" s="260"/>
      <c r="U239" s="291"/>
      <c r="V239" s="33"/>
      <c r="W239" s="33"/>
      <c r="X239" s="33"/>
      <c r="Y239" s="33"/>
    </row>
    <row r="240" spans="2:25" ht="18" x14ac:dyDescent="0.25">
      <c r="B240" s="274">
        <v>41334</v>
      </c>
      <c r="C240" s="271" t="s">
        <v>1069</v>
      </c>
      <c r="D240" s="260" t="s">
        <v>434</v>
      </c>
      <c r="E240" s="251" t="s">
        <v>159</v>
      </c>
      <c r="F240" s="253">
        <v>3</v>
      </c>
      <c r="G240" s="253">
        <v>0</v>
      </c>
      <c r="H240" s="253"/>
      <c r="I240" s="253"/>
      <c r="J240" s="253">
        <v>0</v>
      </c>
      <c r="K240" s="253">
        <f>SUM(Tabla1[[#This Row],[Existencia al 30/06/2023]]+Tabla1[[#This Row],[Entradas 30 Junio-30 Sept. 2023]]+Tabla1[[#This Row],[Devoluciones]]+I240-J240)</f>
        <v>50</v>
      </c>
      <c r="L240" s="253">
        <v>3</v>
      </c>
      <c r="M240" s="253">
        <f>Tabla1[[#This Row],[Inventario al 30/09/2023]]-Tabla1[[#This Row],[Balance S/Mov. al 30/09/2023]]</f>
        <v>87</v>
      </c>
      <c r="N240" s="254">
        <v>145</v>
      </c>
      <c r="O240" s="255">
        <f>Tabla1[[#This Row],[Costo Unit.]]*Tabla1[[#This Row],[Inventario al 30/09/2023]]</f>
        <v>2701.64</v>
      </c>
      <c r="P240" s="254">
        <f>(Tabla1[[#This Row],[Entradas 30 Junio-30 Sept. 2023]]*Tabla1[[#This Row],[Costo Unit.]])</f>
        <v>0</v>
      </c>
      <c r="Q240" s="254">
        <f>(Tabla1[[#This Row],[Salidas 30 Junio-30 Sept. 2023]]*Tabla1[[#This Row],[Costo Unit.]])</f>
        <v>0</v>
      </c>
      <c r="R240" s="254" t="s">
        <v>1057</v>
      </c>
      <c r="S240" s="253"/>
      <c r="T240" s="260"/>
      <c r="U240" s="291"/>
      <c r="V240" s="33"/>
      <c r="W240" s="33"/>
      <c r="X240" s="33"/>
      <c r="Y240" s="33"/>
    </row>
    <row r="241" spans="2:25" ht="18" x14ac:dyDescent="0.25">
      <c r="B241" s="274">
        <v>42502</v>
      </c>
      <c r="C241" s="271" t="s">
        <v>1070</v>
      </c>
      <c r="D241" s="260" t="s">
        <v>284</v>
      </c>
      <c r="E241" s="252" t="s">
        <v>25</v>
      </c>
      <c r="F241" s="253">
        <v>5</v>
      </c>
      <c r="G241" s="253">
        <v>0</v>
      </c>
      <c r="H241" s="253"/>
      <c r="I241" s="253"/>
      <c r="J241" s="253">
        <v>0</v>
      </c>
      <c r="K241" s="253">
        <f>SUM(Tabla1[[#This Row],[Existencia al 30/06/2023]]+Tabla1[[#This Row],[Entradas 30 Junio-30 Sept. 2023]]+Tabla1[[#This Row],[Devoluciones]]+I241-J241)</f>
        <v>2</v>
      </c>
      <c r="L241" s="253">
        <v>5</v>
      </c>
      <c r="M241" s="253">
        <f>Tabla1[[#This Row],[Inventario al 30/09/2023]]-Tabla1[[#This Row],[Balance S/Mov. al 30/09/2023]]</f>
        <v>-2</v>
      </c>
      <c r="N241" s="254">
        <v>42.92</v>
      </c>
      <c r="O241" s="255">
        <f>Tabla1[[#This Row],[Costo Unit.]]*Tabla1[[#This Row],[Inventario al 30/09/2023]]</f>
        <v>0</v>
      </c>
      <c r="P241" s="254">
        <f>(Tabla1[[#This Row],[Entradas 30 Junio-30 Sept. 2023]]*Tabla1[[#This Row],[Costo Unit.]])</f>
        <v>0</v>
      </c>
      <c r="Q241" s="254">
        <f>(Tabla1[[#This Row],[Salidas 30 Junio-30 Sept. 2023]]*Tabla1[[#This Row],[Costo Unit.]])</f>
        <v>0</v>
      </c>
      <c r="R241" s="254" t="s">
        <v>1057</v>
      </c>
      <c r="S241" s="253"/>
      <c r="T241" s="260"/>
      <c r="U241" s="291"/>
      <c r="V241" s="33"/>
      <c r="W241" s="33"/>
      <c r="X241" s="33"/>
      <c r="Y241" s="33"/>
    </row>
    <row r="242" spans="2:25" ht="18" x14ac:dyDescent="0.25">
      <c r="B242" s="274">
        <v>41624</v>
      </c>
      <c r="C242" s="271" t="s">
        <v>1070</v>
      </c>
      <c r="D242" s="260" t="s">
        <v>383</v>
      </c>
      <c r="E242" s="251" t="s">
        <v>116</v>
      </c>
      <c r="F242" s="253">
        <v>8</v>
      </c>
      <c r="G242" s="253">
        <v>0</v>
      </c>
      <c r="H242" s="253"/>
      <c r="I242" s="253"/>
      <c r="J242" s="253">
        <v>0</v>
      </c>
      <c r="K242" s="253">
        <f>SUM(Tabla1[[#This Row],[Existencia al 30/06/2023]]+Tabla1[[#This Row],[Entradas 30 Junio-30 Sept. 2023]]+Tabla1[[#This Row],[Devoluciones]]+I242-J242)</f>
        <v>11</v>
      </c>
      <c r="L242" s="253">
        <v>8</v>
      </c>
      <c r="M242" s="253">
        <f>Tabla1[[#This Row],[Inventario al 30/09/2023]]-Tabla1[[#This Row],[Balance S/Mov. al 30/09/2023]]</f>
        <v>-4</v>
      </c>
      <c r="N242" s="254">
        <v>484.88</v>
      </c>
      <c r="O242" s="255">
        <f>Tabla1[[#This Row],[Costo Unit.]]*Tabla1[[#This Row],[Inventario al 30/09/2023]]</f>
        <v>2639</v>
      </c>
      <c r="P242" s="254">
        <f>(Tabla1[[#This Row],[Entradas 30 Junio-30 Sept. 2023]]*Tabla1[[#This Row],[Costo Unit.]])</f>
        <v>0</v>
      </c>
      <c r="Q242" s="254">
        <f>(Tabla1[[#This Row],[Salidas 30 Junio-30 Sept. 2023]]*Tabla1[[#This Row],[Costo Unit.]])</f>
        <v>0</v>
      </c>
      <c r="R242" s="254" t="s">
        <v>1057</v>
      </c>
      <c r="S242" s="253"/>
      <c r="T242" s="260"/>
      <c r="U242" s="291"/>
      <c r="V242" s="33"/>
      <c r="W242" s="33"/>
      <c r="X242" s="33"/>
      <c r="Y242" s="33"/>
    </row>
    <row r="243" spans="2:25" ht="18" x14ac:dyDescent="0.25">
      <c r="B243" s="274">
        <v>41429</v>
      </c>
      <c r="C243" s="271" t="s">
        <v>1073</v>
      </c>
      <c r="D243" s="260" t="s">
        <v>432</v>
      </c>
      <c r="E243" s="251" t="s">
        <v>158</v>
      </c>
      <c r="F243" s="253">
        <v>5</v>
      </c>
      <c r="G243" s="253">
        <v>0</v>
      </c>
      <c r="H243" s="253"/>
      <c r="I243" s="253"/>
      <c r="J243" s="253">
        <v>0</v>
      </c>
      <c r="K243" s="253">
        <f>SUM(Tabla1[[#This Row],[Existencia al 30/06/2023]]+Tabla1[[#This Row],[Entradas 30 Junio-30 Sept. 2023]]+Tabla1[[#This Row],[Devoluciones]]+I243-J243)</f>
        <v>8</v>
      </c>
      <c r="L243" s="253">
        <v>5</v>
      </c>
      <c r="M243" s="253">
        <f>Tabla1[[#This Row],[Inventario al 30/09/2023]]-Tabla1[[#This Row],[Balance S/Mov. al 30/09/2023]]</f>
        <v>0</v>
      </c>
      <c r="N243" s="254">
        <v>388.6</v>
      </c>
      <c r="O243" s="255">
        <f>Tabla1[[#This Row],[Costo Unit.]]*Tabla1[[#This Row],[Inventario al 30/09/2023]]</f>
        <v>2426.08</v>
      </c>
      <c r="P243" s="254">
        <f>(Tabla1[[#This Row],[Entradas 30 Junio-30 Sept. 2023]]*Tabla1[[#This Row],[Costo Unit.]])</f>
        <v>0</v>
      </c>
      <c r="Q243" s="254">
        <f>(Tabla1[[#This Row],[Salidas 30 Junio-30 Sept. 2023]]*Tabla1[[#This Row],[Costo Unit.]])</f>
        <v>0</v>
      </c>
      <c r="R243" s="254" t="s">
        <v>1057</v>
      </c>
      <c r="S243" s="253"/>
      <c r="T243" s="260"/>
      <c r="U243" s="291"/>
      <c r="V243" s="33"/>
      <c r="W243" s="33"/>
      <c r="X243" s="33"/>
      <c r="Y243" s="33"/>
    </row>
    <row r="244" spans="2:25" ht="18" x14ac:dyDescent="0.25">
      <c r="B244" s="274">
        <v>41443</v>
      </c>
      <c r="C244" s="271" t="s">
        <v>1073</v>
      </c>
      <c r="D244" s="260" t="s">
        <v>364</v>
      </c>
      <c r="E244" s="251" t="s">
        <v>101</v>
      </c>
      <c r="F244" s="253">
        <v>89</v>
      </c>
      <c r="G244" s="253">
        <v>0</v>
      </c>
      <c r="H244" s="253"/>
      <c r="I244" s="253"/>
      <c r="J244" s="253">
        <v>0</v>
      </c>
      <c r="K244" s="253">
        <f>SUM(Tabla1[[#This Row],[Existencia al 30/06/2023]]+Tabla1[[#This Row],[Entradas 30 Junio-30 Sept. 2023]]+Tabla1[[#This Row],[Devoluciones]]+I244-J244)</f>
        <v>16</v>
      </c>
      <c r="L244" s="253">
        <v>89</v>
      </c>
      <c r="M244" s="253">
        <f>Tabla1[[#This Row],[Inventario al 30/09/2023]]-Tabla1[[#This Row],[Balance S/Mov. al 30/09/2023]]</f>
        <v>0</v>
      </c>
      <c r="N244" s="254">
        <v>436.16</v>
      </c>
      <c r="O244" s="255">
        <f>Tabla1[[#This Row],[Costo Unit.]]*Tabla1[[#This Row],[Inventario al 30/09/2023]]</f>
        <v>7906.56</v>
      </c>
      <c r="P244" s="254">
        <f>(Tabla1[[#This Row],[Entradas 30 Junio-30 Sept. 2023]]*Tabla1[[#This Row],[Costo Unit.]])</f>
        <v>0</v>
      </c>
      <c r="Q244" s="254">
        <f>(Tabla1[[#This Row],[Salidas 30 Junio-30 Sept. 2023]]*Tabla1[[#This Row],[Costo Unit.]])</f>
        <v>0</v>
      </c>
      <c r="R244" s="254" t="s">
        <v>1057</v>
      </c>
      <c r="S244" s="253"/>
      <c r="T244" s="260"/>
      <c r="U244" s="291"/>
      <c r="V244" s="33"/>
      <c r="W244" s="33"/>
      <c r="X244" s="33"/>
      <c r="Y244" s="33"/>
    </row>
    <row r="245" spans="2:25" ht="18" x14ac:dyDescent="0.25">
      <c r="B245" s="274">
        <v>42080</v>
      </c>
      <c r="C245" s="271" t="s">
        <v>1073</v>
      </c>
      <c r="D245" s="260" t="s">
        <v>380</v>
      </c>
      <c r="E245" s="251" t="s">
        <v>113</v>
      </c>
      <c r="F245" s="253">
        <v>17</v>
      </c>
      <c r="G245" s="253">
        <v>0</v>
      </c>
      <c r="H245" s="253"/>
      <c r="I245" s="253"/>
      <c r="J245" s="253">
        <v>0</v>
      </c>
      <c r="K245" s="253">
        <f>SUM(Tabla1[[#This Row],[Existencia al 30/06/2023]]+Tabla1[[#This Row],[Entradas 30 Junio-30 Sept. 2023]]+Tabla1[[#This Row],[Devoluciones]]+I245-J245)</f>
        <v>13</v>
      </c>
      <c r="L245" s="253">
        <v>17</v>
      </c>
      <c r="M245" s="253">
        <f>Tabla1[[#This Row],[Inventario al 30/09/2023]]-Tabla1[[#This Row],[Balance S/Mov. al 30/09/2023]]</f>
        <v>28</v>
      </c>
      <c r="N245" s="254">
        <v>484.88</v>
      </c>
      <c r="O245" s="255">
        <f>Tabla1[[#This Row],[Costo Unit.]]*Tabla1[[#This Row],[Inventario al 30/09/2023]]</f>
        <v>641.65</v>
      </c>
      <c r="P245" s="254">
        <f>(Tabla1[[#This Row],[Entradas 30 Junio-30 Sept. 2023]]*Tabla1[[#This Row],[Costo Unit.]])</f>
        <v>0</v>
      </c>
      <c r="Q245" s="254">
        <f>(Tabla1[[#This Row],[Salidas 30 Junio-30 Sept. 2023]]*Tabla1[[#This Row],[Costo Unit.]])</f>
        <v>0</v>
      </c>
      <c r="R245" s="254" t="s">
        <v>1057</v>
      </c>
      <c r="S245" s="253"/>
      <c r="T245" s="260"/>
      <c r="U245" s="291"/>
      <c r="V245" s="33"/>
      <c r="W245" s="33"/>
      <c r="X245" s="33"/>
      <c r="Y245" s="33"/>
    </row>
    <row r="246" spans="2:25" ht="18" x14ac:dyDescent="0.25">
      <c r="B246" s="274">
        <v>42797</v>
      </c>
      <c r="C246" s="271" t="s">
        <v>1073</v>
      </c>
      <c r="D246" s="260" t="s">
        <v>385</v>
      </c>
      <c r="E246" s="251" t="s">
        <v>117</v>
      </c>
      <c r="F246" s="253">
        <v>5</v>
      </c>
      <c r="G246" s="253">
        <v>0</v>
      </c>
      <c r="H246" s="253"/>
      <c r="I246" s="253"/>
      <c r="J246" s="253">
        <v>0</v>
      </c>
      <c r="K246" s="253">
        <f>SUM(Tabla1[[#This Row],[Existencia al 30/06/2023]]+Tabla1[[#This Row],[Entradas 30 Junio-30 Sept. 2023]]+Tabla1[[#This Row],[Devoluciones]]+I246-J246)</f>
        <v>13</v>
      </c>
      <c r="L246" s="253">
        <v>5</v>
      </c>
      <c r="M246" s="253">
        <f>Tabla1[[#This Row],[Inventario al 30/09/2023]]-Tabla1[[#This Row],[Balance S/Mov. al 30/09/2023]]</f>
        <v>0</v>
      </c>
      <c r="N246" s="254">
        <v>484.88</v>
      </c>
      <c r="O246" s="255">
        <f>Tabla1[[#This Row],[Costo Unit.]]*Tabla1[[#This Row],[Inventario al 30/09/2023]]</f>
        <v>220.74</v>
      </c>
      <c r="P246" s="254">
        <f>(Tabla1[[#This Row],[Entradas 30 Junio-30 Sept. 2023]]*Tabla1[[#This Row],[Costo Unit.]])</f>
        <v>0</v>
      </c>
      <c r="Q246" s="254">
        <f>(Tabla1[[#This Row],[Salidas 30 Junio-30 Sept. 2023]]*Tabla1[[#This Row],[Costo Unit.]])</f>
        <v>0</v>
      </c>
      <c r="R246" s="254" t="s">
        <v>1057</v>
      </c>
      <c r="S246" s="253"/>
      <c r="T246" s="260"/>
      <c r="U246" s="291"/>
      <c r="V246" s="33"/>
      <c r="W246" s="33"/>
      <c r="X246" s="33"/>
      <c r="Y246" s="33"/>
    </row>
    <row r="247" spans="2:25" ht="18" x14ac:dyDescent="0.25">
      <c r="B247" s="274">
        <v>41401</v>
      </c>
      <c r="C247" s="271" t="s">
        <v>1073</v>
      </c>
      <c r="D247" s="260" t="s">
        <v>375</v>
      </c>
      <c r="E247" s="256" t="s">
        <v>109</v>
      </c>
      <c r="F247" s="253">
        <v>61</v>
      </c>
      <c r="G247" s="253">
        <v>0</v>
      </c>
      <c r="H247" s="253"/>
      <c r="I247" s="253"/>
      <c r="J247" s="253">
        <v>0</v>
      </c>
      <c r="K247" s="253">
        <f>SUM(Tabla1[[#This Row],[Existencia al 30/06/2023]]+Tabla1[[#This Row],[Entradas 30 Junio-30 Sept. 2023]]+Tabla1[[#This Row],[Devoluciones]]+I247-J247)</f>
        <v>30</v>
      </c>
      <c r="L247" s="253">
        <v>61</v>
      </c>
      <c r="M247" s="253">
        <f>Tabla1[[#This Row],[Inventario al 30/09/2023]]-Tabla1[[#This Row],[Balance S/Mov. al 30/09/2023]]</f>
        <v>-28</v>
      </c>
      <c r="N247" s="254">
        <v>116</v>
      </c>
      <c r="O247" s="255">
        <f>Tabla1[[#This Row],[Costo Unit.]]*Tabla1[[#This Row],[Inventario al 30/09/2023]]</f>
        <v>91.2</v>
      </c>
      <c r="P247" s="254">
        <f>(Tabla1[[#This Row],[Entradas 30 Junio-30 Sept. 2023]]*Tabla1[[#This Row],[Costo Unit.]])</f>
        <v>0</v>
      </c>
      <c r="Q247" s="254">
        <f>(Tabla1[[#This Row],[Salidas 30 Junio-30 Sept. 2023]]*Tabla1[[#This Row],[Costo Unit.]])</f>
        <v>0</v>
      </c>
      <c r="R247" s="254" t="s">
        <v>1057</v>
      </c>
      <c r="S247" s="253"/>
      <c r="T247" s="260"/>
      <c r="U247" s="291"/>
      <c r="V247" s="33"/>
      <c r="W247" s="33"/>
      <c r="X247" s="33"/>
      <c r="Y247" s="33"/>
    </row>
    <row r="248" spans="2:25" ht="18" x14ac:dyDescent="0.25">
      <c r="B248" s="274">
        <v>41404</v>
      </c>
      <c r="C248" s="271" t="s">
        <v>1073</v>
      </c>
      <c r="D248" s="260" t="s">
        <v>365</v>
      </c>
      <c r="E248" s="251" t="s">
        <v>745</v>
      </c>
      <c r="F248" s="253">
        <v>4</v>
      </c>
      <c r="G248" s="253">
        <v>0</v>
      </c>
      <c r="H248" s="253"/>
      <c r="I248" s="253"/>
      <c r="J248" s="253">
        <v>0</v>
      </c>
      <c r="K248" s="253">
        <f>SUM(Tabla1[[#This Row],[Existencia al 30/06/2023]]+Tabla1[[#This Row],[Entradas 30 Junio-30 Sept. 2023]]+Tabla1[[#This Row],[Devoluciones]]+I248-J248)</f>
        <v>13</v>
      </c>
      <c r="L248" s="253">
        <v>4</v>
      </c>
      <c r="M248" s="253">
        <f>Tabla1[[#This Row],[Inventario al 30/09/2023]]-Tabla1[[#This Row],[Balance S/Mov. al 30/09/2023]]</f>
        <v>-1</v>
      </c>
      <c r="N248" s="254">
        <v>302.69</v>
      </c>
      <c r="O248" s="255">
        <f>Tabla1[[#This Row],[Costo Unit.]]*Tabla1[[#This Row],[Inventario al 30/09/2023]]</f>
        <v>282.71999999999997</v>
      </c>
      <c r="P248" s="254">
        <f>(Tabla1[[#This Row],[Entradas 30 Junio-30 Sept. 2023]]*Tabla1[[#This Row],[Costo Unit.]])</f>
        <v>0</v>
      </c>
      <c r="Q248" s="254">
        <f>(Tabla1[[#This Row],[Salidas 30 Junio-30 Sept. 2023]]*Tabla1[[#This Row],[Costo Unit.]])</f>
        <v>0</v>
      </c>
      <c r="R248" s="254" t="s">
        <v>1057</v>
      </c>
      <c r="S248" s="253"/>
      <c r="T248" s="260"/>
      <c r="U248" s="291"/>
      <c r="V248" s="33"/>
      <c r="W248" s="33"/>
      <c r="X248" s="33"/>
      <c r="Y248" s="33"/>
    </row>
    <row r="249" spans="2:25" ht="18" x14ac:dyDescent="0.25">
      <c r="B249" s="274">
        <v>41488</v>
      </c>
      <c r="C249" s="271" t="s">
        <v>1073</v>
      </c>
      <c r="D249" s="260" t="s">
        <v>431</v>
      </c>
      <c r="E249" s="251" t="s">
        <v>157</v>
      </c>
      <c r="F249" s="253">
        <v>61</v>
      </c>
      <c r="G249" s="253">
        <v>0</v>
      </c>
      <c r="H249" s="253"/>
      <c r="I249" s="253"/>
      <c r="J249" s="253">
        <v>0</v>
      </c>
      <c r="K249" s="253">
        <f>SUM(Tabla1[[#This Row],[Existencia al 30/06/2023]]+Tabla1[[#This Row],[Entradas 30 Junio-30 Sept. 2023]]+Tabla1[[#This Row],[Devoluciones]]+I249-J249)</f>
        <v>23</v>
      </c>
      <c r="L249" s="253">
        <v>61</v>
      </c>
      <c r="M249" s="253">
        <f>Tabla1[[#This Row],[Inventario al 30/09/2023]]-Tabla1[[#This Row],[Balance S/Mov. al 30/09/2023]]</f>
        <v>-8</v>
      </c>
      <c r="N249" s="254">
        <v>378.16</v>
      </c>
      <c r="O249" s="255">
        <f>Tabla1[[#This Row],[Costo Unit.]]*Tabla1[[#This Row],[Inventario al 30/09/2023]]</f>
        <v>1108.0500000000002</v>
      </c>
      <c r="P249" s="254">
        <f>(Tabla1[[#This Row],[Entradas 30 Junio-30 Sept. 2023]]*Tabla1[[#This Row],[Costo Unit.]])</f>
        <v>0</v>
      </c>
      <c r="Q249" s="254">
        <f>(Tabla1[[#This Row],[Salidas 30 Junio-30 Sept. 2023]]*Tabla1[[#This Row],[Costo Unit.]])</f>
        <v>0</v>
      </c>
      <c r="R249" s="254" t="s">
        <v>1057</v>
      </c>
      <c r="S249" s="253"/>
      <c r="T249" s="260"/>
      <c r="U249" s="291"/>
      <c r="V249" s="33"/>
      <c r="W249" s="33"/>
      <c r="X249" s="33"/>
      <c r="Y249" s="33"/>
    </row>
    <row r="250" spans="2:25" ht="18" x14ac:dyDescent="0.25">
      <c r="B250" s="274">
        <v>42496</v>
      </c>
      <c r="C250" s="271" t="s">
        <v>1073</v>
      </c>
      <c r="D250" s="260" t="s">
        <v>409</v>
      </c>
      <c r="E250" s="251" t="s">
        <v>643</v>
      </c>
      <c r="F250" s="253">
        <v>12</v>
      </c>
      <c r="G250" s="253">
        <v>0</v>
      </c>
      <c r="H250" s="253"/>
      <c r="I250" s="253"/>
      <c r="J250" s="253">
        <v>0</v>
      </c>
      <c r="K250" s="253">
        <f>SUM(Tabla1[[#This Row],[Existencia al 30/06/2023]]+Tabla1[[#This Row],[Entradas 30 Junio-30 Sept. 2023]]+Tabla1[[#This Row],[Devoluciones]]+I250-J250)</f>
        <v>11</v>
      </c>
      <c r="L250" s="253">
        <v>12</v>
      </c>
      <c r="M250" s="253">
        <f>Tabla1[[#This Row],[Inventario al 30/09/2023]]-Tabla1[[#This Row],[Balance S/Mov. al 30/09/2023]]</f>
        <v>0</v>
      </c>
      <c r="N250" s="254">
        <v>219.33</v>
      </c>
      <c r="O250" s="255">
        <f>Tabla1[[#This Row],[Costo Unit.]]*Tabla1[[#This Row],[Inventario al 30/09/2023]]</f>
        <v>945.01</v>
      </c>
      <c r="P250" s="254">
        <f>(Tabla1[[#This Row],[Entradas 30 Junio-30 Sept. 2023]]*Tabla1[[#This Row],[Costo Unit.]])</f>
        <v>0</v>
      </c>
      <c r="Q250" s="254">
        <f>(Tabla1[[#This Row],[Salidas 30 Junio-30 Sept. 2023]]*Tabla1[[#This Row],[Costo Unit.]])</f>
        <v>0</v>
      </c>
      <c r="R250" s="254" t="s">
        <v>1057</v>
      </c>
      <c r="S250" s="253"/>
      <c r="T250" s="260"/>
      <c r="U250" s="291"/>
      <c r="V250" s="33"/>
      <c r="W250" s="33"/>
      <c r="X250" s="33"/>
      <c r="Y250" s="33"/>
    </row>
    <row r="251" spans="2:25" ht="18" x14ac:dyDescent="0.25">
      <c r="B251" s="274">
        <v>42496</v>
      </c>
      <c r="C251" s="271" t="s">
        <v>1073</v>
      </c>
      <c r="D251" s="260" t="s">
        <v>478</v>
      </c>
      <c r="E251" s="251" t="s">
        <v>479</v>
      </c>
      <c r="F251" s="253">
        <v>51</v>
      </c>
      <c r="G251" s="253">
        <v>0</v>
      </c>
      <c r="H251" s="253"/>
      <c r="I251" s="253"/>
      <c r="J251" s="253">
        <v>0</v>
      </c>
      <c r="K251" s="253">
        <f>SUM(Tabla1[[#This Row],[Existencia al 30/06/2023]]+Tabla1[[#This Row],[Entradas 30 Junio-30 Sept. 2023]]+Tabla1[[#This Row],[Devoluciones]]+I251-J251)</f>
        <v>25</v>
      </c>
      <c r="L251" s="253">
        <v>51</v>
      </c>
      <c r="M251" s="253">
        <f>Tabla1[[#This Row],[Inventario al 30/09/2023]]-Tabla1[[#This Row],[Balance S/Mov. al 30/09/2023]]</f>
        <v>18</v>
      </c>
      <c r="N251" s="254">
        <v>68.260000000000005</v>
      </c>
      <c r="O251" s="255">
        <f>Tabla1[[#This Row],[Costo Unit.]]*Tabla1[[#This Row],[Inventario al 30/09/2023]]</f>
        <v>15653.289999999999</v>
      </c>
      <c r="P251" s="254">
        <f>(Tabla1[[#This Row],[Entradas 30 Junio-30 Sept. 2023]]*Tabla1[[#This Row],[Costo Unit.]])</f>
        <v>0</v>
      </c>
      <c r="Q251" s="254">
        <f>(Tabla1[[#This Row],[Salidas 30 Junio-30 Sept. 2023]]*Tabla1[[#This Row],[Costo Unit.]])</f>
        <v>0</v>
      </c>
      <c r="R251" s="254" t="s">
        <v>1057</v>
      </c>
      <c r="S251" s="253"/>
      <c r="T251" s="260"/>
      <c r="U251" s="291"/>
      <c r="V251" s="33"/>
      <c r="W251" s="33"/>
      <c r="X251" s="33"/>
      <c r="Y251" s="33"/>
    </row>
    <row r="252" spans="2:25" s="6" customFormat="1" ht="18" x14ac:dyDescent="0.25">
      <c r="B252" s="274">
        <v>43787</v>
      </c>
      <c r="C252" s="271" t="s">
        <v>1073</v>
      </c>
      <c r="D252" s="260" t="s">
        <v>265</v>
      </c>
      <c r="E252" s="252" t="s">
        <v>509</v>
      </c>
      <c r="F252" s="253">
        <v>161</v>
      </c>
      <c r="G252" s="253">
        <v>0</v>
      </c>
      <c r="H252" s="253"/>
      <c r="I252" s="253"/>
      <c r="J252" s="253">
        <v>0</v>
      </c>
      <c r="K252" s="253">
        <f>SUM(Tabla1[[#This Row],[Existencia al 30/06/2023]]+Tabla1[[#This Row],[Entradas 30 Junio-30 Sept. 2023]]+Tabla1[[#This Row],[Devoluciones]]+I252-J252)</f>
        <v>0</v>
      </c>
      <c r="L252" s="253">
        <v>161</v>
      </c>
      <c r="M252" s="253">
        <f>Tabla1[[#This Row],[Inventario al 30/09/2023]]-Tabla1[[#This Row],[Balance S/Mov. al 30/09/2023]]</f>
        <v>0</v>
      </c>
      <c r="N252" s="254">
        <v>48.95</v>
      </c>
      <c r="O252" s="255">
        <f>Tabla1[[#This Row],[Costo Unit.]]*Tabla1[[#This Row],[Inventario al 30/09/2023]]</f>
        <v>0</v>
      </c>
      <c r="P252" s="254">
        <f>(Tabla1[[#This Row],[Entradas 30 Junio-30 Sept. 2023]]*Tabla1[[#This Row],[Costo Unit.]])</f>
        <v>0</v>
      </c>
      <c r="Q252" s="254">
        <f>(Tabla1[[#This Row],[Salidas 30 Junio-30 Sept. 2023]]*Tabla1[[#This Row],[Costo Unit.]])</f>
        <v>0</v>
      </c>
      <c r="R252" s="254" t="s">
        <v>1057</v>
      </c>
      <c r="S252" s="253"/>
      <c r="T252" s="260"/>
      <c r="U252" s="291"/>
      <c r="V252" s="33"/>
      <c r="W252" s="33"/>
      <c r="X252" s="33"/>
      <c r="Y252" s="33"/>
    </row>
    <row r="253" spans="2:25" ht="18" x14ac:dyDescent="0.25">
      <c r="B253" s="274">
        <v>41022</v>
      </c>
      <c r="C253" s="271" t="s">
        <v>1073</v>
      </c>
      <c r="D253" s="260" t="s">
        <v>438</v>
      </c>
      <c r="E253" s="251" t="s">
        <v>162</v>
      </c>
      <c r="F253" s="253">
        <v>101</v>
      </c>
      <c r="G253" s="253">
        <v>0</v>
      </c>
      <c r="H253" s="253"/>
      <c r="I253" s="253"/>
      <c r="J253" s="253">
        <v>0</v>
      </c>
      <c r="K253" s="253">
        <f>SUM(Tabla1[[#This Row],[Existencia al 30/06/2023]]+Tabla1[[#This Row],[Entradas 30 Junio-30 Sept. 2023]]+Tabla1[[#This Row],[Devoluciones]]+I253-J253)</f>
        <v>11</v>
      </c>
      <c r="L253" s="253">
        <v>101</v>
      </c>
      <c r="M253" s="253">
        <f>Tabla1[[#This Row],[Inventario al 30/09/2023]]-Tabla1[[#This Row],[Balance S/Mov. al 30/09/2023]]</f>
        <v>-11</v>
      </c>
      <c r="N253" s="254">
        <v>388.6</v>
      </c>
      <c r="O253" s="255">
        <f>Tabla1[[#This Row],[Costo Unit.]]*Tabla1[[#This Row],[Inventario al 30/09/2023]]</f>
        <v>0</v>
      </c>
      <c r="P253" s="254">
        <f>(Tabla1[[#This Row],[Entradas 30 Junio-30 Sept. 2023]]*Tabla1[[#This Row],[Costo Unit.]])</f>
        <v>0</v>
      </c>
      <c r="Q253" s="254">
        <f>(Tabla1[[#This Row],[Salidas 30 Junio-30 Sept. 2023]]*Tabla1[[#This Row],[Costo Unit.]])</f>
        <v>0</v>
      </c>
      <c r="R253" s="254" t="s">
        <v>1057</v>
      </c>
      <c r="S253" s="253"/>
      <c r="T253" s="260"/>
      <c r="U253" s="291"/>
      <c r="V253" s="33"/>
      <c r="W253" s="33"/>
      <c r="X253" s="33"/>
      <c r="Y253" s="33"/>
    </row>
    <row r="254" spans="2:25" ht="18" x14ac:dyDescent="0.25">
      <c r="B254" s="274">
        <v>41347</v>
      </c>
      <c r="C254" s="271" t="s">
        <v>1073</v>
      </c>
      <c r="D254" s="260" t="s">
        <v>200</v>
      </c>
      <c r="E254" s="252" t="s">
        <v>644</v>
      </c>
      <c r="F254" s="253">
        <v>120</v>
      </c>
      <c r="G254" s="253">
        <v>0</v>
      </c>
      <c r="H254" s="253"/>
      <c r="I254" s="253"/>
      <c r="J254" s="253">
        <v>0</v>
      </c>
      <c r="K254" s="253">
        <f>SUM(Tabla1[[#This Row],[Existencia al 30/06/2023]]+Tabla1[[#This Row],[Entradas 30 Junio-30 Sept. 2023]]+Tabla1[[#This Row],[Devoluciones]]+I254-J254)</f>
        <v>7</v>
      </c>
      <c r="L254" s="253">
        <v>120</v>
      </c>
      <c r="M254" s="253">
        <f>Tabla1[[#This Row],[Inventario al 30/09/2023]]-Tabla1[[#This Row],[Balance S/Mov. al 30/09/2023]]</f>
        <v>0</v>
      </c>
      <c r="N254" s="254">
        <v>504.6</v>
      </c>
      <c r="O254" s="255">
        <f>Tabla1[[#This Row],[Costo Unit.]]*Tabla1[[#This Row],[Inventario al 30/09/2023]]</f>
        <v>248.35999999999999</v>
      </c>
      <c r="P254" s="254">
        <f>(Tabla1[[#This Row],[Entradas 30 Junio-30 Sept. 2023]]*Tabla1[[#This Row],[Costo Unit.]])</f>
        <v>0</v>
      </c>
      <c r="Q254" s="254">
        <f>(Tabla1[[#This Row],[Salidas 30 Junio-30 Sept. 2023]]*Tabla1[[#This Row],[Costo Unit.]])</f>
        <v>0</v>
      </c>
      <c r="R254" s="254" t="s">
        <v>1057</v>
      </c>
      <c r="S254" s="253"/>
      <c r="T254" s="260"/>
      <c r="U254" s="291"/>
      <c r="V254" s="33"/>
      <c r="W254" s="33"/>
      <c r="X254" s="33"/>
      <c r="Y254" s="33"/>
    </row>
    <row r="255" spans="2:25" ht="18" x14ac:dyDescent="0.25">
      <c r="B255" s="274">
        <v>42080</v>
      </c>
      <c r="C255" s="271" t="s">
        <v>1073</v>
      </c>
      <c r="D255" s="260" t="s">
        <v>332</v>
      </c>
      <c r="E255" s="252" t="s">
        <v>72</v>
      </c>
      <c r="F255" s="253">
        <v>85</v>
      </c>
      <c r="G255" s="253">
        <v>0</v>
      </c>
      <c r="H255" s="253"/>
      <c r="I255" s="253"/>
      <c r="J255" s="253">
        <v>0</v>
      </c>
      <c r="K255" s="253">
        <f>SUM(Tabla1[[#This Row],[Existencia al 30/06/2023]]+Tabla1[[#This Row],[Entradas 30 Junio-30 Sept. 2023]]+Tabla1[[#This Row],[Devoluciones]]+I255-J255)</f>
        <v>0</v>
      </c>
      <c r="L255" s="253">
        <v>85</v>
      </c>
      <c r="M255" s="253">
        <f>Tabla1[[#This Row],[Inventario al 30/09/2023]]-Tabla1[[#This Row],[Balance S/Mov. al 30/09/2023]]</f>
        <v>0</v>
      </c>
      <c r="N255" s="254">
        <v>582.32000000000005</v>
      </c>
      <c r="O255" s="255">
        <f>Tabla1[[#This Row],[Costo Unit.]]*Tabla1[[#This Row],[Inventario al 30/09/2023]]</f>
        <v>0</v>
      </c>
      <c r="P255" s="254">
        <f>(Tabla1[[#This Row],[Entradas 30 Junio-30 Sept. 2023]]*Tabla1[[#This Row],[Costo Unit.]])</f>
        <v>0</v>
      </c>
      <c r="Q255" s="254">
        <f>(Tabla1[[#This Row],[Salidas 30 Junio-30 Sept. 2023]]*Tabla1[[#This Row],[Costo Unit.]])</f>
        <v>0</v>
      </c>
      <c r="R255" s="254" t="s">
        <v>1057</v>
      </c>
      <c r="S255" s="253"/>
      <c r="T255" s="260"/>
      <c r="U255" s="291"/>
      <c r="V255" s="33"/>
      <c r="W255" s="33"/>
      <c r="X255" s="33"/>
      <c r="Y255" s="33"/>
    </row>
    <row r="256" spans="2:25" ht="18" x14ac:dyDescent="0.25">
      <c r="B256" s="274">
        <v>42263</v>
      </c>
      <c r="C256" s="271" t="s">
        <v>1072</v>
      </c>
      <c r="D256" s="260" t="s">
        <v>832</v>
      </c>
      <c r="E256" s="252" t="s">
        <v>839</v>
      </c>
      <c r="F256" s="253">
        <v>13</v>
      </c>
      <c r="G256" s="253">
        <v>0</v>
      </c>
      <c r="H256" s="253"/>
      <c r="I256" s="253"/>
      <c r="J256" s="253">
        <v>0</v>
      </c>
      <c r="K256" s="253">
        <f>SUM(Tabla1[[#This Row],[Existencia al 30/06/2023]]+Tabla1[[#This Row],[Entradas 30 Junio-30 Sept. 2023]]+Tabla1[[#This Row],[Devoluciones]]+I256-J256)</f>
        <v>5</v>
      </c>
      <c r="L256" s="253">
        <v>13</v>
      </c>
      <c r="M256" s="253">
        <f>Tabla1[[#This Row],[Inventario al 30/09/2023]]-Tabla1[[#This Row],[Balance S/Mov. al 30/09/2023]]</f>
        <v>0</v>
      </c>
      <c r="N256" s="254">
        <v>258.3</v>
      </c>
      <c r="O256" s="255">
        <f>Tabla1[[#This Row],[Costo Unit.]]*Tabla1[[#This Row],[Inventario al 30/09/2023]]</f>
        <v>191.4</v>
      </c>
      <c r="P256" s="254">
        <f>(Tabla1[[#This Row],[Entradas 30 Junio-30 Sept. 2023]]*Tabla1[[#This Row],[Costo Unit.]])</f>
        <v>0</v>
      </c>
      <c r="Q256" s="254">
        <f>(Tabla1[[#This Row],[Salidas 30 Junio-30 Sept. 2023]]*Tabla1[[#This Row],[Costo Unit.]])</f>
        <v>0</v>
      </c>
      <c r="R256" s="254" t="s">
        <v>1057</v>
      </c>
      <c r="S256" s="253"/>
      <c r="T256" s="260"/>
      <c r="U256" s="291"/>
      <c r="V256" s="33"/>
      <c r="W256" s="33"/>
      <c r="X256" s="33"/>
      <c r="Y256" s="33"/>
    </row>
    <row r="257" spans="2:25" ht="18" x14ac:dyDescent="0.25">
      <c r="B257" s="275">
        <v>41432</v>
      </c>
      <c r="C257" s="271" t="s">
        <v>1073</v>
      </c>
      <c r="D257" s="260" t="s">
        <v>741</v>
      </c>
      <c r="E257" s="252" t="s">
        <v>743</v>
      </c>
      <c r="F257" s="253">
        <v>25</v>
      </c>
      <c r="G257" s="253">
        <v>0</v>
      </c>
      <c r="H257" s="253"/>
      <c r="I257" s="253"/>
      <c r="J257" s="253">
        <v>0</v>
      </c>
      <c r="K257" s="253">
        <f>SUM(Tabla1[[#This Row],[Existencia al 30/06/2023]]+Tabla1[[#This Row],[Entradas 30 Junio-30 Sept. 2023]]+Tabla1[[#This Row],[Devoluciones]]+I257-J257)</f>
        <v>4</v>
      </c>
      <c r="L257" s="253">
        <v>25</v>
      </c>
      <c r="M257" s="253">
        <f>Tabla1[[#This Row],[Inventario al 30/09/2023]]-Tabla1[[#This Row],[Balance S/Mov. al 30/09/2023]]</f>
        <v>0</v>
      </c>
      <c r="N257" s="254">
        <v>394.12</v>
      </c>
      <c r="O257" s="255">
        <f>Tabla1[[#This Row],[Costo Unit.]]*Tabla1[[#This Row],[Inventario al 30/09/2023]]</f>
        <v>269.12</v>
      </c>
      <c r="P257" s="254">
        <f>(Tabla1[[#This Row],[Entradas 30 Junio-30 Sept. 2023]]*Tabla1[[#This Row],[Costo Unit.]])</f>
        <v>0</v>
      </c>
      <c r="Q257" s="254">
        <f>(Tabla1[[#This Row],[Salidas 30 Junio-30 Sept. 2023]]*Tabla1[[#This Row],[Costo Unit.]])</f>
        <v>0</v>
      </c>
      <c r="R257" s="254" t="s">
        <v>1057</v>
      </c>
      <c r="S257" s="253"/>
      <c r="T257" s="260"/>
      <c r="U257" s="291"/>
      <c r="V257" s="33"/>
      <c r="W257" s="33"/>
      <c r="X257" s="33"/>
      <c r="Y257" s="33"/>
    </row>
    <row r="258" spans="2:25" ht="18" x14ac:dyDescent="0.25">
      <c r="B258" s="274">
        <v>42520</v>
      </c>
      <c r="C258" s="271" t="s">
        <v>1082</v>
      </c>
      <c r="D258" s="260" t="s">
        <v>233</v>
      </c>
      <c r="E258" s="251" t="s">
        <v>645</v>
      </c>
      <c r="F258" s="253">
        <v>12</v>
      </c>
      <c r="G258" s="253">
        <v>0</v>
      </c>
      <c r="H258" s="253"/>
      <c r="I258" s="253"/>
      <c r="J258" s="253">
        <v>0</v>
      </c>
      <c r="K258" s="253">
        <f>SUM(Tabla1[[#This Row],[Existencia al 30/06/2023]]+Tabla1[[#This Row],[Entradas 30 Junio-30 Sept. 2023]]+Tabla1[[#This Row],[Devoluciones]]+I258-J258)</f>
        <v>3</v>
      </c>
      <c r="L258" s="253">
        <v>12</v>
      </c>
      <c r="M258" s="253">
        <f>Tabla1[[#This Row],[Inventario al 30/09/2023]]-Tabla1[[#This Row],[Balance S/Mov. al 30/09/2023]]</f>
        <v>0</v>
      </c>
      <c r="N258" s="254">
        <v>368.3</v>
      </c>
      <c r="O258" s="255">
        <f>Tabla1[[#This Row],[Costo Unit.]]*Tabla1[[#This Row],[Inventario al 30/09/2023]]</f>
        <v>100.92</v>
      </c>
      <c r="P258" s="254">
        <f>(Tabla1[[#This Row],[Entradas 30 Junio-30 Sept. 2023]]*Tabla1[[#This Row],[Costo Unit.]])</f>
        <v>0</v>
      </c>
      <c r="Q258" s="254">
        <f>(Tabla1[[#This Row],[Salidas 30 Junio-30 Sept. 2023]]*Tabla1[[#This Row],[Costo Unit.]])</f>
        <v>0</v>
      </c>
      <c r="R258" s="254" t="s">
        <v>1057</v>
      </c>
      <c r="S258" s="253"/>
      <c r="T258" s="260"/>
      <c r="U258" s="291"/>
      <c r="V258" s="33"/>
      <c r="W258" s="33"/>
      <c r="X258" s="33"/>
      <c r="Y258" s="33"/>
    </row>
    <row r="259" spans="2:25" ht="18" x14ac:dyDescent="0.25">
      <c r="B259" s="274">
        <v>42551</v>
      </c>
      <c r="C259" s="271" t="s">
        <v>1082</v>
      </c>
      <c r="D259" s="260" t="s">
        <v>206</v>
      </c>
      <c r="E259" s="252" t="s">
        <v>646</v>
      </c>
      <c r="F259" s="253">
        <v>19</v>
      </c>
      <c r="G259" s="253">
        <v>0</v>
      </c>
      <c r="H259" s="253"/>
      <c r="I259" s="253"/>
      <c r="J259" s="253">
        <v>0</v>
      </c>
      <c r="K259" s="253">
        <f>SUM(Tabla1[[#This Row],[Existencia al 30/06/2023]]+Tabla1[[#This Row],[Entradas 30 Junio-30 Sept. 2023]]+Tabla1[[#This Row],[Devoluciones]]+I259-J259)</f>
        <v>4</v>
      </c>
      <c r="L259" s="253">
        <v>19</v>
      </c>
      <c r="M259" s="253">
        <f>Tabla1[[#This Row],[Inventario al 30/09/2023]]-Tabla1[[#This Row],[Balance S/Mov. al 30/09/2023]]</f>
        <v>0</v>
      </c>
      <c r="N259" s="254">
        <v>133.4</v>
      </c>
      <c r="O259" s="255">
        <f>Tabla1[[#This Row],[Costo Unit.]]*Tabla1[[#This Row],[Inventario al 30/09/2023]]</f>
        <v>155.76</v>
      </c>
      <c r="P259" s="254">
        <f>(Tabla1[[#This Row],[Entradas 30 Junio-30 Sept. 2023]]*Tabla1[[#This Row],[Costo Unit.]])</f>
        <v>0</v>
      </c>
      <c r="Q259" s="254">
        <f>(Tabla1[[#This Row],[Salidas 30 Junio-30 Sept. 2023]]*Tabla1[[#This Row],[Costo Unit.]])</f>
        <v>0</v>
      </c>
      <c r="R259" s="254" t="s">
        <v>1057</v>
      </c>
      <c r="S259" s="253"/>
      <c r="T259" s="260"/>
      <c r="U259" s="291"/>
      <c r="V259" s="33"/>
      <c r="W259" s="33"/>
      <c r="X259" s="33"/>
      <c r="Y259" s="33"/>
    </row>
    <row r="260" spans="2:25" ht="18" x14ac:dyDescent="0.25">
      <c r="B260" s="274">
        <v>44145</v>
      </c>
      <c r="C260" s="271" t="s">
        <v>1073</v>
      </c>
      <c r="D260" s="260" t="s">
        <v>870</v>
      </c>
      <c r="E260" s="251" t="s">
        <v>871</v>
      </c>
      <c r="F260" s="253">
        <v>17</v>
      </c>
      <c r="G260" s="253">
        <v>0</v>
      </c>
      <c r="H260" s="253"/>
      <c r="I260" s="253"/>
      <c r="J260" s="253">
        <v>0</v>
      </c>
      <c r="K260" s="253">
        <f>SUM(Tabla1[[#This Row],[Existencia al 30/06/2023]]+Tabla1[[#This Row],[Entradas 30 Junio-30 Sept. 2023]]+Tabla1[[#This Row],[Devoluciones]]+I260-J260)</f>
        <v>7</v>
      </c>
      <c r="L260" s="253">
        <v>17</v>
      </c>
      <c r="M260" s="253">
        <f>Tabla1[[#This Row],[Inventario al 30/09/2023]]-Tabla1[[#This Row],[Balance S/Mov. al 30/09/2023]]</f>
        <v>11</v>
      </c>
      <c r="N260" s="254">
        <v>1652</v>
      </c>
      <c r="O260" s="255">
        <f>Tabla1[[#This Row],[Costo Unit.]]*Tabla1[[#This Row],[Inventario al 30/09/2023]]</f>
        <v>152.1</v>
      </c>
      <c r="P260" s="254">
        <f>(Tabla1[[#This Row],[Entradas 30 Junio-30 Sept. 2023]]*Tabla1[[#This Row],[Costo Unit.]])</f>
        <v>0</v>
      </c>
      <c r="Q260" s="254">
        <f>(Tabla1[[#This Row],[Salidas 30 Junio-30 Sept. 2023]]*Tabla1[[#This Row],[Costo Unit.]])</f>
        <v>0</v>
      </c>
      <c r="R260" s="254" t="s">
        <v>1057</v>
      </c>
      <c r="S260" s="253"/>
      <c r="T260" s="260"/>
      <c r="U260" s="291"/>
      <c r="V260" s="33"/>
      <c r="W260" s="33"/>
      <c r="X260" s="33"/>
      <c r="Y260" s="33"/>
    </row>
    <row r="261" spans="2:25" ht="18" x14ac:dyDescent="0.25">
      <c r="B261" s="274">
        <v>41438</v>
      </c>
      <c r="C261" s="271" t="s">
        <v>1073</v>
      </c>
      <c r="D261" s="260" t="s">
        <v>702</v>
      </c>
      <c r="E261" s="252" t="s">
        <v>616</v>
      </c>
      <c r="F261" s="253">
        <v>4</v>
      </c>
      <c r="G261" s="253">
        <v>0</v>
      </c>
      <c r="H261" s="253"/>
      <c r="I261" s="253"/>
      <c r="J261" s="253">
        <v>0</v>
      </c>
      <c r="K261" s="253">
        <f>SUM(Tabla1[[#This Row],[Existencia al 30/06/2023]]+Tabla1[[#This Row],[Entradas 30 Junio-30 Sept. 2023]]+Tabla1[[#This Row],[Devoluciones]]+I261-J261)</f>
        <v>57</v>
      </c>
      <c r="L261" s="253">
        <v>4</v>
      </c>
      <c r="M261" s="253">
        <f>Tabla1[[#This Row],[Inventario al 30/09/2023]]-Tabla1[[#This Row],[Balance S/Mov. al 30/09/2023]]</f>
        <v>-2</v>
      </c>
      <c r="N261" s="254">
        <v>307.98</v>
      </c>
      <c r="O261" s="255">
        <f>Tabla1[[#This Row],[Costo Unit.]]*Tabla1[[#This Row],[Inventario al 30/09/2023]]</f>
        <v>686.4</v>
      </c>
      <c r="P261" s="254">
        <f>(Tabla1[[#This Row],[Entradas 30 Junio-30 Sept. 2023]]*Tabla1[[#This Row],[Costo Unit.]])</f>
        <v>0</v>
      </c>
      <c r="Q261" s="254">
        <f>(Tabla1[[#This Row],[Salidas 30 Junio-30 Sept. 2023]]*Tabla1[[#This Row],[Costo Unit.]])</f>
        <v>0</v>
      </c>
      <c r="R261" s="254" t="s">
        <v>1057</v>
      </c>
      <c r="S261" s="253"/>
      <c r="T261" s="260"/>
      <c r="U261" s="291"/>
      <c r="V261" s="33"/>
      <c r="W261" s="33"/>
      <c r="X261" s="33"/>
      <c r="Y261" s="33"/>
    </row>
    <row r="262" spans="2:25" ht="18" x14ac:dyDescent="0.25">
      <c r="B262" s="274">
        <v>41443</v>
      </c>
      <c r="C262" s="271" t="s">
        <v>1071</v>
      </c>
      <c r="D262" s="260" t="s">
        <v>232</v>
      </c>
      <c r="E262" s="251" t="s">
        <v>647</v>
      </c>
      <c r="F262" s="253">
        <v>1</v>
      </c>
      <c r="G262" s="253">
        <v>0</v>
      </c>
      <c r="H262" s="253"/>
      <c r="I262" s="253"/>
      <c r="J262" s="253">
        <v>0</v>
      </c>
      <c r="K262" s="253">
        <f>SUM(Tabla1[[#This Row],[Existencia al 30/06/2023]]+Tabla1[[#This Row],[Entradas 30 Junio-30 Sept. 2023]]+Tabla1[[#This Row],[Devoluciones]]+I262-J262)</f>
        <v>4</v>
      </c>
      <c r="L262" s="253">
        <v>1</v>
      </c>
      <c r="M262" s="253">
        <f>Tabla1[[#This Row],[Inventario al 30/09/2023]]-Tabla1[[#This Row],[Balance S/Mov. al 30/09/2023]]</f>
        <v>-1</v>
      </c>
      <c r="N262" s="254">
        <v>400</v>
      </c>
      <c r="O262" s="255">
        <f>Tabla1[[#This Row],[Costo Unit.]]*Tabla1[[#This Row],[Inventario al 30/09/2023]]</f>
        <v>62.64</v>
      </c>
      <c r="P262" s="254">
        <f>(Tabla1[[#This Row],[Entradas 30 Junio-30 Sept. 2023]]*Tabla1[[#This Row],[Costo Unit.]])</f>
        <v>0</v>
      </c>
      <c r="Q262" s="254">
        <f>(Tabla1[[#This Row],[Salidas 30 Junio-30 Sept. 2023]]*Tabla1[[#This Row],[Costo Unit.]])</f>
        <v>0</v>
      </c>
      <c r="R262" s="254" t="s">
        <v>1057</v>
      </c>
      <c r="S262" s="253"/>
      <c r="T262" s="260"/>
      <c r="U262" s="291"/>
      <c r="V262" s="33"/>
      <c r="W262" s="33"/>
      <c r="X262" s="33"/>
      <c r="Y262" s="33"/>
    </row>
    <row r="263" spans="2:25" ht="18" x14ac:dyDescent="0.25">
      <c r="B263" s="274">
        <v>42520</v>
      </c>
      <c r="C263" s="271" t="s">
        <v>1075</v>
      </c>
      <c r="D263" s="260" t="s">
        <v>769</v>
      </c>
      <c r="E263" s="251" t="s">
        <v>1016</v>
      </c>
      <c r="F263" s="253">
        <v>98</v>
      </c>
      <c r="G263" s="253">
        <v>0</v>
      </c>
      <c r="H263" s="253"/>
      <c r="I263" s="253"/>
      <c r="J263" s="253">
        <v>0</v>
      </c>
      <c r="K263" s="253">
        <f>SUM(Tabla1[[#This Row],[Existencia al 30/06/2023]]+Tabla1[[#This Row],[Entradas 30 Junio-30 Sept. 2023]]+Tabla1[[#This Row],[Devoluciones]]+I263-J263)</f>
        <v>2</v>
      </c>
      <c r="L263" s="253">
        <v>98</v>
      </c>
      <c r="M263" s="253">
        <f>Tabla1[[#This Row],[Inventario al 30/09/2023]]-Tabla1[[#This Row],[Balance S/Mov. al 30/09/2023]]</f>
        <v>-1</v>
      </c>
      <c r="N263" s="254">
        <v>190</v>
      </c>
      <c r="O263" s="255">
        <f>Tabla1[[#This Row],[Costo Unit.]]*Tabla1[[#This Row],[Inventario al 30/09/2023]]</f>
        <v>44.08</v>
      </c>
      <c r="P263" s="254">
        <f>(Tabla1[[#This Row],[Entradas 30 Junio-30 Sept. 2023]]*Tabla1[[#This Row],[Costo Unit.]])</f>
        <v>0</v>
      </c>
      <c r="Q263" s="254">
        <f>(Tabla1[[#This Row],[Salidas 30 Junio-30 Sept. 2023]]*Tabla1[[#This Row],[Costo Unit.]])</f>
        <v>0</v>
      </c>
      <c r="R263" s="254" t="s">
        <v>1057</v>
      </c>
      <c r="S263" s="253"/>
      <c r="T263" s="260"/>
      <c r="U263" s="291"/>
      <c r="V263" s="33"/>
      <c r="W263" s="33"/>
      <c r="X263" s="33"/>
      <c r="Y263" s="33"/>
    </row>
    <row r="264" spans="2:25" ht="18" x14ac:dyDescent="0.25">
      <c r="B264" s="274">
        <v>42520</v>
      </c>
      <c r="C264" s="271" t="s">
        <v>1068</v>
      </c>
      <c r="D264" s="260" t="s">
        <v>754</v>
      </c>
      <c r="E264" s="251" t="s">
        <v>759</v>
      </c>
      <c r="F264" s="253">
        <v>46</v>
      </c>
      <c r="G264" s="253">
        <v>0</v>
      </c>
      <c r="H264" s="253"/>
      <c r="I264" s="253"/>
      <c r="J264" s="253">
        <v>0</v>
      </c>
      <c r="K264" s="253">
        <f>SUM(Tabla1[[#This Row],[Existencia al 30/06/2023]]+Tabla1[[#This Row],[Entradas 30 Junio-30 Sept. 2023]]+Tabla1[[#This Row],[Devoluciones]]+I264-J264)</f>
        <v>24</v>
      </c>
      <c r="L264" s="253">
        <v>46</v>
      </c>
      <c r="M264" s="253">
        <f>Tabla1[[#This Row],[Inventario al 30/09/2023]]-Tabla1[[#This Row],[Balance S/Mov. al 30/09/2023]]</f>
        <v>0</v>
      </c>
      <c r="N264" s="254">
        <v>67.930000000000007</v>
      </c>
      <c r="O264" s="255">
        <f>Tabla1[[#This Row],[Costo Unit.]]*Tabla1[[#This Row],[Inventario al 30/09/2023]]</f>
        <v>1392</v>
      </c>
      <c r="P264" s="254">
        <f>(Tabla1[[#This Row],[Entradas 30 Junio-30 Sept. 2023]]*Tabla1[[#This Row],[Costo Unit.]])</f>
        <v>0</v>
      </c>
      <c r="Q264" s="254">
        <f>(Tabla1[[#This Row],[Salidas 30 Junio-30 Sept. 2023]]*Tabla1[[#This Row],[Costo Unit.]])</f>
        <v>0</v>
      </c>
      <c r="R264" s="254" t="s">
        <v>1057</v>
      </c>
      <c r="S264" s="253"/>
      <c r="T264" s="260"/>
      <c r="U264" s="291"/>
      <c r="V264" s="33"/>
      <c r="W264" s="33"/>
      <c r="X264" s="33"/>
      <c r="Y264" s="33"/>
    </row>
    <row r="265" spans="2:25" ht="18" x14ac:dyDescent="0.25">
      <c r="B265" s="274">
        <v>42551</v>
      </c>
      <c r="C265" s="271" t="s">
        <v>1068</v>
      </c>
      <c r="D265" s="260" t="s">
        <v>590</v>
      </c>
      <c r="E265" s="257" t="s">
        <v>591</v>
      </c>
      <c r="F265" s="253">
        <v>15</v>
      </c>
      <c r="G265" s="253">
        <v>0</v>
      </c>
      <c r="H265" s="253"/>
      <c r="I265" s="253"/>
      <c r="J265" s="253">
        <v>0</v>
      </c>
      <c r="K265" s="253">
        <f>SUM(Tabla1[[#This Row],[Existencia al 30/06/2023]]+Tabla1[[#This Row],[Entradas 30 Junio-30 Sept. 2023]]+Tabla1[[#This Row],[Devoluciones]]+I265-J265)</f>
        <v>13</v>
      </c>
      <c r="L265" s="253">
        <v>15</v>
      </c>
      <c r="M265" s="253">
        <f>Tabla1[[#This Row],[Inventario al 30/09/2023]]-Tabla1[[#This Row],[Balance S/Mov. al 30/09/2023]]</f>
        <v>0</v>
      </c>
      <c r="N265" s="254">
        <v>140.19</v>
      </c>
      <c r="O265" s="255">
        <f>Tabla1[[#This Row],[Costo Unit.]]*Tabla1[[#This Row],[Inventario al 30/09/2023]]</f>
        <v>741</v>
      </c>
      <c r="P265" s="254">
        <f>(Tabla1[[#This Row],[Entradas 30 Junio-30 Sept. 2023]]*Tabla1[[#This Row],[Costo Unit.]])</f>
        <v>0</v>
      </c>
      <c r="Q265" s="254">
        <f>(Tabla1[[#This Row],[Salidas 30 Junio-30 Sept. 2023]]*Tabla1[[#This Row],[Costo Unit.]])</f>
        <v>0</v>
      </c>
      <c r="R265" s="254" t="s">
        <v>1057</v>
      </c>
      <c r="S265" s="253"/>
      <c r="T265" s="260"/>
      <c r="U265" s="291"/>
      <c r="V265" s="33"/>
      <c r="W265" s="33"/>
      <c r="X265" s="33"/>
      <c r="Y265" s="33"/>
    </row>
    <row r="266" spans="2:25" ht="18" x14ac:dyDescent="0.25">
      <c r="B266" s="274">
        <v>42237</v>
      </c>
      <c r="C266" s="271" t="s">
        <v>1073</v>
      </c>
      <c r="D266" s="260" t="s">
        <v>439</v>
      </c>
      <c r="E266" s="251" t="s">
        <v>163</v>
      </c>
      <c r="F266" s="253">
        <v>1</v>
      </c>
      <c r="G266" s="253">
        <v>0</v>
      </c>
      <c r="H266" s="253"/>
      <c r="I266" s="253"/>
      <c r="J266" s="253">
        <v>0</v>
      </c>
      <c r="K266" s="253">
        <f>SUM(Tabla1[[#This Row],[Existencia al 30/06/2023]]+Tabla1[[#This Row],[Entradas 30 Junio-30 Sept. 2023]]+Tabla1[[#This Row],[Devoluciones]]+I266-J266)</f>
        <v>17</v>
      </c>
      <c r="L266" s="253">
        <v>1</v>
      </c>
      <c r="M266" s="253">
        <f>Tabla1[[#This Row],[Inventario al 30/09/2023]]-Tabla1[[#This Row],[Balance S/Mov. al 30/09/2023]]</f>
        <v>0</v>
      </c>
      <c r="N266" s="254">
        <v>6060</v>
      </c>
      <c r="O266" s="255">
        <f>Tabla1[[#This Row],[Costo Unit.]]*Tabla1[[#This Row],[Inventario al 30/09/2023]]</f>
        <v>1479</v>
      </c>
      <c r="P266" s="254">
        <f>(Tabla1[[#This Row],[Entradas 30 Junio-30 Sept. 2023]]*Tabla1[[#This Row],[Costo Unit.]])</f>
        <v>0</v>
      </c>
      <c r="Q266" s="254">
        <f>(Tabla1[[#This Row],[Salidas 30 Junio-30 Sept. 2023]]*Tabla1[[#This Row],[Costo Unit.]])</f>
        <v>0</v>
      </c>
      <c r="R266" s="254" t="s">
        <v>1057</v>
      </c>
      <c r="S266" s="253"/>
      <c r="T266" s="260"/>
      <c r="U266" s="291"/>
      <c r="V266" s="33"/>
      <c r="W266" s="33"/>
      <c r="X266" s="33"/>
      <c r="Y266" s="33"/>
    </row>
    <row r="267" spans="2:25" ht="18" x14ac:dyDescent="0.25">
      <c r="B267" s="274">
        <v>44145</v>
      </c>
      <c r="C267" s="271" t="s">
        <v>1070</v>
      </c>
      <c r="D267" s="260" t="s">
        <v>1044</v>
      </c>
      <c r="E267" s="251" t="s">
        <v>1006</v>
      </c>
      <c r="F267" s="253">
        <v>2</v>
      </c>
      <c r="G267" s="253">
        <v>0</v>
      </c>
      <c r="H267" s="253"/>
      <c r="I267" s="253"/>
      <c r="J267" s="253">
        <v>0</v>
      </c>
      <c r="K267" s="253">
        <f>SUM(Tabla1[[#This Row],[Existencia al 30/06/2023]]+Tabla1[[#This Row],[Entradas 30 Junio-30 Sept. 2023]]+Tabla1[[#This Row],[Devoluciones]]+I267-J267)</f>
        <v>2</v>
      </c>
      <c r="L267" s="253">
        <v>2</v>
      </c>
      <c r="M267" s="253">
        <f>Tabla1[[#This Row],[Inventario al 30/09/2023]]-Tabla1[[#This Row],[Balance S/Mov. al 30/09/2023]]</f>
        <v>-2</v>
      </c>
      <c r="N267" s="254">
        <v>118</v>
      </c>
      <c r="O267" s="255">
        <f>Tabla1[[#This Row],[Costo Unit.]]*Tabla1[[#This Row],[Inventario al 30/09/2023]]</f>
        <v>0</v>
      </c>
      <c r="P267" s="254">
        <f>(Tabla1[[#This Row],[Entradas 30 Junio-30 Sept. 2023]]*Tabla1[[#This Row],[Costo Unit.]])</f>
        <v>0</v>
      </c>
      <c r="Q267" s="254">
        <f>(Tabla1[[#This Row],[Salidas 30 Junio-30 Sept. 2023]]*Tabla1[[#This Row],[Costo Unit.]])</f>
        <v>0</v>
      </c>
      <c r="R267" s="254" t="s">
        <v>1057</v>
      </c>
      <c r="S267" s="253"/>
      <c r="T267" s="260"/>
      <c r="U267" s="291"/>
      <c r="V267" s="33"/>
      <c r="W267" s="33"/>
      <c r="X267" s="33"/>
      <c r="Y267" s="33"/>
    </row>
    <row r="268" spans="2:25" ht="18" x14ac:dyDescent="0.25">
      <c r="B268" s="274">
        <v>42237</v>
      </c>
      <c r="C268" s="271" t="s">
        <v>1073</v>
      </c>
      <c r="D268" s="260" t="s">
        <v>540</v>
      </c>
      <c r="E268" s="257" t="s">
        <v>545</v>
      </c>
      <c r="F268" s="253">
        <v>17</v>
      </c>
      <c r="G268" s="253">
        <v>0</v>
      </c>
      <c r="H268" s="253"/>
      <c r="I268" s="253"/>
      <c r="J268" s="253">
        <v>0</v>
      </c>
      <c r="K268" s="253">
        <f>SUM(Tabla1[[#This Row],[Existencia al 30/06/2023]]+Tabla1[[#This Row],[Entradas 30 Junio-30 Sept. 2023]]+Tabla1[[#This Row],[Devoluciones]]+I268-J268)</f>
        <v>6</v>
      </c>
      <c r="L268" s="253">
        <v>17</v>
      </c>
      <c r="M268" s="253">
        <f>Tabla1[[#This Row],[Inventario al 30/09/2023]]-Tabla1[[#This Row],[Balance S/Mov. al 30/09/2023]]</f>
        <v>0</v>
      </c>
      <c r="N268" s="254">
        <v>70.8</v>
      </c>
      <c r="O268" s="255">
        <f>Tabla1[[#This Row],[Costo Unit.]]*Tabla1[[#This Row],[Inventario al 30/09/2023]]</f>
        <v>348</v>
      </c>
      <c r="P268" s="254">
        <f>(Tabla1[[#This Row],[Entradas 30 Junio-30 Sept. 2023]]*Tabla1[[#This Row],[Costo Unit.]])</f>
        <v>0</v>
      </c>
      <c r="Q268" s="254">
        <f>(Tabla1[[#This Row],[Salidas 30 Junio-30 Sept. 2023]]*Tabla1[[#This Row],[Costo Unit.]])</f>
        <v>0</v>
      </c>
      <c r="R268" s="254" t="s">
        <v>1057</v>
      </c>
      <c r="S268" s="253"/>
      <c r="T268" s="260"/>
      <c r="U268" s="291"/>
      <c r="V268" s="33"/>
      <c r="W268" s="33"/>
      <c r="X268" s="33"/>
      <c r="Y268" s="33"/>
    </row>
    <row r="269" spans="2:25" ht="18" x14ac:dyDescent="0.25">
      <c r="B269" s="274">
        <v>41835</v>
      </c>
      <c r="C269" s="271" t="s">
        <v>1073</v>
      </c>
      <c r="D269" s="260" t="s">
        <v>746</v>
      </c>
      <c r="E269" s="257" t="s">
        <v>747</v>
      </c>
      <c r="F269" s="253">
        <v>3</v>
      </c>
      <c r="G269" s="253">
        <v>0</v>
      </c>
      <c r="H269" s="253"/>
      <c r="I269" s="253"/>
      <c r="J269" s="253">
        <v>0</v>
      </c>
      <c r="K269" s="253">
        <f>SUM(Tabla1[[#This Row],[Existencia al 30/06/2023]]+Tabla1[[#This Row],[Entradas 30 Junio-30 Sept. 2023]]+Tabla1[[#This Row],[Devoluciones]]+I269-J269)</f>
        <v>3</v>
      </c>
      <c r="L269" s="253">
        <v>3</v>
      </c>
      <c r="M269" s="253">
        <f>Tabla1[[#This Row],[Inventario al 30/09/2023]]-Tabla1[[#This Row],[Balance S/Mov. al 30/09/2023]]</f>
        <v>-2</v>
      </c>
      <c r="N269" s="254">
        <v>19.97</v>
      </c>
      <c r="O269" s="255">
        <f>Tabla1[[#This Row],[Costo Unit.]]*Tabla1[[#This Row],[Inventario al 30/09/2023]]</f>
        <v>87</v>
      </c>
      <c r="P269" s="254">
        <f>(Tabla1[[#This Row],[Entradas 30 Junio-30 Sept. 2023]]*Tabla1[[#This Row],[Costo Unit.]])</f>
        <v>0</v>
      </c>
      <c r="Q269" s="254">
        <f>(Tabla1[[#This Row],[Salidas 30 Junio-30 Sept. 2023]]*Tabla1[[#This Row],[Costo Unit.]])</f>
        <v>0</v>
      </c>
      <c r="R269" s="254" t="s">
        <v>1057</v>
      </c>
      <c r="S269" s="253"/>
      <c r="T269" s="260"/>
      <c r="U269" s="291"/>
      <c r="V269" s="33"/>
      <c r="W269" s="33"/>
      <c r="X269" s="33"/>
      <c r="Y269" s="33"/>
    </row>
    <row r="270" spans="2:25" ht="18" x14ac:dyDescent="0.25">
      <c r="B270" s="274">
        <v>41835</v>
      </c>
      <c r="C270" s="271" t="s">
        <v>1072</v>
      </c>
      <c r="D270" s="260" t="s">
        <v>695</v>
      </c>
      <c r="E270" s="257" t="s">
        <v>696</v>
      </c>
      <c r="F270" s="253">
        <v>25</v>
      </c>
      <c r="G270" s="253">
        <v>0</v>
      </c>
      <c r="H270" s="253"/>
      <c r="I270" s="253"/>
      <c r="J270" s="253">
        <v>0</v>
      </c>
      <c r="K270" s="253">
        <f>SUM(Tabla1[[#This Row],[Existencia al 30/06/2023]]+Tabla1[[#This Row],[Entradas 30 Junio-30 Sept. 2023]]+Tabla1[[#This Row],[Devoluciones]]+I270-J270)</f>
        <v>5</v>
      </c>
      <c r="L270" s="253">
        <v>25</v>
      </c>
      <c r="M270" s="253">
        <f>Tabla1[[#This Row],[Inventario al 30/09/2023]]-Tabla1[[#This Row],[Balance S/Mov. al 30/09/2023]]</f>
        <v>0</v>
      </c>
      <c r="N270" s="254">
        <v>21.91</v>
      </c>
      <c r="O270" s="255">
        <f>Tabla1[[#This Row],[Costo Unit.]]*Tabla1[[#This Row],[Inventario al 30/09/2023]]</f>
        <v>1157.6000000000001</v>
      </c>
      <c r="P270" s="254">
        <f>(Tabla1[[#This Row],[Entradas 30 Junio-30 Sept. 2023]]*Tabla1[[#This Row],[Costo Unit.]])</f>
        <v>0</v>
      </c>
      <c r="Q270" s="254">
        <f>(Tabla1[[#This Row],[Salidas 30 Junio-30 Sept. 2023]]*Tabla1[[#This Row],[Costo Unit.]])</f>
        <v>0</v>
      </c>
      <c r="R270" s="254" t="s">
        <v>1057</v>
      </c>
      <c r="S270" s="253"/>
      <c r="T270" s="260"/>
      <c r="U270" s="291"/>
      <c r="V270" s="33"/>
      <c r="W270" s="33"/>
      <c r="X270" s="33"/>
      <c r="Y270" s="33"/>
    </row>
    <row r="271" spans="2:25" ht="18" x14ac:dyDescent="0.25">
      <c r="B271" s="274">
        <v>42496</v>
      </c>
      <c r="C271" s="271" t="s">
        <v>1068</v>
      </c>
      <c r="D271" s="260" t="s">
        <v>247</v>
      </c>
      <c r="E271" s="251" t="s">
        <v>170</v>
      </c>
      <c r="F271" s="253">
        <v>6</v>
      </c>
      <c r="G271" s="253">
        <v>0</v>
      </c>
      <c r="H271" s="253"/>
      <c r="I271" s="253"/>
      <c r="J271" s="253">
        <v>0</v>
      </c>
      <c r="K271" s="253">
        <f>SUM(Tabla1[[#This Row],[Existencia al 30/06/2023]]+Tabla1[[#This Row],[Entradas 30 Junio-30 Sept. 2023]]+Tabla1[[#This Row],[Devoluciones]]+I271-J271)</f>
        <v>6</v>
      </c>
      <c r="L271" s="253">
        <v>6</v>
      </c>
      <c r="M271" s="253">
        <f>Tabla1[[#This Row],[Inventario al 30/09/2023]]-Tabla1[[#This Row],[Balance S/Mov. al 30/09/2023]]</f>
        <v>9</v>
      </c>
      <c r="N271" s="254">
        <v>2088</v>
      </c>
      <c r="O271" s="255">
        <f>Tabla1[[#This Row],[Costo Unit.]]*Tabla1[[#This Row],[Inventario al 30/09/2023]]</f>
        <v>2308.0500000000002</v>
      </c>
      <c r="P271" s="254">
        <f>(Tabla1[[#This Row],[Entradas 30 Junio-30 Sept. 2023]]*Tabla1[[#This Row],[Costo Unit.]])</f>
        <v>0</v>
      </c>
      <c r="Q271" s="254">
        <f>(Tabla1[[#This Row],[Salidas 30 Junio-30 Sept. 2023]]*Tabla1[[#This Row],[Costo Unit.]])</f>
        <v>0</v>
      </c>
      <c r="R271" s="254" t="s">
        <v>1057</v>
      </c>
      <c r="S271" s="253"/>
      <c r="T271" s="260"/>
      <c r="U271" s="291"/>
      <c r="V271" s="33"/>
      <c r="W271" s="33"/>
      <c r="X271" s="33"/>
      <c r="Y271" s="33"/>
    </row>
    <row r="272" spans="2:25" ht="18" x14ac:dyDescent="0.25">
      <c r="B272" s="274">
        <v>42551</v>
      </c>
      <c r="C272" s="271" t="s">
        <v>1075</v>
      </c>
      <c r="D272" s="260" t="s">
        <v>226</v>
      </c>
      <c r="E272" s="251" t="s">
        <v>648</v>
      </c>
      <c r="F272" s="253">
        <v>8</v>
      </c>
      <c r="G272" s="253">
        <v>0</v>
      </c>
      <c r="H272" s="253"/>
      <c r="I272" s="253"/>
      <c r="J272" s="253">
        <v>0</v>
      </c>
      <c r="K272" s="253">
        <f>SUM(Tabla1[[#This Row],[Existencia al 30/06/2023]]+Tabla1[[#This Row],[Entradas 30 Junio-30 Sept. 2023]]+Tabla1[[#This Row],[Devoluciones]]+I272-J272)</f>
        <v>45</v>
      </c>
      <c r="L272" s="253">
        <v>8</v>
      </c>
      <c r="M272" s="253">
        <f>Tabla1[[#This Row],[Inventario al 30/09/2023]]-Tabla1[[#This Row],[Balance S/Mov. al 30/09/2023]]</f>
        <v>-1</v>
      </c>
      <c r="N272" s="254">
        <v>1980</v>
      </c>
      <c r="O272" s="255">
        <f>Tabla1[[#This Row],[Costo Unit.]]*Tabla1[[#This Row],[Inventario al 30/09/2023]]</f>
        <v>396.88</v>
      </c>
      <c r="P272" s="254">
        <f>(Tabla1[[#This Row],[Entradas 30 Junio-30 Sept. 2023]]*Tabla1[[#This Row],[Costo Unit.]])</f>
        <v>0</v>
      </c>
      <c r="Q272" s="254">
        <f>(Tabla1[[#This Row],[Salidas 30 Junio-30 Sept. 2023]]*Tabla1[[#This Row],[Costo Unit.]])</f>
        <v>0</v>
      </c>
      <c r="R272" s="254" t="s">
        <v>1057</v>
      </c>
      <c r="S272" s="253"/>
      <c r="T272" s="260"/>
      <c r="U272" s="291"/>
      <c r="V272" s="33"/>
      <c r="W272" s="33"/>
      <c r="X272" s="33"/>
      <c r="Y272" s="33"/>
    </row>
    <row r="273" spans="2:25" ht="18" x14ac:dyDescent="0.25">
      <c r="B273" s="274">
        <v>42153</v>
      </c>
      <c r="C273" s="271" t="s">
        <v>1073</v>
      </c>
      <c r="D273" s="260" t="s">
        <v>181</v>
      </c>
      <c r="E273" s="251" t="s">
        <v>649</v>
      </c>
      <c r="F273" s="253">
        <v>7</v>
      </c>
      <c r="G273" s="253">
        <v>0</v>
      </c>
      <c r="H273" s="253"/>
      <c r="I273" s="253"/>
      <c r="J273" s="253">
        <v>0</v>
      </c>
      <c r="K273" s="253">
        <f>SUM(Tabla1[[#This Row],[Existencia al 30/06/2023]]+Tabla1[[#This Row],[Entradas 30 Junio-30 Sept. 2023]]+Tabla1[[#This Row],[Devoluciones]]+I273-J273)</f>
        <v>80</v>
      </c>
      <c r="L273" s="253">
        <v>7</v>
      </c>
      <c r="M273" s="253">
        <f>Tabla1[[#This Row],[Inventario al 30/09/2023]]-Tabla1[[#This Row],[Balance S/Mov. al 30/09/2023]]</f>
        <v>620</v>
      </c>
      <c r="N273" s="254">
        <v>20</v>
      </c>
      <c r="O273" s="255">
        <f>Tabla1[[#This Row],[Costo Unit.]]*Tabla1[[#This Row],[Inventario al 30/09/2023]]</f>
        <v>10857</v>
      </c>
      <c r="P273" s="254">
        <f>(Tabla1[[#This Row],[Entradas 30 Junio-30 Sept. 2023]]*Tabla1[[#This Row],[Costo Unit.]])</f>
        <v>0</v>
      </c>
      <c r="Q273" s="254">
        <f>(Tabla1[[#This Row],[Salidas 30 Junio-30 Sept. 2023]]*Tabla1[[#This Row],[Costo Unit.]])</f>
        <v>0</v>
      </c>
      <c r="R273" s="254" t="s">
        <v>1057</v>
      </c>
      <c r="S273" s="253"/>
      <c r="T273" s="260"/>
      <c r="U273" s="291"/>
      <c r="V273" s="33"/>
      <c r="W273" s="33"/>
      <c r="X273" s="33"/>
      <c r="Y273" s="33"/>
    </row>
    <row r="274" spans="2:25" ht="18" x14ac:dyDescent="0.25">
      <c r="B274" s="274">
        <v>41488</v>
      </c>
      <c r="C274" s="271" t="s">
        <v>1073</v>
      </c>
      <c r="D274" s="260" t="s">
        <v>944</v>
      </c>
      <c r="E274" s="251" t="s">
        <v>967</v>
      </c>
      <c r="F274" s="253">
        <v>5</v>
      </c>
      <c r="G274" s="253">
        <v>0</v>
      </c>
      <c r="H274" s="253"/>
      <c r="I274" s="253"/>
      <c r="J274" s="253">
        <v>0</v>
      </c>
      <c r="K274" s="253">
        <f>SUM(Tabla1[[#This Row],[Existencia al 30/06/2023]]+Tabla1[[#This Row],[Entradas 30 Junio-30 Sept. 2023]]+Tabla1[[#This Row],[Devoluciones]]+I274-J274)</f>
        <v>1700</v>
      </c>
      <c r="L274" s="253">
        <v>5</v>
      </c>
      <c r="M274" s="253">
        <f>Tabla1[[#This Row],[Inventario al 30/09/2023]]-Tabla1[[#This Row],[Balance S/Mov. al 30/09/2023]]</f>
        <v>280</v>
      </c>
      <c r="N274" s="254">
        <v>379.66</v>
      </c>
      <c r="O274" s="255">
        <f>Tabla1[[#This Row],[Costo Unit.]]*Tabla1[[#This Row],[Inventario al 30/09/2023]]</f>
        <v>36748.799999999996</v>
      </c>
      <c r="P274" s="254">
        <f>(Tabla1[[#This Row],[Entradas 30 Junio-30 Sept. 2023]]*Tabla1[[#This Row],[Costo Unit.]])</f>
        <v>0</v>
      </c>
      <c r="Q274" s="254">
        <f>(Tabla1[[#This Row],[Salidas 30 Junio-30 Sept. 2023]]*Tabla1[[#This Row],[Costo Unit.]])</f>
        <v>0</v>
      </c>
      <c r="R274" s="254" t="s">
        <v>1057</v>
      </c>
      <c r="S274" s="253"/>
      <c r="T274" s="260"/>
      <c r="U274" s="291"/>
      <c r="V274" s="33"/>
      <c r="W274" s="33"/>
      <c r="X274" s="33"/>
      <c r="Y274" s="33"/>
    </row>
    <row r="275" spans="2:25" ht="18" x14ac:dyDescent="0.25">
      <c r="B275" s="274">
        <v>42502</v>
      </c>
      <c r="C275" s="271" t="s">
        <v>1073</v>
      </c>
      <c r="D275" s="260" t="s">
        <v>242</v>
      </c>
      <c r="E275" s="251" t="s">
        <v>650</v>
      </c>
      <c r="F275" s="253">
        <v>1</v>
      </c>
      <c r="G275" s="253">
        <v>0</v>
      </c>
      <c r="H275" s="253"/>
      <c r="I275" s="253"/>
      <c r="J275" s="253">
        <v>0</v>
      </c>
      <c r="K275" s="253">
        <f>SUM(Tabla1[[#This Row],[Existencia al 30/06/2023]]+Tabla1[[#This Row],[Entradas 30 Junio-30 Sept. 2023]]+Tabla1[[#This Row],[Devoluciones]]+I275-J275)</f>
        <v>1840</v>
      </c>
      <c r="L275" s="253">
        <v>1</v>
      </c>
      <c r="M275" s="253">
        <f>Tabla1[[#This Row],[Inventario al 30/09/2023]]-Tabla1[[#This Row],[Balance S/Mov. al 30/09/2023]]</f>
        <v>500</v>
      </c>
      <c r="N275" s="254">
        <v>7540</v>
      </c>
      <c r="O275" s="255">
        <f>Tabla1[[#This Row],[Costo Unit.]]*Tabla1[[#This Row],[Inventario al 30/09/2023]]</f>
        <v>24406.2</v>
      </c>
      <c r="P275" s="254">
        <f>(Tabla1[[#This Row],[Entradas 30 Junio-30 Sept. 2023]]*Tabla1[[#This Row],[Costo Unit.]])</f>
        <v>0</v>
      </c>
      <c r="Q275" s="254">
        <f>(Tabla1[[#This Row],[Salidas 30 Junio-30 Sept. 2023]]*Tabla1[[#This Row],[Costo Unit.]])</f>
        <v>0</v>
      </c>
      <c r="R275" s="254" t="s">
        <v>1057</v>
      </c>
      <c r="S275" s="253"/>
      <c r="T275" s="260"/>
      <c r="U275" s="291"/>
      <c r="V275" s="33"/>
      <c r="W275" s="33"/>
      <c r="X275" s="33"/>
      <c r="Y275" s="33"/>
    </row>
    <row r="276" spans="2:25" s="6" customFormat="1" ht="18" x14ac:dyDescent="0.25">
      <c r="B276" s="274">
        <v>41668</v>
      </c>
      <c r="C276" s="271" t="s">
        <v>1068</v>
      </c>
      <c r="D276" s="260" t="s">
        <v>205</v>
      </c>
      <c r="E276" s="252" t="s">
        <v>651</v>
      </c>
      <c r="F276" s="253">
        <v>4</v>
      </c>
      <c r="G276" s="253">
        <v>0</v>
      </c>
      <c r="H276" s="253"/>
      <c r="I276" s="253"/>
      <c r="J276" s="253">
        <v>0</v>
      </c>
      <c r="K276" s="253">
        <f>SUM(Tabla1[[#This Row],[Existencia al 30/06/2023]]+Tabla1[[#This Row],[Entradas 30 Junio-30 Sept. 2023]]+Tabla1[[#This Row],[Devoluciones]]+I276-J276)</f>
        <v>1600</v>
      </c>
      <c r="L276" s="253">
        <v>4</v>
      </c>
      <c r="M276" s="253">
        <f>Tabla1[[#This Row],[Inventario al 30/09/2023]]-Tabla1[[#This Row],[Balance S/Mov. al 30/09/2023]]</f>
        <v>500</v>
      </c>
      <c r="N276" s="254">
        <v>45</v>
      </c>
      <c r="O276" s="255">
        <f>Tabla1[[#This Row],[Costo Unit.]]*Tabla1[[#This Row],[Inventario al 30/09/2023]]</f>
        <v>33306</v>
      </c>
      <c r="P276" s="254">
        <f>(Tabla1[[#This Row],[Entradas 30 Junio-30 Sept. 2023]]*Tabla1[[#This Row],[Costo Unit.]])</f>
        <v>0</v>
      </c>
      <c r="Q276" s="254">
        <f>(Tabla1[[#This Row],[Salidas 30 Junio-30 Sept. 2023]]*Tabla1[[#This Row],[Costo Unit.]])</f>
        <v>0</v>
      </c>
      <c r="R276" s="254" t="s">
        <v>1057</v>
      </c>
      <c r="S276" s="253"/>
      <c r="T276" s="260"/>
      <c r="U276" s="291"/>
      <c r="V276" s="33"/>
      <c r="W276" s="33"/>
      <c r="X276" s="33"/>
      <c r="Y276" s="33"/>
    </row>
    <row r="277" spans="2:25" ht="18" x14ac:dyDescent="0.25">
      <c r="B277" s="274">
        <v>44049</v>
      </c>
      <c r="C277" s="271" t="s">
        <v>1068</v>
      </c>
      <c r="D277" s="260" t="s">
        <v>248</v>
      </c>
      <c r="E277" s="251" t="s">
        <v>993</v>
      </c>
      <c r="F277" s="253">
        <v>5</v>
      </c>
      <c r="G277" s="253">
        <v>0</v>
      </c>
      <c r="H277" s="253"/>
      <c r="I277" s="253"/>
      <c r="J277" s="253">
        <v>0</v>
      </c>
      <c r="K277" s="253">
        <f>SUM(Tabla1[[#This Row],[Existencia al 30/06/2023]]+Tabla1[[#This Row],[Entradas 30 Junio-30 Sept. 2023]]+Tabla1[[#This Row],[Devoluciones]]+I277-J277)</f>
        <v>2759</v>
      </c>
      <c r="L277" s="253">
        <v>5</v>
      </c>
      <c r="M277" s="253">
        <f>Tabla1[[#This Row],[Inventario al 30/09/2023]]-Tabla1[[#This Row],[Balance S/Mov. al 30/09/2023]]</f>
        <v>1000</v>
      </c>
      <c r="N277" s="254">
        <v>22.42</v>
      </c>
      <c r="O277" s="255">
        <f>Tabla1[[#This Row],[Costo Unit.]]*Tabla1[[#This Row],[Inventario al 30/09/2023]]</f>
        <v>99839.039999999994</v>
      </c>
      <c r="P277" s="254">
        <f>(Tabla1[[#This Row],[Entradas 30 Junio-30 Sept. 2023]]*Tabla1[[#This Row],[Costo Unit.]])</f>
        <v>0</v>
      </c>
      <c r="Q277" s="254">
        <f>(Tabla1[[#This Row],[Salidas 30 Junio-30 Sept. 2023]]*Tabla1[[#This Row],[Costo Unit.]])</f>
        <v>0</v>
      </c>
      <c r="R277" s="254" t="s">
        <v>1057</v>
      </c>
      <c r="S277" s="253"/>
      <c r="T277" s="260"/>
      <c r="U277" s="291"/>
      <c r="V277" s="33"/>
      <c r="W277" s="33"/>
      <c r="X277" s="33"/>
      <c r="Y277" s="33"/>
    </row>
    <row r="278" spans="2:25" ht="18" x14ac:dyDescent="0.25">
      <c r="B278" s="274">
        <v>42584</v>
      </c>
      <c r="C278" s="271" t="s">
        <v>1068</v>
      </c>
      <c r="D278" s="260" t="s">
        <v>867</v>
      </c>
      <c r="E278" s="251" t="s">
        <v>992</v>
      </c>
      <c r="F278" s="253">
        <v>50</v>
      </c>
      <c r="G278" s="253">
        <v>0</v>
      </c>
      <c r="H278" s="253"/>
      <c r="I278" s="253"/>
      <c r="J278" s="253">
        <v>0</v>
      </c>
      <c r="K278" s="253">
        <f>SUM(Tabla1[[#This Row],[Existencia al 30/06/2023]]+Tabla1[[#This Row],[Entradas 30 Junio-30 Sept. 2023]]+Tabla1[[#This Row],[Devoluciones]]+I278-J278)</f>
        <v>0</v>
      </c>
      <c r="L278" s="253">
        <v>50</v>
      </c>
      <c r="M278" s="253">
        <f>Tabla1[[#This Row],[Inventario al 30/09/2023]]-Tabla1[[#This Row],[Balance S/Mov. al 30/09/2023]]</f>
        <v>0</v>
      </c>
      <c r="N278" s="254">
        <v>23.36</v>
      </c>
      <c r="O278" s="255">
        <f>Tabla1[[#This Row],[Costo Unit.]]*Tabla1[[#This Row],[Inventario al 30/09/2023]]</f>
        <v>0</v>
      </c>
      <c r="P278" s="254">
        <f>(Tabla1[[#This Row],[Entradas 30 Junio-30 Sept. 2023]]*Tabla1[[#This Row],[Costo Unit.]])</f>
        <v>0</v>
      </c>
      <c r="Q278" s="254">
        <f>(Tabla1[[#This Row],[Salidas 30 Junio-30 Sept. 2023]]*Tabla1[[#This Row],[Costo Unit.]])</f>
        <v>0</v>
      </c>
      <c r="R278" s="254" t="s">
        <v>1057</v>
      </c>
      <c r="S278" s="253"/>
      <c r="T278" s="260"/>
      <c r="U278" s="291"/>
      <c r="V278" s="33"/>
      <c r="W278" s="33"/>
      <c r="X278" s="33"/>
      <c r="Y278" s="33"/>
    </row>
    <row r="279" spans="2:25" ht="18" x14ac:dyDescent="0.25">
      <c r="B279" s="274">
        <v>41438</v>
      </c>
      <c r="C279" s="271" t="s">
        <v>1073</v>
      </c>
      <c r="D279" s="260" t="s">
        <v>441</v>
      </c>
      <c r="E279" s="251" t="s">
        <v>165</v>
      </c>
      <c r="F279" s="253">
        <v>1</v>
      </c>
      <c r="G279" s="253">
        <v>0</v>
      </c>
      <c r="H279" s="253"/>
      <c r="I279" s="253"/>
      <c r="J279" s="253">
        <v>0</v>
      </c>
      <c r="K279" s="253">
        <f>SUM(Tabla1[[#This Row],[Existencia al 30/06/2023]]+Tabla1[[#This Row],[Entradas 30 Junio-30 Sept. 2023]]+Tabla1[[#This Row],[Devoluciones]]+I279-J279)</f>
        <v>54</v>
      </c>
      <c r="L279" s="253">
        <v>1</v>
      </c>
      <c r="M279" s="253">
        <f>Tabla1[[#This Row],[Inventario al 30/09/2023]]-Tabla1[[#This Row],[Balance S/Mov. al 30/09/2023]]</f>
        <v>1</v>
      </c>
      <c r="N279" s="254">
        <v>114.79</v>
      </c>
      <c r="O279" s="255">
        <f>Tabla1[[#This Row],[Costo Unit.]]*Tabla1[[#This Row],[Inventario al 30/09/2023]]</f>
        <v>11811.8</v>
      </c>
      <c r="P279" s="254">
        <f>(Tabla1[[#This Row],[Entradas 30 Junio-30 Sept. 2023]]*Tabla1[[#This Row],[Costo Unit.]])</f>
        <v>0</v>
      </c>
      <c r="Q279" s="254">
        <f>(Tabla1[[#This Row],[Salidas 30 Junio-30 Sept. 2023]]*Tabla1[[#This Row],[Costo Unit.]])</f>
        <v>0</v>
      </c>
      <c r="R279" s="254" t="s">
        <v>1057</v>
      </c>
      <c r="S279" s="253"/>
      <c r="T279" s="260"/>
      <c r="U279" s="291"/>
      <c r="V279" s="33"/>
      <c r="W279" s="33"/>
      <c r="X279" s="33"/>
      <c r="Y279" s="33"/>
    </row>
    <row r="280" spans="2:25" ht="18" x14ac:dyDescent="0.25">
      <c r="B280" s="274">
        <v>41488</v>
      </c>
      <c r="C280" s="271" t="s">
        <v>1068</v>
      </c>
      <c r="D280" s="260" t="s">
        <v>563</v>
      </c>
      <c r="E280" s="251" t="s">
        <v>564</v>
      </c>
      <c r="F280" s="253">
        <v>54</v>
      </c>
      <c r="G280" s="253">
        <v>0</v>
      </c>
      <c r="H280" s="253"/>
      <c r="I280" s="253"/>
      <c r="J280" s="253">
        <v>0</v>
      </c>
      <c r="K280" s="253">
        <f>SUM(Tabla1[[#This Row],[Existencia al 30/06/2023]]+Tabla1[[#This Row],[Entradas 30 Junio-30 Sept. 2023]]+Tabla1[[#This Row],[Devoluciones]]+I280-J280)</f>
        <v>2</v>
      </c>
      <c r="L280" s="253">
        <v>54</v>
      </c>
      <c r="M280" s="253">
        <f>Tabla1[[#This Row],[Inventario al 30/09/2023]]-Tabla1[[#This Row],[Balance S/Mov. al 30/09/2023]]</f>
        <v>6</v>
      </c>
      <c r="N280" s="254">
        <v>6.2</v>
      </c>
      <c r="O280" s="255">
        <f>Tabla1[[#This Row],[Costo Unit.]]*Tabla1[[#This Row],[Inventario al 30/09/2023]]</f>
        <v>6364.96</v>
      </c>
      <c r="P280" s="254">
        <f>(Tabla1[[#This Row],[Entradas 30 Junio-30 Sept. 2023]]*Tabla1[[#This Row],[Costo Unit.]])</f>
        <v>0</v>
      </c>
      <c r="Q280" s="254">
        <f>(Tabla1[[#This Row],[Salidas 30 Junio-30 Sept. 2023]]*Tabla1[[#This Row],[Costo Unit.]])</f>
        <v>0</v>
      </c>
      <c r="R280" s="254" t="s">
        <v>1057</v>
      </c>
      <c r="S280" s="253"/>
      <c r="T280" s="260"/>
      <c r="U280" s="291"/>
      <c r="V280" s="33"/>
      <c r="W280" s="33"/>
      <c r="X280" s="33"/>
      <c r="Y280" s="33"/>
    </row>
    <row r="281" spans="2:25" ht="18" x14ac:dyDescent="0.25">
      <c r="B281" s="274">
        <v>43026</v>
      </c>
      <c r="C281" s="271" t="s">
        <v>1078</v>
      </c>
      <c r="D281" s="260" t="s">
        <v>250</v>
      </c>
      <c r="E281" s="251" t="s">
        <v>171</v>
      </c>
      <c r="F281" s="253">
        <v>1</v>
      </c>
      <c r="G281" s="253">
        <v>0</v>
      </c>
      <c r="H281" s="253"/>
      <c r="I281" s="253"/>
      <c r="J281" s="253">
        <v>0</v>
      </c>
      <c r="K281" s="253">
        <f>SUM(Tabla1[[#This Row],[Existencia al 30/06/2023]]+Tabla1[[#This Row],[Entradas 30 Junio-30 Sept. 2023]]+Tabla1[[#This Row],[Devoluciones]]+I281-J281)</f>
        <v>3</v>
      </c>
      <c r="L281" s="253">
        <v>1</v>
      </c>
      <c r="M281" s="253">
        <f>Tabla1[[#This Row],[Inventario al 30/09/2023]]-Tabla1[[#This Row],[Balance S/Mov. al 30/09/2023]]</f>
        <v>25</v>
      </c>
      <c r="N281" s="254">
        <v>11014.2</v>
      </c>
      <c r="O281" s="255">
        <f>Tabla1[[#This Row],[Costo Unit.]]*Tabla1[[#This Row],[Inventario al 30/09/2023]]</f>
        <v>5694.3600000000006</v>
      </c>
      <c r="P281" s="254">
        <f>(Tabla1[[#This Row],[Entradas 30 Junio-30 Sept. 2023]]*Tabla1[[#This Row],[Costo Unit.]])</f>
        <v>0</v>
      </c>
      <c r="Q281" s="254">
        <f>(Tabla1[[#This Row],[Salidas 30 Junio-30 Sept. 2023]]*Tabla1[[#This Row],[Costo Unit.]])</f>
        <v>0</v>
      </c>
      <c r="R281" s="254" t="s">
        <v>1057</v>
      </c>
      <c r="S281" s="253"/>
      <c r="T281" s="260"/>
      <c r="U281" s="291"/>
      <c r="V281" s="33"/>
      <c r="W281" s="33"/>
      <c r="X281" s="33"/>
      <c r="Y281" s="33"/>
    </row>
    <row r="282" spans="2:25" ht="18" x14ac:dyDescent="0.25">
      <c r="B282" s="274">
        <v>42520</v>
      </c>
      <c r="C282" s="271" t="s">
        <v>1068</v>
      </c>
      <c r="D282" s="260" t="s">
        <v>251</v>
      </c>
      <c r="E282" s="251" t="s">
        <v>172</v>
      </c>
      <c r="F282" s="253">
        <v>1</v>
      </c>
      <c r="G282" s="253">
        <v>0</v>
      </c>
      <c r="H282" s="253"/>
      <c r="I282" s="253"/>
      <c r="J282" s="253">
        <v>0</v>
      </c>
      <c r="K282" s="253">
        <f>SUM(Tabla1[[#This Row],[Existencia al 30/06/2023]]+Tabla1[[#This Row],[Entradas 30 Junio-30 Sept. 2023]]+Tabla1[[#This Row],[Devoluciones]]+I282-J282)</f>
        <v>44</v>
      </c>
      <c r="L282" s="253">
        <v>1</v>
      </c>
      <c r="M282" s="253">
        <f>Tabla1[[#This Row],[Inventario al 30/09/2023]]-Tabla1[[#This Row],[Balance S/Mov. al 30/09/2023]]</f>
        <v>-44</v>
      </c>
      <c r="N282" s="254">
        <v>1595</v>
      </c>
      <c r="O282" s="255">
        <f>Tabla1[[#This Row],[Costo Unit.]]*Tabla1[[#This Row],[Inventario al 30/09/2023]]</f>
        <v>0</v>
      </c>
      <c r="P282" s="254">
        <f>(Tabla1[[#This Row],[Entradas 30 Junio-30 Sept. 2023]]*Tabla1[[#This Row],[Costo Unit.]])</f>
        <v>0</v>
      </c>
      <c r="Q282" s="254">
        <f>(Tabla1[[#This Row],[Salidas 30 Junio-30 Sept. 2023]]*Tabla1[[#This Row],[Costo Unit.]])</f>
        <v>0</v>
      </c>
      <c r="R282" s="254" t="s">
        <v>1057</v>
      </c>
      <c r="S282" s="253"/>
      <c r="T282" s="260"/>
      <c r="U282" s="291"/>
      <c r="V282" s="33"/>
      <c r="W282" s="33"/>
      <c r="X282" s="33"/>
      <c r="Y282" s="33"/>
    </row>
    <row r="283" spans="2:25" ht="18" x14ac:dyDescent="0.25">
      <c r="B283" s="274">
        <v>41479</v>
      </c>
      <c r="C283" s="271" t="s">
        <v>1076</v>
      </c>
      <c r="D283" s="260" t="s">
        <v>484</v>
      </c>
      <c r="E283" s="251" t="s">
        <v>510</v>
      </c>
      <c r="F283" s="253">
        <v>9</v>
      </c>
      <c r="G283" s="253">
        <v>0</v>
      </c>
      <c r="H283" s="253"/>
      <c r="I283" s="253"/>
      <c r="J283" s="253">
        <v>0</v>
      </c>
      <c r="K283" s="253">
        <f>SUM(Tabla1[[#This Row],[Existencia al 30/06/2023]]+Tabla1[[#This Row],[Entradas 30 Junio-30 Sept. 2023]]+Tabla1[[#This Row],[Devoluciones]]+I283-J283)</f>
        <v>242</v>
      </c>
      <c r="L283" s="253">
        <v>9</v>
      </c>
      <c r="M283" s="253">
        <f>Tabla1[[#This Row],[Inventario al 30/09/2023]]-Tabla1[[#This Row],[Balance S/Mov. al 30/09/2023]]</f>
        <v>-21</v>
      </c>
      <c r="N283" s="254">
        <v>76.7</v>
      </c>
      <c r="O283" s="255">
        <f>Tabla1[[#This Row],[Costo Unit.]]*Tabla1[[#This Row],[Inventario al 30/09/2023]]</f>
        <v>3436.55</v>
      </c>
      <c r="P283" s="254">
        <f>(Tabla1[[#This Row],[Entradas 30 Junio-30 Sept. 2023]]*Tabla1[[#This Row],[Costo Unit.]])</f>
        <v>0</v>
      </c>
      <c r="Q283" s="254">
        <f>(Tabla1[[#This Row],[Salidas 30 Junio-30 Sept. 2023]]*Tabla1[[#This Row],[Costo Unit.]])</f>
        <v>0</v>
      </c>
      <c r="R283" s="254" t="s">
        <v>1057</v>
      </c>
      <c r="S283" s="253"/>
      <c r="T283" s="260"/>
      <c r="U283" s="291"/>
      <c r="V283" s="33"/>
      <c r="W283" s="33"/>
      <c r="X283" s="33"/>
      <c r="Y283" s="33"/>
    </row>
    <row r="284" spans="2:25" ht="18" x14ac:dyDescent="0.25">
      <c r="B284" s="274">
        <v>42496</v>
      </c>
      <c r="C284" s="271" t="s">
        <v>1073</v>
      </c>
      <c r="D284" s="260" t="s">
        <v>813</v>
      </c>
      <c r="E284" s="251" t="s">
        <v>814</v>
      </c>
      <c r="F284" s="253">
        <v>2</v>
      </c>
      <c r="G284" s="253">
        <v>0</v>
      </c>
      <c r="H284" s="253"/>
      <c r="I284" s="253"/>
      <c r="J284" s="253">
        <v>0</v>
      </c>
      <c r="K284" s="253">
        <f>SUM(Tabla1[[#This Row],[Existencia al 30/06/2023]]+Tabla1[[#This Row],[Entradas 30 Junio-30 Sept. 2023]]+Tabla1[[#This Row],[Devoluciones]]+I284-J284)</f>
        <v>23</v>
      </c>
      <c r="L284" s="253">
        <v>2</v>
      </c>
      <c r="M284" s="253">
        <f>Tabla1[[#This Row],[Inventario al 30/09/2023]]-Tabla1[[#This Row],[Balance S/Mov. al 30/09/2023]]</f>
        <v>0</v>
      </c>
      <c r="N284" s="254">
        <v>94.4</v>
      </c>
      <c r="O284" s="255">
        <f>Tabla1[[#This Row],[Costo Unit.]]*Tabla1[[#This Row],[Inventario al 30/09/2023]]</f>
        <v>7371.27</v>
      </c>
      <c r="P284" s="254">
        <f>(Tabla1[[#This Row],[Entradas 30 Junio-30 Sept. 2023]]*Tabla1[[#This Row],[Costo Unit.]])</f>
        <v>0</v>
      </c>
      <c r="Q284" s="254">
        <f>(Tabla1[[#This Row],[Salidas 30 Junio-30 Sept. 2023]]*Tabla1[[#This Row],[Costo Unit.]])</f>
        <v>0</v>
      </c>
      <c r="R284" s="254" t="s">
        <v>1057</v>
      </c>
      <c r="S284" s="253"/>
      <c r="T284" s="260"/>
      <c r="U284" s="291"/>
      <c r="V284" s="33"/>
      <c r="W284" s="33"/>
      <c r="X284" s="33"/>
      <c r="Y284" s="33"/>
    </row>
    <row r="285" spans="2:25" ht="18" x14ac:dyDescent="0.25">
      <c r="B285" s="274">
        <v>42641</v>
      </c>
      <c r="C285" s="271" t="s">
        <v>1068</v>
      </c>
      <c r="D285" s="260" t="s">
        <v>400</v>
      </c>
      <c r="E285" s="251" t="s">
        <v>995</v>
      </c>
      <c r="F285" s="253">
        <v>6</v>
      </c>
      <c r="G285" s="253">
        <v>0</v>
      </c>
      <c r="H285" s="253"/>
      <c r="I285" s="253"/>
      <c r="J285" s="253">
        <v>0</v>
      </c>
      <c r="K285" s="253">
        <f>SUM(Tabla1[[#This Row],[Existencia al 30/06/2023]]+Tabla1[[#This Row],[Entradas 30 Junio-30 Sept. 2023]]+Tabla1[[#This Row],[Devoluciones]]+I285-J285)</f>
        <v>42</v>
      </c>
      <c r="L285" s="253">
        <v>6</v>
      </c>
      <c r="M285" s="253">
        <f>Tabla1[[#This Row],[Inventario al 30/09/2023]]-Tabla1[[#This Row],[Balance S/Mov. al 30/09/2023]]</f>
        <v>0</v>
      </c>
      <c r="N285" s="254">
        <v>25.52</v>
      </c>
      <c r="O285" s="255">
        <f>Tabla1[[#This Row],[Costo Unit.]]*Tabla1[[#This Row],[Inventario al 30/09/2023]]</f>
        <v>1584.24</v>
      </c>
      <c r="P285" s="254">
        <f>(Tabla1[[#This Row],[Entradas 30 Junio-30 Sept. 2023]]*Tabla1[[#This Row],[Costo Unit.]])</f>
        <v>0</v>
      </c>
      <c r="Q285" s="254">
        <f>(Tabla1[[#This Row],[Salidas 30 Junio-30 Sept. 2023]]*Tabla1[[#This Row],[Costo Unit.]])</f>
        <v>0</v>
      </c>
      <c r="R285" s="254" t="s">
        <v>1057</v>
      </c>
      <c r="S285" s="253"/>
      <c r="T285" s="260"/>
      <c r="U285" s="291"/>
      <c r="V285" s="33"/>
      <c r="W285" s="33"/>
      <c r="X285" s="33"/>
      <c r="Y285" s="33"/>
    </row>
    <row r="286" spans="2:25" ht="18" x14ac:dyDescent="0.25">
      <c r="B286" s="274">
        <v>43026</v>
      </c>
      <c r="C286" s="271" t="s">
        <v>1068</v>
      </c>
      <c r="D286" s="260" t="s">
        <v>259</v>
      </c>
      <c r="E286" s="251" t="s">
        <v>5</v>
      </c>
      <c r="F286" s="253">
        <v>6</v>
      </c>
      <c r="G286" s="253">
        <v>0</v>
      </c>
      <c r="H286" s="253"/>
      <c r="I286" s="253"/>
      <c r="J286" s="253">
        <v>0</v>
      </c>
      <c r="K286" s="253">
        <f>SUM(Tabla1[[#This Row],[Existencia al 30/06/2023]]+Tabla1[[#This Row],[Entradas 30 Junio-30 Sept. 2023]]+Tabla1[[#This Row],[Devoluciones]]+I286-J286)</f>
        <v>5</v>
      </c>
      <c r="L286" s="253">
        <v>6</v>
      </c>
      <c r="M286" s="253">
        <f>Tabla1[[#This Row],[Inventario al 30/09/2023]]-Tabla1[[#This Row],[Balance S/Mov. al 30/09/2023]]</f>
        <v>1</v>
      </c>
      <c r="N286" s="254">
        <v>75</v>
      </c>
      <c r="O286" s="255">
        <f>Tabla1[[#This Row],[Costo Unit.]]*Tabla1[[#This Row],[Inventario al 30/09/2023]]</f>
        <v>30.660000000000004</v>
      </c>
      <c r="P286" s="254">
        <f>(Tabla1[[#This Row],[Entradas 30 Junio-30 Sept. 2023]]*Tabla1[[#This Row],[Costo Unit.]])</f>
        <v>0</v>
      </c>
      <c r="Q286" s="254">
        <f>(Tabla1[[#This Row],[Salidas 30 Junio-30 Sept. 2023]]*Tabla1[[#This Row],[Costo Unit.]])</f>
        <v>0</v>
      </c>
      <c r="R286" s="254" t="s">
        <v>1057</v>
      </c>
      <c r="S286" s="253"/>
      <c r="T286" s="260"/>
      <c r="U286" s="291"/>
      <c r="V286" s="33"/>
      <c r="W286" s="33"/>
      <c r="X286" s="33"/>
      <c r="Y286" s="33"/>
    </row>
    <row r="287" spans="2:25" s="6" customFormat="1" ht="18" x14ac:dyDescent="0.25">
      <c r="B287" s="274">
        <v>42496</v>
      </c>
      <c r="C287" s="271" t="s">
        <v>1068</v>
      </c>
      <c r="D287" s="260" t="s">
        <v>366</v>
      </c>
      <c r="E287" s="251" t="s">
        <v>994</v>
      </c>
      <c r="F287" s="253">
        <v>3</v>
      </c>
      <c r="G287" s="253">
        <v>0</v>
      </c>
      <c r="H287" s="253"/>
      <c r="I287" s="253"/>
      <c r="J287" s="253">
        <v>0</v>
      </c>
      <c r="K287" s="253">
        <f>SUM(Tabla1[[#This Row],[Existencia al 30/06/2023]]+Tabla1[[#This Row],[Entradas 30 Junio-30 Sept. 2023]]+Tabla1[[#This Row],[Devoluciones]]+I287-J287)</f>
        <v>5</v>
      </c>
      <c r="L287" s="253">
        <v>3</v>
      </c>
      <c r="M287" s="253">
        <f>Tabla1[[#This Row],[Inventario al 30/09/2023]]-Tabla1[[#This Row],[Balance S/Mov. al 30/09/2023]]</f>
        <v>-5</v>
      </c>
      <c r="N287" s="254">
        <v>3.75</v>
      </c>
      <c r="O287" s="255">
        <f>Tabla1[[#This Row],[Costo Unit.]]*Tabla1[[#This Row],[Inventario al 30/09/2023]]</f>
        <v>0</v>
      </c>
      <c r="P287" s="254">
        <f>(Tabla1[[#This Row],[Entradas 30 Junio-30 Sept. 2023]]*Tabla1[[#This Row],[Costo Unit.]])</f>
        <v>0</v>
      </c>
      <c r="Q287" s="254">
        <f>(Tabla1[[#This Row],[Salidas 30 Junio-30 Sept. 2023]]*Tabla1[[#This Row],[Costo Unit.]])</f>
        <v>0</v>
      </c>
      <c r="R287" s="254" t="s">
        <v>1057</v>
      </c>
      <c r="S287" s="253"/>
      <c r="T287" s="260"/>
      <c r="U287" s="291"/>
      <c r="V287" s="33"/>
      <c r="W287" s="33"/>
      <c r="X287" s="33"/>
      <c r="Y287" s="33"/>
    </row>
    <row r="288" spans="2:25" s="6" customFormat="1" ht="18" x14ac:dyDescent="0.25">
      <c r="B288" s="274">
        <v>41438</v>
      </c>
      <c r="C288" s="271" t="s">
        <v>1070</v>
      </c>
      <c r="D288" s="260" t="s">
        <v>260</v>
      </c>
      <c r="E288" s="252" t="s">
        <v>6</v>
      </c>
      <c r="F288" s="253">
        <v>4</v>
      </c>
      <c r="G288" s="253">
        <v>0</v>
      </c>
      <c r="H288" s="253"/>
      <c r="I288" s="253"/>
      <c r="J288" s="253">
        <v>0</v>
      </c>
      <c r="K288" s="253">
        <f>SUM(Tabla1[[#This Row],[Existencia al 30/06/2023]]+Tabla1[[#This Row],[Entradas 30 Junio-30 Sept. 2023]]+Tabla1[[#This Row],[Devoluciones]]+I288-J288)</f>
        <v>2</v>
      </c>
      <c r="L288" s="253">
        <v>4</v>
      </c>
      <c r="M288" s="253">
        <f>Tabla1[[#This Row],[Inventario al 30/09/2023]]-Tabla1[[#This Row],[Balance S/Mov. al 30/09/2023]]</f>
        <v>0</v>
      </c>
      <c r="N288" s="254">
        <v>86.69</v>
      </c>
      <c r="O288" s="255">
        <f>Tabla1[[#This Row],[Costo Unit.]]*Tabla1[[#This Row],[Inventario al 30/09/2023]]</f>
        <v>290</v>
      </c>
      <c r="P288" s="254">
        <f>(Tabla1[[#This Row],[Entradas 30 Junio-30 Sept. 2023]]*Tabla1[[#This Row],[Costo Unit.]])</f>
        <v>0</v>
      </c>
      <c r="Q288" s="254">
        <f>(Tabla1[[#This Row],[Salidas 30 Junio-30 Sept. 2023]]*Tabla1[[#This Row],[Costo Unit.]])</f>
        <v>0</v>
      </c>
      <c r="R288" s="254" t="s">
        <v>1057</v>
      </c>
      <c r="S288" s="253"/>
      <c r="T288" s="260"/>
      <c r="U288" s="291"/>
      <c r="V288" s="33"/>
      <c r="W288" s="33"/>
      <c r="X288" s="33"/>
      <c r="Y288" s="33"/>
    </row>
    <row r="289" spans="2:25" s="6" customFormat="1" ht="18" x14ac:dyDescent="0.25">
      <c r="B289" s="274">
        <v>41488</v>
      </c>
      <c r="C289" s="271" t="s">
        <v>1068</v>
      </c>
      <c r="D289" s="260" t="s">
        <v>261</v>
      </c>
      <c r="E289" s="251" t="s">
        <v>7</v>
      </c>
      <c r="F289" s="253">
        <v>23</v>
      </c>
      <c r="G289" s="253">
        <v>0</v>
      </c>
      <c r="H289" s="253"/>
      <c r="I289" s="253"/>
      <c r="J289" s="253">
        <v>0</v>
      </c>
      <c r="K289" s="253">
        <f>SUM(Tabla1[[#This Row],[Existencia al 30/06/2023]]+Tabla1[[#This Row],[Entradas 30 Junio-30 Sept. 2023]]+Tabla1[[#This Row],[Devoluciones]]+I289-J289)</f>
        <v>6</v>
      </c>
      <c r="L289" s="253">
        <v>23</v>
      </c>
      <c r="M289" s="253">
        <f>Tabla1[[#This Row],[Inventario al 30/09/2023]]-Tabla1[[#This Row],[Balance S/Mov. al 30/09/2023]]</f>
        <v>-1</v>
      </c>
      <c r="N289" s="254">
        <v>8</v>
      </c>
      <c r="O289" s="255">
        <f>Tabla1[[#This Row],[Costo Unit.]]*Tabla1[[#This Row],[Inventario al 30/09/2023]]</f>
        <v>214.60000000000002</v>
      </c>
      <c r="P289" s="254">
        <f>(Tabla1[[#This Row],[Entradas 30 Junio-30 Sept. 2023]]*Tabla1[[#This Row],[Costo Unit.]])</f>
        <v>0</v>
      </c>
      <c r="Q289" s="254">
        <f>(Tabla1[[#This Row],[Salidas 30 Junio-30 Sept. 2023]]*Tabla1[[#This Row],[Costo Unit.]])</f>
        <v>0</v>
      </c>
      <c r="R289" s="254" t="s">
        <v>1057</v>
      </c>
      <c r="S289" s="253"/>
      <c r="T289" s="260"/>
      <c r="U289" s="291"/>
      <c r="V289" s="33"/>
      <c r="W289" s="33"/>
      <c r="X289" s="33"/>
      <c r="Y289" s="33"/>
    </row>
    <row r="290" spans="2:25" s="6" customFormat="1" ht="18" x14ac:dyDescent="0.25">
      <c r="B290" s="274">
        <v>41928</v>
      </c>
      <c r="C290" s="271" t="s">
        <v>1073</v>
      </c>
      <c r="D290" s="260" t="s">
        <v>262</v>
      </c>
      <c r="E290" s="251" t="s">
        <v>8</v>
      </c>
      <c r="F290" s="253">
        <v>100</v>
      </c>
      <c r="G290" s="253">
        <v>0</v>
      </c>
      <c r="H290" s="253"/>
      <c r="I290" s="253"/>
      <c r="J290" s="253">
        <v>0</v>
      </c>
      <c r="K290" s="253">
        <f>SUM(Tabla1[[#This Row],[Existencia al 30/06/2023]]+Tabla1[[#This Row],[Entradas 30 Junio-30 Sept. 2023]]+Tabla1[[#This Row],[Devoluciones]]+I290-J290)</f>
        <v>8</v>
      </c>
      <c r="L290" s="253">
        <v>100</v>
      </c>
      <c r="M290" s="253">
        <f>Tabla1[[#This Row],[Inventario al 30/09/2023]]-Tabla1[[#This Row],[Balance S/Mov. al 30/09/2023]]</f>
        <v>0</v>
      </c>
      <c r="N290" s="254">
        <v>0.85</v>
      </c>
      <c r="O290" s="255">
        <f>Tabla1[[#This Row],[Costo Unit.]]*Tabla1[[#This Row],[Inventario al 30/09/2023]]</f>
        <v>3879.04</v>
      </c>
      <c r="P290" s="254">
        <f>(Tabla1[[#This Row],[Entradas 30 Junio-30 Sept. 2023]]*Tabla1[[#This Row],[Costo Unit.]])</f>
        <v>0</v>
      </c>
      <c r="Q290" s="254">
        <f>(Tabla1[[#This Row],[Salidas 30 Junio-30 Sept. 2023]]*Tabla1[[#This Row],[Costo Unit.]])</f>
        <v>0</v>
      </c>
      <c r="R290" s="254" t="s">
        <v>1057</v>
      </c>
      <c r="S290" s="253"/>
      <c r="T290" s="260"/>
      <c r="U290" s="291"/>
      <c r="V290" s="33"/>
      <c r="W290" s="33"/>
      <c r="X290" s="33"/>
      <c r="Y290" s="33"/>
    </row>
    <row r="291" spans="2:25" ht="18" x14ac:dyDescent="0.25">
      <c r="B291" s="275">
        <v>42496</v>
      </c>
      <c r="C291" s="271" t="s">
        <v>1076</v>
      </c>
      <c r="D291" s="260" t="s">
        <v>371</v>
      </c>
      <c r="E291" s="251" t="s">
        <v>105</v>
      </c>
      <c r="F291" s="253">
        <v>1</v>
      </c>
      <c r="G291" s="253">
        <v>0</v>
      </c>
      <c r="H291" s="253"/>
      <c r="I291" s="253"/>
      <c r="J291" s="253">
        <v>0</v>
      </c>
      <c r="K291" s="253">
        <f>SUM(Tabla1[[#This Row],[Existencia al 30/06/2023]]+Tabla1[[#This Row],[Entradas 30 Junio-30 Sept. 2023]]+Tabla1[[#This Row],[Devoluciones]]+I291-J291)</f>
        <v>3</v>
      </c>
      <c r="L291" s="253">
        <v>1</v>
      </c>
      <c r="M291" s="253">
        <f>Tabla1[[#This Row],[Inventario al 30/09/2023]]-Tabla1[[#This Row],[Balance S/Mov. al 30/09/2023]]</f>
        <v>0</v>
      </c>
      <c r="N291" s="254">
        <v>45</v>
      </c>
      <c r="O291" s="255">
        <f>Tabla1[[#This Row],[Costo Unit.]]*Tabla1[[#This Row],[Inventario al 30/09/2023]]</f>
        <v>1165.8000000000002</v>
      </c>
      <c r="P291" s="254">
        <f>(Tabla1[[#This Row],[Entradas 30 Junio-30 Sept. 2023]]*Tabla1[[#This Row],[Costo Unit.]])</f>
        <v>0</v>
      </c>
      <c r="Q291" s="254">
        <f>(Tabla1[[#This Row],[Salidas 30 Junio-30 Sept. 2023]]*Tabla1[[#This Row],[Costo Unit.]])</f>
        <v>0</v>
      </c>
      <c r="R291" s="254" t="s">
        <v>1057</v>
      </c>
      <c r="S291" s="253"/>
      <c r="T291" s="260"/>
      <c r="U291" s="291"/>
      <c r="V291" s="33"/>
      <c r="W291" s="33"/>
      <c r="X291" s="33"/>
      <c r="Y291" s="33"/>
    </row>
    <row r="292" spans="2:25" ht="18" x14ac:dyDescent="0.25">
      <c r="B292" s="274">
        <v>42291</v>
      </c>
      <c r="C292" s="271" t="s">
        <v>1068</v>
      </c>
      <c r="D292" s="260" t="s">
        <v>263</v>
      </c>
      <c r="E292" s="251" t="s">
        <v>91</v>
      </c>
      <c r="F292" s="253">
        <v>12</v>
      </c>
      <c r="G292" s="253">
        <v>0</v>
      </c>
      <c r="H292" s="253"/>
      <c r="I292" s="253"/>
      <c r="J292" s="253">
        <v>0</v>
      </c>
      <c r="K292" s="253">
        <f>SUM(Tabla1[[#This Row],[Existencia al 30/06/2023]]+Tabla1[[#This Row],[Entradas 30 Junio-30 Sept. 2023]]+Tabla1[[#This Row],[Devoluciones]]+I292-J292)</f>
        <v>81</v>
      </c>
      <c r="L292" s="253">
        <v>12</v>
      </c>
      <c r="M292" s="253">
        <f>Tabla1[[#This Row],[Inventario al 30/09/2023]]-Tabla1[[#This Row],[Balance S/Mov. al 30/09/2023]]</f>
        <v>-30</v>
      </c>
      <c r="N292" s="254">
        <v>30</v>
      </c>
      <c r="O292" s="255">
        <f>Tabla1[[#This Row],[Costo Unit.]]*Tabla1[[#This Row],[Inventario al 30/09/2023]]</f>
        <v>22244.16</v>
      </c>
      <c r="P292" s="254">
        <f>(Tabla1[[#This Row],[Entradas 30 Junio-30 Sept. 2023]]*Tabla1[[#This Row],[Costo Unit.]])</f>
        <v>0</v>
      </c>
      <c r="Q292" s="254">
        <f>(Tabla1[[#This Row],[Salidas 30 Junio-30 Sept. 2023]]*Tabla1[[#This Row],[Costo Unit.]])</f>
        <v>0</v>
      </c>
      <c r="R292" s="254" t="s">
        <v>1057</v>
      </c>
      <c r="S292" s="253"/>
      <c r="T292" s="260"/>
      <c r="U292" s="291"/>
      <c r="V292" s="33"/>
      <c r="W292" s="33"/>
      <c r="X292" s="33"/>
      <c r="Y292" s="33"/>
    </row>
    <row r="293" spans="2:25" ht="18" x14ac:dyDescent="0.25">
      <c r="B293" s="274">
        <v>41443</v>
      </c>
      <c r="C293" s="271" t="s">
        <v>1068</v>
      </c>
      <c r="D293" s="260" t="s">
        <v>350</v>
      </c>
      <c r="E293" s="251" t="s">
        <v>88</v>
      </c>
      <c r="F293" s="253">
        <v>2</v>
      </c>
      <c r="G293" s="253">
        <v>0</v>
      </c>
      <c r="H293" s="253"/>
      <c r="I293" s="253"/>
      <c r="J293" s="253">
        <v>0</v>
      </c>
      <c r="K293" s="253">
        <f>SUM(Tabla1[[#This Row],[Existencia al 30/06/2023]]+Tabla1[[#This Row],[Entradas 30 Junio-30 Sept. 2023]]+Tabla1[[#This Row],[Devoluciones]]+I293-J293)</f>
        <v>17</v>
      </c>
      <c r="L293" s="253">
        <v>2</v>
      </c>
      <c r="M293" s="253">
        <f>Tabla1[[#This Row],[Inventario al 30/09/2023]]-Tabla1[[#This Row],[Balance S/Mov. al 30/09/2023]]</f>
        <v>0</v>
      </c>
      <c r="N293" s="254">
        <v>40</v>
      </c>
      <c r="O293" s="255">
        <f>Tabla1[[#This Row],[Costo Unit.]]*Tabla1[[#This Row],[Inventario al 30/09/2023]]</f>
        <v>8242.9599999999991</v>
      </c>
      <c r="P293" s="254">
        <f>(Tabla1[[#This Row],[Entradas 30 Junio-30 Sept. 2023]]*Tabla1[[#This Row],[Costo Unit.]])</f>
        <v>0</v>
      </c>
      <c r="Q293" s="254">
        <f>(Tabla1[[#This Row],[Salidas 30 Junio-30 Sept. 2023]]*Tabla1[[#This Row],[Costo Unit.]])</f>
        <v>0</v>
      </c>
      <c r="R293" s="254" t="s">
        <v>1057</v>
      </c>
      <c r="S293" s="253"/>
      <c r="T293" s="260"/>
      <c r="U293" s="291"/>
      <c r="V293" s="33"/>
      <c r="W293" s="33"/>
      <c r="X293" s="33"/>
      <c r="Y293" s="33"/>
    </row>
    <row r="294" spans="2:25" ht="18" x14ac:dyDescent="0.25">
      <c r="B294" s="274">
        <v>42496</v>
      </c>
      <c r="C294" s="271" t="s">
        <v>1068</v>
      </c>
      <c r="D294" s="260" t="s">
        <v>428</v>
      </c>
      <c r="E294" s="251" t="s">
        <v>153</v>
      </c>
      <c r="F294" s="253">
        <v>2</v>
      </c>
      <c r="G294" s="253">
        <v>0</v>
      </c>
      <c r="H294" s="253"/>
      <c r="I294" s="253"/>
      <c r="J294" s="253">
        <v>0</v>
      </c>
      <c r="K294" s="253">
        <f>SUM(Tabla1[[#This Row],[Existencia al 30/06/2023]]+Tabla1[[#This Row],[Entradas 30 Junio-30 Sept. 2023]]+Tabla1[[#This Row],[Devoluciones]]+I294-J294)</f>
        <v>5</v>
      </c>
      <c r="L294" s="253">
        <v>2</v>
      </c>
      <c r="M294" s="253">
        <f>Tabla1[[#This Row],[Inventario al 30/09/2023]]-Tabla1[[#This Row],[Balance S/Mov. al 30/09/2023]]</f>
        <v>0</v>
      </c>
      <c r="N294" s="254">
        <v>53.65</v>
      </c>
      <c r="O294" s="255">
        <f>Tabla1[[#This Row],[Costo Unit.]]*Tabla1[[#This Row],[Inventario al 30/09/2023]]</f>
        <v>2424.4</v>
      </c>
      <c r="P294" s="254">
        <f>(Tabla1[[#This Row],[Entradas 30 Junio-30 Sept. 2023]]*Tabla1[[#This Row],[Costo Unit.]])</f>
        <v>0</v>
      </c>
      <c r="Q294" s="254">
        <f>(Tabla1[[#This Row],[Salidas 30 Junio-30 Sept. 2023]]*Tabla1[[#This Row],[Costo Unit.]])</f>
        <v>0</v>
      </c>
      <c r="R294" s="254" t="s">
        <v>1057</v>
      </c>
      <c r="S294" s="253"/>
      <c r="T294" s="260"/>
      <c r="U294" s="291"/>
      <c r="V294" s="33"/>
      <c r="W294" s="33"/>
      <c r="X294" s="33"/>
      <c r="Y294" s="33"/>
    </row>
    <row r="295" spans="2:25" ht="18" x14ac:dyDescent="0.25">
      <c r="B295" s="274">
        <v>41603</v>
      </c>
      <c r="C295" s="271" t="s">
        <v>1068</v>
      </c>
      <c r="D295" s="260" t="s">
        <v>264</v>
      </c>
      <c r="E295" s="252" t="s">
        <v>9</v>
      </c>
      <c r="F295" s="253">
        <v>74</v>
      </c>
      <c r="G295" s="253">
        <v>0</v>
      </c>
      <c r="H295" s="253"/>
      <c r="I295" s="253"/>
      <c r="J295" s="253">
        <v>0</v>
      </c>
      <c r="K295" s="253">
        <f>SUM(Tabla1[[#This Row],[Existencia al 30/06/2023]]+Tabla1[[#This Row],[Entradas 30 Junio-30 Sept. 2023]]+Tabla1[[#This Row],[Devoluciones]]+I295-J295)</f>
        <v>81</v>
      </c>
      <c r="L295" s="253">
        <v>74</v>
      </c>
      <c r="M295" s="253">
        <f>Tabla1[[#This Row],[Inventario al 30/09/2023]]-Tabla1[[#This Row],[Balance S/Mov. al 30/09/2023]]</f>
        <v>3</v>
      </c>
      <c r="N295" s="254">
        <v>30</v>
      </c>
      <c r="O295" s="255">
        <f>Tabla1[[#This Row],[Costo Unit.]]*Tabla1[[#This Row],[Inventario al 30/09/2023]]</f>
        <v>9744</v>
      </c>
      <c r="P295" s="254">
        <f>(Tabla1[[#This Row],[Entradas 30 Junio-30 Sept. 2023]]*Tabla1[[#This Row],[Costo Unit.]])</f>
        <v>0</v>
      </c>
      <c r="Q295" s="254">
        <f>(Tabla1[[#This Row],[Salidas 30 Junio-30 Sept. 2023]]*Tabla1[[#This Row],[Costo Unit.]])</f>
        <v>0</v>
      </c>
      <c r="R295" s="254" t="s">
        <v>1057</v>
      </c>
      <c r="S295" s="253"/>
      <c r="T295" s="260"/>
      <c r="U295" s="291"/>
      <c r="V295" s="33"/>
      <c r="W295" s="33"/>
      <c r="X295" s="33"/>
      <c r="Y295" s="33"/>
    </row>
    <row r="296" spans="2:25" ht="15" customHeight="1" x14ac:dyDescent="0.25">
      <c r="B296" s="274">
        <v>42496</v>
      </c>
      <c r="C296" s="271" t="s">
        <v>1068</v>
      </c>
      <c r="D296" s="260" t="s">
        <v>421</v>
      </c>
      <c r="E296" s="251" t="s">
        <v>146</v>
      </c>
      <c r="F296" s="253">
        <v>1</v>
      </c>
      <c r="G296" s="253">
        <v>0</v>
      </c>
      <c r="H296" s="253"/>
      <c r="I296" s="253"/>
      <c r="J296" s="253">
        <v>0</v>
      </c>
      <c r="K296" s="253">
        <f>SUM(Tabla1[[#This Row],[Existencia al 30/06/2023]]+Tabla1[[#This Row],[Entradas 30 Junio-30 Sept. 2023]]+Tabla1[[#This Row],[Devoluciones]]+I296-J296)</f>
        <v>4</v>
      </c>
      <c r="L296" s="253">
        <v>1</v>
      </c>
      <c r="M296" s="253">
        <f>Tabla1[[#This Row],[Inventario al 30/09/2023]]-Tabla1[[#This Row],[Balance S/Mov. al 30/09/2023]]</f>
        <v>0</v>
      </c>
      <c r="N296" s="254">
        <v>336.4</v>
      </c>
      <c r="O296" s="255">
        <f>Tabla1[[#This Row],[Costo Unit.]]*Tabla1[[#This Row],[Inventario al 30/09/2023]]</f>
        <v>1210.76</v>
      </c>
      <c r="P296" s="254">
        <f>(Tabla1[[#This Row],[Entradas 30 Junio-30 Sept. 2023]]*Tabla1[[#This Row],[Costo Unit.]])</f>
        <v>0</v>
      </c>
      <c r="Q296" s="254">
        <f>(Tabla1[[#This Row],[Salidas 30 Junio-30 Sept. 2023]]*Tabla1[[#This Row],[Costo Unit.]])</f>
        <v>0</v>
      </c>
      <c r="R296" s="254" t="s">
        <v>1057</v>
      </c>
      <c r="S296" s="253"/>
      <c r="T296" s="260"/>
      <c r="U296" s="291"/>
      <c r="V296" s="33"/>
      <c r="W296" s="33"/>
      <c r="X296" s="33"/>
      <c r="Y296" s="33"/>
    </row>
    <row r="297" spans="2:25" ht="15" customHeight="1" x14ac:dyDescent="0.25">
      <c r="B297" s="274">
        <v>41261</v>
      </c>
      <c r="C297" s="271" t="s">
        <v>1073</v>
      </c>
      <c r="D297" s="260" t="s">
        <v>424</v>
      </c>
      <c r="E297" s="251" t="s">
        <v>149</v>
      </c>
      <c r="F297" s="253">
        <v>1</v>
      </c>
      <c r="G297" s="253">
        <v>0</v>
      </c>
      <c r="H297" s="253"/>
      <c r="I297" s="253"/>
      <c r="J297" s="253">
        <v>0</v>
      </c>
      <c r="K297" s="253">
        <f>SUM(Tabla1[[#This Row],[Existencia al 30/06/2023]]+Tabla1[[#This Row],[Entradas 30 Junio-30 Sept. 2023]]+Tabla1[[#This Row],[Devoluciones]]+I297-J297)</f>
        <v>61</v>
      </c>
      <c r="L297" s="253">
        <v>1</v>
      </c>
      <c r="M297" s="253">
        <f>Tabla1[[#This Row],[Inventario al 30/09/2023]]-Tabla1[[#This Row],[Balance S/Mov. al 30/09/2023]]</f>
        <v>0</v>
      </c>
      <c r="N297" s="254">
        <v>15</v>
      </c>
      <c r="O297" s="255">
        <f>Tabla1[[#This Row],[Costo Unit.]]*Tabla1[[#This Row],[Inventario al 30/09/2023]]</f>
        <v>23067.760000000002</v>
      </c>
      <c r="P297" s="254">
        <f>(Tabla1[[#This Row],[Entradas 30 Junio-30 Sept. 2023]]*Tabla1[[#This Row],[Costo Unit.]])</f>
        <v>0</v>
      </c>
      <c r="Q297" s="254">
        <f>(Tabla1[[#This Row],[Salidas 30 Junio-30 Sept. 2023]]*Tabla1[[#This Row],[Costo Unit.]])</f>
        <v>0</v>
      </c>
      <c r="R297" s="254" t="s">
        <v>1057</v>
      </c>
      <c r="S297" s="253"/>
      <c r="T297" s="260"/>
      <c r="U297" s="291"/>
      <c r="V297" s="33"/>
      <c r="W297" s="33"/>
      <c r="X297" s="33"/>
      <c r="Y297" s="33"/>
    </row>
    <row r="298" spans="2:25" s="6" customFormat="1" ht="15" customHeight="1" x14ac:dyDescent="0.25">
      <c r="B298" s="274">
        <v>41432</v>
      </c>
      <c r="C298" s="271" t="s">
        <v>1073</v>
      </c>
      <c r="D298" s="260" t="s">
        <v>381</v>
      </c>
      <c r="E298" s="251" t="s">
        <v>114</v>
      </c>
      <c r="F298" s="253">
        <v>2</v>
      </c>
      <c r="G298" s="253">
        <v>0</v>
      </c>
      <c r="H298" s="253"/>
      <c r="I298" s="253"/>
      <c r="J298" s="253">
        <v>0</v>
      </c>
      <c r="K298" s="253">
        <f>SUM(Tabla1[[#This Row],[Existencia al 30/06/2023]]+Tabla1[[#This Row],[Entradas 30 Junio-30 Sept. 2023]]+Tabla1[[#This Row],[Devoluciones]]+I298-J298)</f>
        <v>10</v>
      </c>
      <c r="L298" s="253">
        <v>2</v>
      </c>
      <c r="M298" s="253">
        <f>Tabla1[[#This Row],[Inventario al 30/09/2023]]-Tabla1[[#This Row],[Balance S/Mov. al 30/09/2023]]</f>
        <v>0</v>
      </c>
      <c r="N298" s="254">
        <v>185</v>
      </c>
      <c r="O298" s="255">
        <f>Tabla1[[#This Row],[Costo Unit.]]*Tabla1[[#This Row],[Inventario al 30/09/2023]]</f>
        <v>2193.3000000000002</v>
      </c>
      <c r="P298" s="254">
        <f>(Tabla1[[#This Row],[Entradas 30 Junio-30 Sept. 2023]]*Tabla1[[#This Row],[Costo Unit.]])</f>
        <v>0</v>
      </c>
      <c r="Q298" s="254">
        <f>(Tabla1[[#This Row],[Salidas 30 Junio-30 Sept. 2023]]*Tabla1[[#This Row],[Costo Unit.]])</f>
        <v>0</v>
      </c>
      <c r="R298" s="254" t="s">
        <v>1057</v>
      </c>
      <c r="S298" s="253"/>
      <c r="T298" s="260"/>
      <c r="U298" s="291"/>
      <c r="V298" s="33"/>
      <c r="W298" s="33"/>
      <c r="X298" s="33"/>
      <c r="Y298" s="33"/>
    </row>
    <row r="299" spans="2:25" ht="15" customHeight="1" x14ac:dyDescent="0.25">
      <c r="B299" s="274">
        <v>39595</v>
      </c>
      <c r="C299" s="271" t="s">
        <v>1073</v>
      </c>
      <c r="D299" s="260" t="s">
        <v>419</v>
      </c>
      <c r="E299" s="251" t="s">
        <v>144</v>
      </c>
      <c r="F299" s="253">
        <v>21</v>
      </c>
      <c r="G299" s="253">
        <v>0</v>
      </c>
      <c r="H299" s="253"/>
      <c r="I299" s="253"/>
      <c r="J299" s="253">
        <v>0</v>
      </c>
      <c r="K299" s="253">
        <f>SUM(Tabla1[[#This Row],[Existencia al 30/06/2023]]+Tabla1[[#This Row],[Entradas 30 Junio-30 Sept. 2023]]+Tabla1[[#This Row],[Devoluciones]]+I299-J299)</f>
        <v>51</v>
      </c>
      <c r="L299" s="253">
        <v>21</v>
      </c>
      <c r="M299" s="253">
        <f>Tabla1[[#This Row],[Inventario al 30/09/2023]]-Tabla1[[#This Row],[Balance S/Mov. al 30/09/2023]]</f>
        <v>0</v>
      </c>
      <c r="N299" s="254">
        <v>64.989999999999995</v>
      </c>
      <c r="O299" s="255">
        <f>Tabla1[[#This Row],[Costo Unit.]]*Tabla1[[#This Row],[Inventario al 30/09/2023]]</f>
        <v>3481.26</v>
      </c>
      <c r="P299" s="254">
        <f>(Tabla1[[#This Row],[Entradas 30 Junio-30 Sept. 2023]]*Tabla1[[#This Row],[Costo Unit.]])</f>
        <v>0</v>
      </c>
      <c r="Q299" s="254">
        <f>(Tabla1[[#This Row],[Salidas 30 Junio-30 Sept. 2023]]*Tabla1[[#This Row],[Costo Unit.]])</f>
        <v>0</v>
      </c>
      <c r="R299" s="254" t="s">
        <v>1057</v>
      </c>
      <c r="S299" s="253"/>
      <c r="T299" s="260"/>
      <c r="U299" s="291"/>
      <c r="V299" s="33"/>
      <c r="W299" s="33"/>
      <c r="X299" s="33"/>
      <c r="Y299" s="33"/>
    </row>
    <row r="300" spans="2:25" ht="15" customHeight="1" x14ac:dyDescent="0.25">
      <c r="B300" s="274">
        <v>42496</v>
      </c>
      <c r="C300" s="271" t="s">
        <v>1073</v>
      </c>
      <c r="D300" s="260" t="s">
        <v>420</v>
      </c>
      <c r="E300" s="251" t="s">
        <v>504</v>
      </c>
      <c r="F300" s="253">
        <v>22</v>
      </c>
      <c r="G300" s="253">
        <v>0</v>
      </c>
      <c r="H300" s="253"/>
      <c r="I300" s="253"/>
      <c r="J300" s="253">
        <v>0</v>
      </c>
      <c r="K300" s="253">
        <f>SUM(Tabla1[[#This Row],[Existencia al 30/06/2023]]+Tabla1[[#This Row],[Entradas 30 Junio-30 Sept. 2023]]+Tabla1[[#This Row],[Devoluciones]]+I300-J300)</f>
        <v>122</v>
      </c>
      <c r="L300" s="253">
        <v>22</v>
      </c>
      <c r="M300" s="253">
        <f>Tabla1[[#This Row],[Inventario al 30/09/2023]]-Tabla1[[#This Row],[Balance S/Mov. al 30/09/2023]]</f>
        <v>0</v>
      </c>
      <c r="N300" s="254">
        <v>110</v>
      </c>
      <c r="O300" s="255">
        <f>Tabla1[[#This Row],[Costo Unit.]]*Tabla1[[#This Row],[Inventario al 30/09/2023]]</f>
        <v>5971.9000000000005</v>
      </c>
      <c r="P300" s="254">
        <f>(Tabla1[[#This Row],[Entradas 30 Junio-30 Sept. 2023]]*Tabla1[[#This Row],[Costo Unit.]])</f>
        <v>0</v>
      </c>
      <c r="Q300" s="254">
        <f>(Tabla1[[#This Row],[Salidas 30 Junio-30 Sept. 2023]]*Tabla1[[#This Row],[Costo Unit.]])</f>
        <v>0</v>
      </c>
      <c r="R300" s="254" t="s">
        <v>1057</v>
      </c>
      <c r="S300" s="253"/>
      <c r="T300" s="260"/>
      <c r="U300" s="291"/>
      <c r="V300" s="33"/>
      <c r="W300" s="33"/>
      <c r="X300" s="33"/>
      <c r="Y300" s="33"/>
    </row>
    <row r="301" spans="2:25" ht="15" customHeight="1" x14ac:dyDescent="0.25">
      <c r="B301" s="274">
        <v>41432</v>
      </c>
      <c r="C301" s="271" t="s">
        <v>1073</v>
      </c>
      <c r="D301" s="260" t="s">
        <v>369</v>
      </c>
      <c r="E301" s="251" t="s">
        <v>103</v>
      </c>
      <c r="F301" s="253">
        <v>44</v>
      </c>
      <c r="G301" s="253">
        <v>0</v>
      </c>
      <c r="H301" s="253"/>
      <c r="I301" s="253"/>
      <c r="J301" s="253">
        <v>0</v>
      </c>
      <c r="K301" s="253">
        <f>SUM(Tabla1[[#This Row],[Existencia al 30/06/2023]]+Tabla1[[#This Row],[Entradas 30 Junio-30 Sept. 2023]]+Tabla1[[#This Row],[Devoluciones]]+I301-J301)</f>
        <v>43</v>
      </c>
      <c r="L301" s="253">
        <v>44</v>
      </c>
      <c r="M301" s="253">
        <f>Tabla1[[#This Row],[Inventario al 30/09/2023]]-Tabla1[[#This Row],[Balance S/Mov. al 30/09/2023]]</f>
        <v>50</v>
      </c>
      <c r="N301" s="254">
        <v>207.68</v>
      </c>
      <c r="O301" s="255">
        <f>Tabla1[[#This Row],[Costo Unit.]]*Tabla1[[#This Row],[Inventario al 30/09/2023]]</f>
        <v>36139.800000000003</v>
      </c>
      <c r="P301" s="254">
        <f>(Tabla1[[#This Row],[Entradas 30 Junio-30 Sept. 2023]]*Tabla1[[#This Row],[Costo Unit.]])</f>
        <v>0</v>
      </c>
      <c r="Q301" s="254">
        <f>(Tabla1[[#This Row],[Salidas 30 Junio-30 Sept. 2023]]*Tabla1[[#This Row],[Costo Unit.]])</f>
        <v>0</v>
      </c>
      <c r="R301" s="254" t="s">
        <v>1057</v>
      </c>
      <c r="S301" s="253"/>
      <c r="T301" s="260"/>
      <c r="U301" s="291"/>
      <c r="V301" s="33"/>
      <c r="W301" s="33"/>
      <c r="X301" s="33"/>
      <c r="Y301" s="33"/>
    </row>
    <row r="302" spans="2:25" ht="15" customHeight="1" x14ac:dyDescent="0.25">
      <c r="B302" s="275">
        <v>41603</v>
      </c>
      <c r="C302" s="271" t="s">
        <v>1077</v>
      </c>
      <c r="D302" s="260" t="s">
        <v>402</v>
      </c>
      <c r="E302" s="251" t="s">
        <v>130</v>
      </c>
      <c r="F302" s="253">
        <v>1</v>
      </c>
      <c r="G302" s="253">
        <v>0</v>
      </c>
      <c r="H302" s="253"/>
      <c r="I302" s="253"/>
      <c r="J302" s="253">
        <v>0</v>
      </c>
      <c r="K302" s="253">
        <f>SUM(Tabla1[[#This Row],[Existencia al 30/06/2023]]+Tabla1[[#This Row],[Entradas 30 Junio-30 Sept. 2023]]+Tabla1[[#This Row],[Devoluciones]]+I302-J302)</f>
        <v>189</v>
      </c>
      <c r="L302" s="253">
        <v>1</v>
      </c>
      <c r="M302" s="253">
        <f>Tabla1[[#This Row],[Inventario al 30/09/2023]]-Tabla1[[#This Row],[Balance S/Mov. al 30/09/2023]]</f>
        <v>-10</v>
      </c>
      <c r="N302" s="254">
        <v>69.599999999999994</v>
      </c>
      <c r="O302" s="255">
        <f>Tabla1[[#This Row],[Costo Unit.]]*Tabla1[[#This Row],[Inventario al 30/09/2023]]</f>
        <v>90323.400000000009</v>
      </c>
      <c r="P302" s="254">
        <f>(Tabla1[[#This Row],[Entradas 30 Junio-30 Sept. 2023]]*Tabla1[[#This Row],[Costo Unit.]])</f>
        <v>0</v>
      </c>
      <c r="Q302" s="254">
        <f>(Tabla1[[#This Row],[Salidas 30 Junio-30 Sept. 2023]]*Tabla1[[#This Row],[Costo Unit.]])</f>
        <v>0</v>
      </c>
      <c r="R302" s="254" t="s">
        <v>1057</v>
      </c>
      <c r="S302" s="253"/>
      <c r="T302" s="260"/>
      <c r="U302" s="291"/>
      <c r="V302" s="33"/>
      <c r="W302" s="33"/>
      <c r="X302" s="33"/>
      <c r="Y302" s="33"/>
    </row>
    <row r="303" spans="2:25" ht="15" customHeight="1" x14ac:dyDescent="0.25">
      <c r="B303" s="275">
        <v>41530</v>
      </c>
      <c r="C303" s="271" t="s">
        <v>1072</v>
      </c>
      <c r="D303" s="260" t="s">
        <v>399</v>
      </c>
      <c r="E303" s="251" t="s">
        <v>129</v>
      </c>
      <c r="F303" s="253">
        <v>2</v>
      </c>
      <c r="G303" s="253">
        <v>0</v>
      </c>
      <c r="H303" s="253"/>
      <c r="I303" s="253"/>
      <c r="J303" s="253">
        <v>0</v>
      </c>
      <c r="K303" s="253">
        <f>SUM(Tabla1[[#This Row],[Existencia al 30/06/2023]]+Tabla1[[#This Row],[Entradas 30 Junio-30 Sept. 2023]]+Tabla1[[#This Row],[Devoluciones]]+I303-J303)</f>
        <v>0</v>
      </c>
      <c r="L303" s="253">
        <v>2</v>
      </c>
      <c r="M303" s="253">
        <f>Tabla1[[#This Row],[Inventario al 30/09/2023]]-Tabla1[[#This Row],[Balance S/Mov. al 30/09/2023]]</f>
        <v>9</v>
      </c>
      <c r="N303" s="254">
        <v>678.85</v>
      </c>
      <c r="O303" s="255">
        <f>Tabla1[[#This Row],[Costo Unit.]]*Tabla1[[#This Row],[Inventario al 30/09/2023]]</f>
        <v>5240.88</v>
      </c>
      <c r="P303" s="254">
        <f>(Tabla1[[#This Row],[Entradas 30 Junio-30 Sept. 2023]]*Tabla1[[#This Row],[Costo Unit.]])</f>
        <v>0</v>
      </c>
      <c r="Q303" s="254">
        <f>(Tabla1[[#This Row],[Salidas 30 Junio-30 Sept. 2023]]*Tabla1[[#This Row],[Costo Unit.]])</f>
        <v>0</v>
      </c>
      <c r="R303" s="254" t="s">
        <v>1057</v>
      </c>
      <c r="S303" s="253"/>
      <c r="T303" s="260"/>
      <c r="U303" s="291"/>
      <c r="V303" s="33"/>
      <c r="W303" s="33"/>
      <c r="X303" s="33"/>
      <c r="Y303" s="33"/>
    </row>
    <row r="304" spans="2:25" ht="15" customHeight="1" x14ac:dyDescent="0.25">
      <c r="B304" s="275">
        <v>42236</v>
      </c>
      <c r="C304" s="271" t="s">
        <v>1072</v>
      </c>
      <c r="D304" s="260" t="s">
        <v>397</v>
      </c>
      <c r="E304" s="251" t="s">
        <v>127</v>
      </c>
      <c r="F304" s="253">
        <v>1</v>
      </c>
      <c r="G304" s="253">
        <v>0</v>
      </c>
      <c r="H304" s="253"/>
      <c r="I304" s="253"/>
      <c r="J304" s="253">
        <v>0</v>
      </c>
      <c r="K304" s="253">
        <f>SUM(Tabla1[[#This Row],[Existencia al 30/06/2023]]+Tabla1[[#This Row],[Entradas 30 Junio-30 Sept. 2023]]+Tabla1[[#This Row],[Devoluciones]]+I304-J304)</f>
        <v>28</v>
      </c>
      <c r="L304" s="253">
        <v>1</v>
      </c>
      <c r="M304" s="253">
        <f>Tabla1[[#This Row],[Inventario al 30/09/2023]]-Tabla1[[#This Row],[Balance S/Mov. al 30/09/2023]]</f>
        <v>0</v>
      </c>
      <c r="N304" s="254">
        <v>504.6</v>
      </c>
      <c r="O304" s="255">
        <f>Tabla1[[#This Row],[Costo Unit.]]*Tabla1[[#This Row],[Inventario al 30/09/2023]]</f>
        <v>7232.4000000000005</v>
      </c>
      <c r="P304" s="254">
        <f>(Tabla1[[#This Row],[Entradas 30 Junio-30 Sept. 2023]]*Tabla1[[#This Row],[Costo Unit.]])</f>
        <v>0</v>
      </c>
      <c r="Q304" s="254">
        <f>(Tabla1[[#This Row],[Salidas 30 Junio-30 Sept. 2023]]*Tabla1[[#This Row],[Costo Unit.]])</f>
        <v>0</v>
      </c>
      <c r="R304" s="254" t="s">
        <v>1057</v>
      </c>
      <c r="S304" s="253"/>
      <c r="T304" s="260"/>
      <c r="U304" s="291"/>
      <c r="V304" s="33"/>
      <c r="W304" s="33"/>
      <c r="X304" s="33"/>
      <c r="Y304" s="33"/>
    </row>
    <row r="305" spans="2:25" ht="15" customHeight="1" x14ac:dyDescent="0.25">
      <c r="B305" s="275">
        <v>42551</v>
      </c>
      <c r="C305" s="271" t="s">
        <v>1068</v>
      </c>
      <c r="D305" s="260" t="s">
        <v>338</v>
      </c>
      <c r="E305" s="252" t="s">
        <v>78</v>
      </c>
      <c r="F305" s="253">
        <v>3</v>
      </c>
      <c r="G305" s="253">
        <v>0</v>
      </c>
      <c r="H305" s="253"/>
      <c r="I305" s="253"/>
      <c r="J305" s="253">
        <v>0</v>
      </c>
      <c r="K305" s="253">
        <f>SUM(Tabla1[[#This Row],[Existencia al 30/06/2023]]+Tabla1[[#This Row],[Entradas 30 Junio-30 Sept. 2023]]+Tabla1[[#This Row],[Devoluciones]]+I305-J305)</f>
        <v>24</v>
      </c>
      <c r="L305" s="253">
        <v>3</v>
      </c>
      <c r="M305" s="253">
        <f>Tabla1[[#This Row],[Inventario al 30/09/2023]]-Tabla1[[#This Row],[Balance S/Mov. al 30/09/2023]]</f>
        <v>0</v>
      </c>
      <c r="N305" s="254">
        <v>15</v>
      </c>
      <c r="O305" s="255">
        <f>Tabla1[[#This Row],[Costo Unit.]]*Tabla1[[#This Row],[Inventario al 30/09/2023]]</f>
        <v>9458.880000000001</v>
      </c>
      <c r="P305" s="254">
        <f>(Tabla1[[#This Row],[Entradas 30 Junio-30 Sept. 2023]]*Tabla1[[#This Row],[Costo Unit.]])</f>
        <v>0</v>
      </c>
      <c r="Q305" s="254">
        <f>(Tabla1[[#This Row],[Salidas 30 Junio-30 Sept. 2023]]*Tabla1[[#This Row],[Costo Unit.]])</f>
        <v>0</v>
      </c>
      <c r="R305" s="254" t="s">
        <v>1057</v>
      </c>
      <c r="S305" s="253"/>
      <c r="T305" s="260"/>
      <c r="U305" s="291"/>
      <c r="V305" s="33"/>
      <c r="W305" s="33"/>
      <c r="X305" s="33"/>
      <c r="Y305" s="33"/>
    </row>
    <row r="306" spans="2:25" ht="15" customHeight="1" x14ac:dyDescent="0.25">
      <c r="B306" s="274">
        <v>41354</v>
      </c>
      <c r="C306" s="271" t="s">
        <v>1068</v>
      </c>
      <c r="D306" s="260" t="s">
        <v>271</v>
      </c>
      <c r="E306" s="252" t="s">
        <v>15</v>
      </c>
      <c r="F306" s="253">
        <v>2</v>
      </c>
      <c r="G306" s="253">
        <v>0</v>
      </c>
      <c r="H306" s="253"/>
      <c r="I306" s="253"/>
      <c r="J306" s="253">
        <v>0</v>
      </c>
      <c r="K306" s="253">
        <f>SUM(Tabla1[[#This Row],[Existencia al 30/06/2023]]+Tabla1[[#This Row],[Entradas 30 Junio-30 Sept. 2023]]+Tabla1[[#This Row],[Devoluciones]]+I306-J306)</f>
        <v>12</v>
      </c>
      <c r="L306" s="253">
        <v>2</v>
      </c>
      <c r="M306" s="253">
        <f>Tabla1[[#This Row],[Inventario al 30/09/2023]]-Tabla1[[#This Row],[Balance S/Mov. al 30/09/2023]]</f>
        <v>0</v>
      </c>
      <c r="N306" s="254">
        <v>40</v>
      </c>
      <c r="O306" s="255">
        <f>Tabla1[[#This Row],[Costo Unit.]]*Tabla1[[#This Row],[Inventario al 30/09/2023]]</f>
        <v>4419.6000000000004</v>
      </c>
      <c r="P306" s="254">
        <f>(Tabla1[[#This Row],[Entradas 30 Junio-30 Sept. 2023]]*Tabla1[[#This Row],[Costo Unit.]])</f>
        <v>0</v>
      </c>
      <c r="Q306" s="254">
        <f>(Tabla1[[#This Row],[Salidas 30 Junio-30 Sept. 2023]]*Tabla1[[#This Row],[Costo Unit.]])</f>
        <v>0</v>
      </c>
      <c r="R306" s="254" t="s">
        <v>1057</v>
      </c>
      <c r="S306" s="253"/>
      <c r="T306" s="260"/>
      <c r="U306" s="291"/>
      <c r="V306" s="33"/>
      <c r="W306" s="33"/>
      <c r="X306" s="33"/>
      <c r="Y306" s="33"/>
    </row>
    <row r="307" spans="2:25" ht="15" customHeight="1" x14ac:dyDescent="0.25">
      <c r="B307" s="274">
        <v>42690</v>
      </c>
      <c r="C307" s="271" t="s">
        <v>1078</v>
      </c>
      <c r="D307" s="260" t="s">
        <v>341</v>
      </c>
      <c r="E307" s="251" t="s">
        <v>81</v>
      </c>
      <c r="F307" s="253">
        <v>1</v>
      </c>
      <c r="G307" s="253">
        <v>0</v>
      </c>
      <c r="H307" s="253"/>
      <c r="I307" s="253"/>
      <c r="J307" s="253">
        <v>0</v>
      </c>
      <c r="K307" s="253">
        <f>SUM(Tabla1[[#This Row],[Existencia al 30/06/2023]]+Tabla1[[#This Row],[Entradas 30 Junio-30 Sept. 2023]]+Tabla1[[#This Row],[Devoluciones]]+I307-J307)</f>
        <v>19</v>
      </c>
      <c r="L307" s="253">
        <v>1</v>
      </c>
      <c r="M307" s="253">
        <f>Tabla1[[#This Row],[Inventario al 30/09/2023]]-Tabla1[[#This Row],[Balance S/Mov. al 30/09/2023]]</f>
        <v>0</v>
      </c>
      <c r="N307" s="254">
        <v>160</v>
      </c>
      <c r="O307" s="255">
        <f>Tabla1[[#This Row],[Costo Unit.]]*Tabla1[[#This Row],[Inventario al 30/09/2023]]</f>
        <v>2534.6</v>
      </c>
      <c r="P307" s="254">
        <f>(Tabla1[[#This Row],[Entradas 30 Junio-30 Sept. 2023]]*Tabla1[[#This Row],[Costo Unit.]])</f>
        <v>0</v>
      </c>
      <c r="Q307" s="254">
        <f>(Tabla1[[#This Row],[Salidas 30 Junio-30 Sept. 2023]]*Tabla1[[#This Row],[Costo Unit.]])</f>
        <v>0</v>
      </c>
      <c r="R307" s="254" t="s">
        <v>1057</v>
      </c>
      <c r="S307" s="253"/>
      <c r="T307" s="260"/>
      <c r="U307" s="291"/>
      <c r="V307" s="33"/>
      <c r="W307" s="33"/>
      <c r="X307" s="33"/>
      <c r="Y307" s="33"/>
    </row>
    <row r="308" spans="2:25" ht="15" customHeight="1" x14ac:dyDescent="0.25">
      <c r="B308" s="274">
        <v>42797</v>
      </c>
      <c r="C308" s="271" t="s">
        <v>1076</v>
      </c>
      <c r="D308" s="260" t="s">
        <v>377</v>
      </c>
      <c r="E308" s="251" t="s">
        <v>111</v>
      </c>
      <c r="F308" s="253">
        <v>1</v>
      </c>
      <c r="G308" s="253">
        <v>0</v>
      </c>
      <c r="H308" s="253"/>
      <c r="I308" s="253"/>
      <c r="J308" s="253">
        <v>0</v>
      </c>
      <c r="K308" s="253">
        <f>SUM(Tabla1[[#This Row],[Existencia al 30/06/2023]]+Tabla1[[#This Row],[Entradas 30 Junio-30 Sept. 2023]]+Tabla1[[#This Row],[Devoluciones]]+I308-J308)</f>
        <v>20</v>
      </c>
      <c r="L308" s="253">
        <v>1</v>
      </c>
      <c r="M308" s="253">
        <f>Tabla1[[#This Row],[Inventario al 30/09/2023]]-Tabla1[[#This Row],[Balance S/Mov. al 30/09/2023]]</f>
        <v>0</v>
      </c>
      <c r="N308" s="254">
        <v>145</v>
      </c>
      <c r="O308" s="255">
        <f>Tabla1[[#This Row],[Costo Unit.]]*Tabla1[[#This Row],[Inventario al 30/09/2023]]</f>
        <v>33040</v>
      </c>
      <c r="P308" s="254">
        <f>(Tabla1[[#This Row],[Entradas 30 Junio-30 Sept. 2023]]*Tabla1[[#This Row],[Costo Unit.]])</f>
        <v>0</v>
      </c>
      <c r="Q308" s="254">
        <f>(Tabla1[[#This Row],[Salidas 30 Junio-30 Sept. 2023]]*Tabla1[[#This Row],[Costo Unit.]])</f>
        <v>0</v>
      </c>
      <c r="R308" s="254" t="s">
        <v>1057</v>
      </c>
      <c r="S308" s="253"/>
      <c r="T308" s="260"/>
      <c r="U308" s="291"/>
      <c r="V308" s="33"/>
      <c r="W308" s="33"/>
      <c r="X308" s="33"/>
      <c r="Y308" s="33"/>
    </row>
    <row r="309" spans="2:25" s="6" customFormat="1" ht="15" customHeight="1" x14ac:dyDescent="0.25">
      <c r="B309" s="274">
        <v>41402</v>
      </c>
      <c r="C309" s="271" t="s">
        <v>1078</v>
      </c>
      <c r="D309" s="260" t="s">
        <v>272</v>
      </c>
      <c r="E309" s="251" t="s">
        <v>16</v>
      </c>
      <c r="F309" s="253">
        <v>62</v>
      </c>
      <c r="G309" s="253">
        <v>0</v>
      </c>
      <c r="H309" s="253"/>
      <c r="I309" s="253"/>
      <c r="J309" s="253">
        <v>0</v>
      </c>
      <c r="K309" s="253">
        <f>SUM(Tabla1[[#This Row],[Existencia al 30/06/2023]]+Tabla1[[#This Row],[Entradas 30 Junio-30 Sept. 2023]]+Tabla1[[#This Row],[Devoluciones]]+I309-J309)</f>
        <v>4</v>
      </c>
      <c r="L309" s="253">
        <v>62</v>
      </c>
      <c r="M309" s="253">
        <f>Tabla1[[#This Row],[Inventario al 30/09/2023]]-Tabla1[[#This Row],[Balance S/Mov. al 30/09/2023]]</f>
        <v>0</v>
      </c>
      <c r="N309" s="254">
        <v>31.86</v>
      </c>
      <c r="O309" s="255">
        <f>Tabla1[[#This Row],[Costo Unit.]]*Tabla1[[#This Row],[Inventario al 30/09/2023]]</f>
        <v>1231.92</v>
      </c>
      <c r="P309" s="254">
        <f>(Tabla1[[#This Row],[Entradas 30 Junio-30 Sept. 2023]]*Tabla1[[#This Row],[Costo Unit.]])</f>
        <v>0</v>
      </c>
      <c r="Q309" s="254">
        <f>(Tabla1[[#This Row],[Salidas 30 Junio-30 Sept. 2023]]*Tabla1[[#This Row],[Costo Unit.]])</f>
        <v>0</v>
      </c>
      <c r="R309" s="254" t="s">
        <v>1057</v>
      </c>
      <c r="S309" s="253"/>
      <c r="T309" s="260"/>
      <c r="U309" s="291"/>
      <c r="V309" s="33"/>
      <c r="W309" s="33"/>
      <c r="X309" s="33"/>
      <c r="Y309" s="33"/>
    </row>
    <row r="310" spans="2:25" ht="15" customHeight="1" x14ac:dyDescent="0.25">
      <c r="B310" s="274">
        <v>42690</v>
      </c>
      <c r="C310" s="271" t="s">
        <v>1070</v>
      </c>
      <c r="D310" s="260" t="s">
        <v>403</v>
      </c>
      <c r="E310" s="251" t="s">
        <v>131</v>
      </c>
      <c r="F310" s="253">
        <v>1</v>
      </c>
      <c r="G310" s="253">
        <v>0</v>
      </c>
      <c r="H310" s="253"/>
      <c r="I310" s="253"/>
      <c r="J310" s="253">
        <v>0</v>
      </c>
      <c r="K310" s="253">
        <f>SUM(Tabla1[[#This Row],[Existencia al 30/06/2023]]+Tabla1[[#This Row],[Entradas 30 Junio-30 Sept. 2023]]+Tabla1[[#This Row],[Devoluciones]]+I310-J310)</f>
        <v>1</v>
      </c>
      <c r="L310" s="253">
        <v>1</v>
      </c>
      <c r="M310" s="253">
        <f>Tabla1[[#This Row],[Inventario al 30/09/2023]]-Tabla1[[#This Row],[Balance S/Mov. al 30/09/2023]]</f>
        <v>0</v>
      </c>
      <c r="N310" s="254">
        <v>185</v>
      </c>
      <c r="O310" s="255">
        <f>Tabla1[[#This Row],[Costo Unit.]]*Tabla1[[#This Row],[Inventario al 30/09/2023]]</f>
        <v>400</v>
      </c>
      <c r="P310" s="254">
        <f>(Tabla1[[#This Row],[Entradas 30 Junio-30 Sept. 2023]]*Tabla1[[#This Row],[Costo Unit.]])</f>
        <v>0</v>
      </c>
      <c r="Q310" s="254">
        <f>(Tabla1[[#This Row],[Salidas 30 Junio-30 Sept. 2023]]*Tabla1[[#This Row],[Costo Unit.]])</f>
        <v>0</v>
      </c>
      <c r="R310" s="254" t="s">
        <v>1057</v>
      </c>
      <c r="S310" s="253"/>
      <c r="T310" s="260"/>
      <c r="U310" s="291"/>
      <c r="V310" s="33"/>
      <c r="W310" s="33"/>
      <c r="X310" s="33"/>
      <c r="Y310" s="33"/>
    </row>
    <row r="311" spans="2:25" ht="15" customHeight="1" x14ac:dyDescent="0.25">
      <c r="B311" s="274">
        <v>41479</v>
      </c>
      <c r="C311" s="271" t="s">
        <v>1070</v>
      </c>
      <c r="D311" s="260" t="s">
        <v>331</v>
      </c>
      <c r="E311" s="251" t="s">
        <v>70</v>
      </c>
      <c r="F311" s="253">
        <v>2</v>
      </c>
      <c r="G311" s="253">
        <v>0</v>
      </c>
      <c r="H311" s="253"/>
      <c r="I311" s="253"/>
      <c r="J311" s="253">
        <v>0</v>
      </c>
      <c r="K311" s="253">
        <f>SUM(Tabla1[[#This Row],[Existencia al 30/06/2023]]+Tabla1[[#This Row],[Entradas 30 Junio-30 Sept. 2023]]+Tabla1[[#This Row],[Devoluciones]]+I311-J311)</f>
        <v>40</v>
      </c>
      <c r="L311" s="253">
        <v>2</v>
      </c>
      <c r="M311" s="253">
        <f>Tabla1[[#This Row],[Inventario al 30/09/2023]]-Tabla1[[#This Row],[Balance S/Mov. al 30/09/2023]]</f>
        <v>-3</v>
      </c>
      <c r="N311" s="254">
        <v>20</v>
      </c>
      <c r="O311" s="255">
        <f>Tabla1[[#This Row],[Costo Unit.]]*Tabla1[[#This Row],[Inventario al 30/09/2023]]</f>
        <v>2513.4100000000003</v>
      </c>
      <c r="P311" s="254">
        <f>(Tabla1[[#This Row],[Entradas 30 Junio-30 Sept. 2023]]*Tabla1[[#This Row],[Costo Unit.]])</f>
        <v>0</v>
      </c>
      <c r="Q311" s="254">
        <f>(Tabla1[[#This Row],[Salidas 30 Junio-30 Sept. 2023]]*Tabla1[[#This Row],[Costo Unit.]])</f>
        <v>0</v>
      </c>
      <c r="R311" s="254" t="s">
        <v>1057</v>
      </c>
      <c r="S311" s="253"/>
      <c r="T311" s="260"/>
      <c r="U311" s="291"/>
      <c r="V311" s="33"/>
      <c r="W311" s="33"/>
      <c r="X311" s="33"/>
      <c r="Y311" s="33"/>
    </row>
    <row r="312" spans="2:25" ht="15" customHeight="1" x14ac:dyDescent="0.25">
      <c r="B312" s="274">
        <v>42690</v>
      </c>
      <c r="C312" s="271" t="s">
        <v>1070</v>
      </c>
      <c r="D312" s="260" t="s">
        <v>394</v>
      </c>
      <c r="E312" s="251" t="s">
        <v>124</v>
      </c>
      <c r="F312" s="253">
        <v>6</v>
      </c>
      <c r="G312" s="253">
        <v>0</v>
      </c>
      <c r="H312" s="253"/>
      <c r="I312" s="253"/>
      <c r="J312" s="253">
        <v>0</v>
      </c>
      <c r="K312" s="253">
        <f>SUM(Tabla1[[#This Row],[Existencia al 30/06/2023]]+Tabla1[[#This Row],[Entradas 30 Junio-30 Sept. 2023]]+Tabla1[[#This Row],[Devoluciones]]+I312-J312)</f>
        <v>15</v>
      </c>
      <c r="L312" s="253">
        <v>6</v>
      </c>
      <c r="M312" s="253">
        <f>Tabla1[[#This Row],[Inventario al 30/09/2023]]-Tabla1[[#This Row],[Balance S/Mov. al 30/09/2023]]</f>
        <v>0</v>
      </c>
      <c r="N312" s="254">
        <v>10</v>
      </c>
      <c r="O312" s="255">
        <f>Tabla1[[#This Row],[Costo Unit.]]*Tabla1[[#This Row],[Inventario al 30/09/2023]]</f>
        <v>2102.85</v>
      </c>
      <c r="P312" s="254">
        <f>(Tabla1[[#This Row],[Entradas 30 Junio-30 Sept. 2023]]*Tabla1[[#This Row],[Costo Unit.]])</f>
        <v>0</v>
      </c>
      <c r="Q312" s="254">
        <f>(Tabla1[[#This Row],[Salidas 30 Junio-30 Sept. 2023]]*Tabla1[[#This Row],[Costo Unit.]])</f>
        <v>0</v>
      </c>
      <c r="R312" s="254" t="s">
        <v>1057</v>
      </c>
      <c r="S312" s="253"/>
      <c r="T312" s="260"/>
      <c r="U312" s="291"/>
      <c r="V312" s="33"/>
      <c r="W312" s="33"/>
      <c r="X312" s="33"/>
      <c r="Y312" s="33"/>
    </row>
    <row r="313" spans="2:25" ht="15" customHeight="1" x14ac:dyDescent="0.25">
      <c r="B313" s="274">
        <v>43236</v>
      </c>
      <c r="C313" s="271" t="s">
        <v>1076</v>
      </c>
      <c r="D313" s="260" t="s">
        <v>273</v>
      </c>
      <c r="E313" s="251" t="s">
        <v>17</v>
      </c>
      <c r="F313" s="253">
        <v>2</v>
      </c>
      <c r="G313" s="253">
        <v>0</v>
      </c>
      <c r="H313" s="253"/>
      <c r="I313" s="253"/>
      <c r="J313" s="253">
        <v>0</v>
      </c>
      <c r="K313" s="253">
        <f>SUM(Tabla1[[#This Row],[Existencia al 30/06/2023]]+Tabla1[[#This Row],[Entradas 30 Junio-30 Sept. 2023]]+Tabla1[[#This Row],[Devoluciones]]+I313-J313)</f>
        <v>1</v>
      </c>
      <c r="L313" s="253">
        <v>2</v>
      </c>
      <c r="M313" s="253">
        <f>Tabla1[[#This Row],[Inventario al 30/09/2023]]-Tabla1[[#This Row],[Balance S/Mov. al 30/09/2023]]</f>
        <v>0</v>
      </c>
      <c r="N313" s="254">
        <v>450</v>
      </c>
      <c r="O313" s="255">
        <f>Tabla1[[#This Row],[Costo Unit.]]*Tabla1[[#This Row],[Inventario al 30/09/2023]]</f>
        <v>6060</v>
      </c>
      <c r="P313" s="254">
        <f>(Tabla1[[#This Row],[Entradas 30 Junio-30 Sept. 2023]]*Tabla1[[#This Row],[Costo Unit.]])</f>
        <v>0</v>
      </c>
      <c r="Q313" s="254">
        <f>(Tabla1[[#This Row],[Salidas 30 Junio-30 Sept. 2023]]*Tabla1[[#This Row],[Costo Unit.]])</f>
        <v>0</v>
      </c>
      <c r="R313" s="254" t="s">
        <v>1057</v>
      </c>
      <c r="S313" s="253"/>
      <c r="T313" s="260"/>
      <c r="U313" s="291"/>
      <c r="V313" s="33"/>
      <c r="W313" s="33"/>
      <c r="X313" s="33"/>
      <c r="Y313" s="33"/>
    </row>
    <row r="314" spans="2:25" s="6" customFormat="1" ht="15" customHeight="1" x14ac:dyDescent="0.25">
      <c r="B314" s="275">
        <v>40794</v>
      </c>
      <c r="C314" s="271" t="s">
        <v>1076</v>
      </c>
      <c r="D314" s="260" t="s">
        <v>275</v>
      </c>
      <c r="E314" s="251" t="s">
        <v>550</v>
      </c>
      <c r="F314" s="253">
        <v>1</v>
      </c>
      <c r="G314" s="253">
        <v>0</v>
      </c>
      <c r="H314" s="253"/>
      <c r="I314" s="253"/>
      <c r="J314" s="253">
        <v>0</v>
      </c>
      <c r="K314" s="253">
        <f>SUM(Tabla1[[#This Row],[Existencia al 30/06/2023]]+Tabla1[[#This Row],[Entradas 30 Junio-30 Sept. 2023]]+Tabla1[[#This Row],[Devoluciones]]+I314-J314)</f>
        <v>3</v>
      </c>
      <c r="L314" s="253">
        <v>1</v>
      </c>
      <c r="M314" s="253">
        <f>Tabla1[[#This Row],[Inventario al 30/09/2023]]-Tabla1[[#This Row],[Balance S/Mov. al 30/09/2023]]</f>
        <v>0</v>
      </c>
      <c r="N314" s="254">
        <v>100</v>
      </c>
      <c r="O314" s="255">
        <f>Tabla1[[#This Row],[Costo Unit.]]*Tabla1[[#This Row],[Inventario al 30/09/2023]]</f>
        <v>354</v>
      </c>
      <c r="P314" s="254">
        <f>(Tabla1[[#This Row],[Entradas 30 Junio-30 Sept. 2023]]*Tabla1[[#This Row],[Costo Unit.]])</f>
        <v>0</v>
      </c>
      <c r="Q314" s="254">
        <f>(Tabla1[[#This Row],[Salidas 30 Junio-30 Sept. 2023]]*Tabla1[[#This Row],[Costo Unit.]])</f>
        <v>0</v>
      </c>
      <c r="R314" s="254" t="s">
        <v>1057</v>
      </c>
      <c r="S314" s="253"/>
      <c r="T314" s="260"/>
      <c r="U314" s="291"/>
      <c r="V314" s="33"/>
      <c r="W314" s="33"/>
      <c r="X314" s="33"/>
      <c r="Y314" s="33"/>
    </row>
    <row r="315" spans="2:25" ht="15" customHeight="1" x14ac:dyDescent="0.25">
      <c r="B315" s="274">
        <v>42496</v>
      </c>
      <c r="C315" s="271" t="s">
        <v>1076</v>
      </c>
      <c r="D315" s="260" t="s">
        <v>276</v>
      </c>
      <c r="E315" s="251" t="s">
        <v>19</v>
      </c>
      <c r="F315" s="253">
        <v>6</v>
      </c>
      <c r="G315" s="253">
        <v>0</v>
      </c>
      <c r="H315" s="253"/>
      <c r="I315" s="253"/>
      <c r="J315" s="253">
        <v>0</v>
      </c>
      <c r="K315" s="253">
        <f>SUM(Tabla1[[#This Row],[Existencia al 30/06/2023]]+Tabla1[[#This Row],[Entradas 30 Junio-30 Sept. 2023]]+Tabla1[[#This Row],[Devoluciones]]+I315-J315)</f>
        <v>17</v>
      </c>
      <c r="L315" s="253">
        <v>6</v>
      </c>
      <c r="M315" s="253">
        <f>Tabla1[[#This Row],[Inventario al 30/09/2023]]-Tabla1[[#This Row],[Balance S/Mov. al 30/09/2023]]</f>
        <v>0</v>
      </c>
      <c r="N315" s="254">
        <v>100</v>
      </c>
      <c r="O315" s="255">
        <f>Tabla1[[#This Row],[Costo Unit.]]*Tabla1[[#This Row],[Inventario al 30/09/2023]]</f>
        <v>1203.5999999999999</v>
      </c>
      <c r="P315" s="254">
        <f>(Tabla1[[#This Row],[Entradas 30 Junio-30 Sept. 2023]]*Tabla1[[#This Row],[Costo Unit.]])</f>
        <v>0</v>
      </c>
      <c r="Q315" s="254">
        <f>(Tabla1[[#This Row],[Salidas 30 Junio-30 Sept. 2023]]*Tabla1[[#This Row],[Costo Unit.]])</f>
        <v>0</v>
      </c>
      <c r="R315" s="254" t="s">
        <v>1057</v>
      </c>
      <c r="S315" s="253"/>
      <c r="T315" s="260"/>
      <c r="U315" s="291"/>
      <c r="V315" s="33"/>
      <c r="W315" s="33"/>
      <c r="X315" s="33"/>
      <c r="Y315" s="33"/>
    </row>
    <row r="316" spans="2:25" ht="15" customHeight="1" x14ac:dyDescent="0.25">
      <c r="B316" s="274">
        <v>42690</v>
      </c>
      <c r="C316" s="271" t="s">
        <v>1076</v>
      </c>
      <c r="D316" s="260" t="s">
        <v>277</v>
      </c>
      <c r="E316" s="251" t="s">
        <v>20</v>
      </c>
      <c r="F316" s="253">
        <v>1</v>
      </c>
      <c r="G316" s="253">
        <v>0</v>
      </c>
      <c r="H316" s="253"/>
      <c r="I316" s="253"/>
      <c r="J316" s="253">
        <v>0</v>
      </c>
      <c r="K316" s="253">
        <f>SUM(Tabla1[[#This Row],[Existencia al 30/06/2023]]+Tabla1[[#This Row],[Entradas 30 Junio-30 Sept. 2023]]+Tabla1[[#This Row],[Devoluciones]]+I316-J316)</f>
        <v>3</v>
      </c>
      <c r="L316" s="253">
        <v>1</v>
      </c>
      <c r="M316" s="253">
        <f>Tabla1[[#This Row],[Inventario al 30/09/2023]]-Tabla1[[#This Row],[Balance S/Mov. al 30/09/2023]]</f>
        <v>2</v>
      </c>
      <c r="N316" s="254">
        <v>123.7</v>
      </c>
      <c r="O316" s="255">
        <f>Tabla1[[#This Row],[Costo Unit.]]*Tabla1[[#This Row],[Inventario al 30/09/2023]]</f>
        <v>99.85</v>
      </c>
      <c r="P316" s="254">
        <f>(Tabla1[[#This Row],[Entradas 30 Junio-30 Sept. 2023]]*Tabla1[[#This Row],[Costo Unit.]])</f>
        <v>0</v>
      </c>
      <c r="Q316" s="254">
        <f>(Tabla1[[#This Row],[Salidas 30 Junio-30 Sept. 2023]]*Tabla1[[#This Row],[Costo Unit.]])</f>
        <v>0</v>
      </c>
      <c r="R316" s="254" t="s">
        <v>1057</v>
      </c>
      <c r="S316" s="253"/>
      <c r="T316" s="260"/>
      <c r="U316" s="291"/>
      <c r="V316" s="33"/>
      <c r="W316" s="33"/>
      <c r="X316" s="33"/>
      <c r="Y316" s="33"/>
    </row>
    <row r="317" spans="2:25" ht="15" customHeight="1" x14ac:dyDescent="0.25">
      <c r="B317" s="274">
        <v>44145</v>
      </c>
      <c r="C317" s="271" t="s">
        <v>1074</v>
      </c>
      <c r="D317" s="260" t="s">
        <v>404</v>
      </c>
      <c r="E317" s="251" t="s">
        <v>1037</v>
      </c>
      <c r="F317" s="253">
        <v>1</v>
      </c>
      <c r="G317" s="253">
        <v>0</v>
      </c>
      <c r="H317" s="253"/>
      <c r="I317" s="253"/>
      <c r="J317" s="253">
        <v>0</v>
      </c>
      <c r="K317" s="253">
        <f>SUM(Tabla1[[#This Row],[Existencia al 30/06/2023]]+Tabla1[[#This Row],[Entradas 30 Junio-30 Sept. 2023]]+Tabla1[[#This Row],[Devoluciones]]+I317-J317)</f>
        <v>20</v>
      </c>
      <c r="L317" s="253">
        <v>1</v>
      </c>
      <c r="M317" s="253">
        <f>Tabla1[[#This Row],[Inventario al 30/09/2023]]-Tabla1[[#This Row],[Balance S/Mov. al 30/09/2023]]</f>
        <v>3</v>
      </c>
      <c r="N317" s="254">
        <v>2478</v>
      </c>
      <c r="O317" s="255">
        <f>Tabla1[[#This Row],[Costo Unit.]]*Tabla1[[#This Row],[Inventario al 30/09/2023]]</f>
        <v>4503.8599999999997</v>
      </c>
      <c r="P317" s="254">
        <f>(Tabla1[[#This Row],[Entradas 30 Junio-30 Sept. 2023]]*Tabla1[[#This Row],[Costo Unit.]])</f>
        <v>0</v>
      </c>
      <c r="Q317" s="254">
        <f>(Tabla1[[#This Row],[Salidas 30 Junio-30 Sept. 2023]]*Tabla1[[#This Row],[Costo Unit.]])</f>
        <v>0</v>
      </c>
      <c r="R317" s="254" t="s">
        <v>1057</v>
      </c>
      <c r="S317" s="253"/>
      <c r="T317" s="260"/>
      <c r="U317" s="291"/>
      <c r="V317" s="33"/>
      <c r="W317" s="33"/>
      <c r="X317" s="33"/>
      <c r="Y317" s="33"/>
    </row>
    <row r="318" spans="2:25" ht="15" customHeight="1" x14ac:dyDescent="0.25">
      <c r="B318" s="274">
        <v>42250</v>
      </c>
      <c r="C318" s="271" t="s">
        <v>1082</v>
      </c>
      <c r="D318" s="260" t="s">
        <v>430</v>
      </c>
      <c r="E318" s="251" t="s">
        <v>156</v>
      </c>
      <c r="F318" s="253">
        <v>8</v>
      </c>
      <c r="G318" s="253">
        <v>0</v>
      </c>
      <c r="H318" s="253"/>
      <c r="I318" s="253"/>
      <c r="J318" s="253">
        <v>0</v>
      </c>
      <c r="K318" s="253">
        <f>SUM(Tabla1[[#This Row],[Existencia al 30/06/2023]]+Tabla1[[#This Row],[Entradas 30 Junio-30 Sept. 2023]]+Tabla1[[#This Row],[Devoluciones]]+I318-J318)</f>
        <v>12</v>
      </c>
      <c r="L318" s="253">
        <v>8</v>
      </c>
      <c r="M318" s="253">
        <f>Tabla1[[#This Row],[Inventario al 30/09/2023]]-Tabla1[[#This Row],[Balance S/Mov. al 30/09/2023]]</f>
        <v>25</v>
      </c>
      <c r="N318" s="254">
        <v>388.6</v>
      </c>
      <c r="O318" s="255">
        <f>Tabla1[[#This Row],[Costo Unit.]]*Tabla1[[#This Row],[Inventario al 30/09/2023]]</f>
        <v>698.56</v>
      </c>
      <c r="P318" s="254">
        <f>(Tabla1[[#This Row],[Entradas 30 Junio-30 Sept. 2023]]*Tabla1[[#This Row],[Costo Unit.]])</f>
        <v>0</v>
      </c>
      <c r="Q318" s="254">
        <f>(Tabla1[[#This Row],[Salidas 30 Junio-30 Sept. 2023]]*Tabla1[[#This Row],[Costo Unit.]])</f>
        <v>0</v>
      </c>
      <c r="R318" s="254" t="s">
        <v>1057</v>
      </c>
      <c r="S318" s="253"/>
      <c r="T318" s="260"/>
      <c r="U318" s="291"/>
      <c r="V318" s="33"/>
      <c r="W318" s="33"/>
      <c r="X318" s="33"/>
      <c r="Y318" s="33"/>
    </row>
    <row r="319" spans="2:25" ht="15" customHeight="1" x14ac:dyDescent="0.25">
      <c r="B319" s="274">
        <v>41438</v>
      </c>
      <c r="C319" s="271" t="s">
        <v>1082</v>
      </c>
      <c r="D319" s="260" t="s">
        <v>927</v>
      </c>
      <c r="E319" s="251" t="s">
        <v>928</v>
      </c>
      <c r="F319" s="253">
        <v>1</v>
      </c>
      <c r="G319" s="253">
        <v>0</v>
      </c>
      <c r="H319" s="253"/>
      <c r="I319" s="253"/>
      <c r="J319" s="253">
        <v>0</v>
      </c>
      <c r="K319" s="253">
        <f>SUM(Tabla1[[#This Row],[Existencia al 30/06/2023]]+Tabla1[[#This Row],[Entradas 30 Junio-30 Sept. 2023]]+Tabla1[[#This Row],[Devoluciones]]+I319-J319)</f>
        <v>6</v>
      </c>
      <c r="L319" s="253">
        <v>1</v>
      </c>
      <c r="M319" s="253">
        <f>Tabla1[[#This Row],[Inventario al 30/09/2023]]-Tabla1[[#This Row],[Balance S/Mov. al 30/09/2023]]</f>
        <v>0</v>
      </c>
      <c r="N319" s="254">
        <v>1964.7</v>
      </c>
      <c r="O319" s="255">
        <f>Tabla1[[#This Row],[Costo Unit.]]*Tabla1[[#This Row],[Inventario al 30/09/2023]]</f>
        <v>12528</v>
      </c>
      <c r="P319" s="254">
        <f>(Tabla1[[#This Row],[Entradas 30 Junio-30 Sept. 2023]]*Tabla1[[#This Row],[Costo Unit.]])</f>
        <v>0</v>
      </c>
      <c r="Q319" s="254">
        <f>(Tabla1[[#This Row],[Salidas 30 Junio-30 Sept. 2023]]*Tabla1[[#This Row],[Costo Unit.]])</f>
        <v>0</v>
      </c>
      <c r="R319" s="254" t="s">
        <v>1057</v>
      </c>
      <c r="S319" s="253"/>
      <c r="T319" s="260"/>
      <c r="U319" s="291"/>
      <c r="V319" s="33"/>
      <c r="W319" s="33"/>
      <c r="X319" s="33"/>
      <c r="Y319" s="33"/>
    </row>
    <row r="320" spans="2:25" ht="15" customHeight="1" x14ac:dyDescent="0.25">
      <c r="B320" s="274">
        <v>41488</v>
      </c>
      <c r="C320" s="271" t="s">
        <v>1082</v>
      </c>
      <c r="D320" s="260" t="s">
        <v>280</v>
      </c>
      <c r="E320" s="252" t="s">
        <v>22</v>
      </c>
      <c r="F320" s="253">
        <v>9</v>
      </c>
      <c r="G320" s="253">
        <v>0</v>
      </c>
      <c r="H320" s="253"/>
      <c r="I320" s="253"/>
      <c r="J320" s="253">
        <v>0</v>
      </c>
      <c r="K320" s="253">
        <f>SUM(Tabla1[[#This Row],[Existencia al 30/06/2023]]+Tabla1[[#This Row],[Entradas 30 Junio-30 Sept. 2023]]+Tabla1[[#This Row],[Devoluciones]]+I320-J320)</f>
        <v>8</v>
      </c>
      <c r="L320" s="253">
        <v>9</v>
      </c>
      <c r="M320" s="253">
        <f>Tabla1[[#This Row],[Inventario al 30/09/2023]]-Tabla1[[#This Row],[Balance S/Mov. al 30/09/2023]]</f>
        <v>0</v>
      </c>
      <c r="N320" s="254">
        <v>335.24</v>
      </c>
      <c r="O320" s="255">
        <f>Tabla1[[#This Row],[Costo Unit.]]*Tabla1[[#This Row],[Inventario al 30/09/2023]]</f>
        <v>15840</v>
      </c>
      <c r="P320" s="254">
        <f>(Tabla1[[#This Row],[Entradas 30 Junio-30 Sept. 2023]]*Tabla1[[#This Row],[Costo Unit.]])</f>
        <v>0</v>
      </c>
      <c r="Q320" s="254">
        <f>(Tabla1[[#This Row],[Salidas 30 Junio-30 Sept. 2023]]*Tabla1[[#This Row],[Costo Unit.]])</f>
        <v>0</v>
      </c>
      <c r="R320" s="254" t="s">
        <v>1057</v>
      </c>
      <c r="S320" s="253"/>
      <c r="T320" s="260"/>
      <c r="U320" s="291"/>
      <c r="V320" s="33"/>
      <c r="W320" s="33"/>
      <c r="X320" s="33"/>
      <c r="Y320" s="33"/>
    </row>
    <row r="321" spans="2:25" ht="15" customHeight="1" x14ac:dyDescent="0.25">
      <c r="B321" s="274">
        <v>41691</v>
      </c>
      <c r="C321" s="271" t="s">
        <v>1082</v>
      </c>
      <c r="D321" s="260" t="s">
        <v>340</v>
      </c>
      <c r="E321" s="252" t="s">
        <v>80</v>
      </c>
      <c r="F321" s="253">
        <v>4</v>
      </c>
      <c r="G321" s="253">
        <v>0</v>
      </c>
      <c r="H321" s="253"/>
      <c r="I321" s="253"/>
      <c r="J321" s="253">
        <v>0</v>
      </c>
      <c r="K321" s="253">
        <f>SUM(Tabla1[[#This Row],[Existencia al 30/06/2023]]+Tabla1[[#This Row],[Entradas 30 Junio-30 Sept. 2023]]+Tabla1[[#This Row],[Devoluciones]]+I321-J321)</f>
        <v>3</v>
      </c>
      <c r="L321" s="253">
        <v>4</v>
      </c>
      <c r="M321" s="253">
        <f>Tabla1[[#This Row],[Inventario al 30/09/2023]]-Tabla1[[#This Row],[Balance S/Mov. al 30/09/2023]]</f>
        <v>-2</v>
      </c>
      <c r="N321" s="254">
        <v>602.27</v>
      </c>
      <c r="O321" s="255">
        <f>Tabla1[[#This Row],[Costo Unit.]]*Tabla1[[#This Row],[Inventario al 30/09/2023]]</f>
        <v>20</v>
      </c>
      <c r="P321" s="254">
        <f>(Tabla1[[#This Row],[Entradas 30 Junio-30 Sept. 2023]]*Tabla1[[#This Row],[Costo Unit.]])</f>
        <v>0</v>
      </c>
      <c r="Q321" s="254">
        <f>(Tabla1[[#This Row],[Salidas 30 Junio-30 Sept. 2023]]*Tabla1[[#This Row],[Costo Unit.]])</f>
        <v>0</v>
      </c>
      <c r="R321" s="254" t="s">
        <v>1057</v>
      </c>
      <c r="S321" s="253"/>
      <c r="T321" s="260"/>
      <c r="U321" s="291"/>
      <c r="V321" s="33"/>
      <c r="W321" s="33"/>
      <c r="X321" s="33"/>
      <c r="Y321" s="33"/>
    </row>
    <row r="322" spans="2:25" ht="15" customHeight="1" x14ac:dyDescent="0.25">
      <c r="B322" s="274">
        <v>42450</v>
      </c>
      <c r="C322" s="271" t="s">
        <v>1082</v>
      </c>
      <c r="D322" s="260" t="s">
        <v>413</v>
      </c>
      <c r="E322" s="251" t="s">
        <v>139</v>
      </c>
      <c r="F322" s="253">
        <v>12</v>
      </c>
      <c r="G322" s="253">
        <v>0</v>
      </c>
      <c r="H322" s="253"/>
      <c r="I322" s="253"/>
      <c r="J322" s="253">
        <v>0</v>
      </c>
      <c r="K322" s="253">
        <f>SUM(Tabla1[[#This Row],[Existencia al 30/06/2023]]+Tabla1[[#This Row],[Entradas 30 Junio-30 Sept. 2023]]+Tabla1[[#This Row],[Devoluciones]]+I322-J322)</f>
        <v>12</v>
      </c>
      <c r="L322" s="253">
        <v>12</v>
      </c>
      <c r="M322" s="253">
        <f>Tabla1[[#This Row],[Inventario al 30/09/2023]]-Tabla1[[#This Row],[Balance S/Mov. al 30/09/2023]]</f>
        <v>-12</v>
      </c>
      <c r="N322" s="254">
        <v>224.2</v>
      </c>
      <c r="O322" s="255">
        <f>Tabla1[[#This Row],[Costo Unit.]]*Tabla1[[#This Row],[Inventario al 30/09/2023]]</f>
        <v>0</v>
      </c>
      <c r="P322" s="254">
        <f>(Tabla1[[#This Row],[Entradas 30 Junio-30 Sept. 2023]]*Tabla1[[#This Row],[Costo Unit.]])</f>
        <v>0</v>
      </c>
      <c r="Q322" s="254">
        <f>(Tabla1[[#This Row],[Salidas 30 Junio-30 Sept. 2023]]*Tabla1[[#This Row],[Costo Unit.]])</f>
        <v>0</v>
      </c>
      <c r="R322" s="254" t="s">
        <v>1057</v>
      </c>
      <c r="S322" s="253"/>
      <c r="T322" s="260"/>
      <c r="U322" s="291"/>
      <c r="V322" s="33"/>
      <c r="W322" s="33"/>
      <c r="X322" s="33"/>
      <c r="Y322" s="33"/>
    </row>
    <row r="323" spans="2:25" ht="15" customHeight="1" x14ac:dyDescent="0.25">
      <c r="B323" s="274">
        <v>42496</v>
      </c>
      <c r="C323" s="271" t="s">
        <v>1073</v>
      </c>
      <c r="D323" s="260" t="s">
        <v>281</v>
      </c>
      <c r="E323" s="252" t="s">
        <v>23</v>
      </c>
      <c r="F323" s="253">
        <v>1</v>
      </c>
      <c r="G323" s="253">
        <v>0</v>
      </c>
      <c r="H323" s="253"/>
      <c r="I323" s="253"/>
      <c r="J323" s="253">
        <v>0</v>
      </c>
      <c r="K323" s="253">
        <f>SUM(Tabla1[[#This Row],[Existencia al 30/06/2023]]+Tabla1[[#This Row],[Entradas 30 Junio-30 Sept. 2023]]+Tabla1[[#This Row],[Devoluciones]]+I323-J323)</f>
        <v>16</v>
      </c>
      <c r="L323" s="253">
        <v>1</v>
      </c>
      <c r="M323" s="253">
        <f>Tabla1[[#This Row],[Inventario al 30/09/2023]]-Tabla1[[#This Row],[Balance S/Mov. al 30/09/2023]]</f>
        <v>-4</v>
      </c>
      <c r="N323" s="254">
        <v>294.68</v>
      </c>
      <c r="O323" s="255">
        <f>Tabla1[[#This Row],[Costo Unit.]]*Tabla1[[#This Row],[Inventario al 30/09/2023]]</f>
        <v>1770</v>
      </c>
      <c r="P323" s="254">
        <f>(Tabla1[[#This Row],[Entradas 30 Junio-30 Sept. 2023]]*Tabla1[[#This Row],[Costo Unit.]])</f>
        <v>0</v>
      </c>
      <c r="Q323" s="254">
        <f>(Tabla1[[#This Row],[Salidas 30 Junio-30 Sept. 2023]]*Tabla1[[#This Row],[Costo Unit.]])</f>
        <v>0</v>
      </c>
      <c r="R323" s="254" t="s">
        <v>1057</v>
      </c>
      <c r="S323" s="253"/>
      <c r="T323" s="260"/>
      <c r="U323" s="291"/>
      <c r="V323" s="33"/>
      <c r="W323" s="33"/>
      <c r="X323" s="33"/>
      <c r="Y323" s="33"/>
    </row>
    <row r="324" spans="2:25" ht="15" customHeight="1" x14ac:dyDescent="0.25">
      <c r="B324" s="274">
        <v>43026</v>
      </c>
      <c r="C324" s="271" t="s">
        <v>1071</v>
      </c>
      <c r="D324" s="260" t="s">
        <v>283</v>
      </c>
      <c r="E324" s="251" t="s">
        <v>24</v>
      </c>
      <c r="F324" s="253">
        <v>1</v>
      </c>
      <c r="G324" s="253">
        <v>0</v>
      </c>
      <c r="H324" s="253"/>
      <c r="I324" s="253"/>
      <c r="J324" s="253">
        <v>0</v>
      </c>
      <c r="K324" s="253">
        <f>SUM(Tabla1[[#This Row],[Existencia al 30/06/2023]]+Tabla1[[#This Row],[Entradas 30 Junio-30 Sept. 2023]]+Tabla1[[#This Row],[Devoluciones]]+I324-J324)</f>
        <v>1</v>
      </c>
      <c r="L324" s="253">
        <v>1</v>
      </c>
      <c r="M324" s="253">
        <f>Tabla1[[#This Row],[Inventario al 30/09/2023]]-Tabla1[[#This Row],[Balance S/Mov. al 30/09/2023]]</f>
        <v>0</v>
      </c>
      <c r="N324" s="254">
        <v>115</v>
      </c>
      <c r="O324" s="255">
        <f>Tabla1[[#This Row],[Costo Unit.]]*Tabla1[[#This Row],[Inventario al 30/09/2023]]</f>
        <v>7540</v>
      </c>
      <c r="P324" s="254">
        <f>(Tabla1[[#This Row],[Entradas 30 Junio-30 Sept. 2023]]*Tabla1[[#This Row],[Costo Unit.]])</f>
        <v>0</v>
      </c>
      <c r="Q324" s="254">
        <f>(Tabla1[[#This Row],[Salidas 30 Junio-30 Sept. 2023]]*Tabla1[[#This Row],[Costo Unit.]])</f>
        <v>0</v>
      </c>
      <c r="R324" s="254" t="s">
        <v>1057</v>
      </c>
      <c r="S324" s="253"/>
      <c r="T324" s="260"/>
      <c r="U324" s="291"/>
      <c r="V324" s="33"/>
      <c r="W324" s="33"/>
      <c r="X324" s="33"/>
      <c r="Y324" s="33"/>
    </row>
    <row r="325" spans="2:25" ht="15" customHeight="1" x14ac:dyDescent="0.25">
      <c r="B325" s="274">
        <v>40911</v>
      </c>
      <c r="C325" s="271" t="s">
        <v>1073</v>
      </c>
      <c r="D325" s="260" t="s">
        <v>343</v>
      </c>
      <c r="E325" s="252" t="s">
        <v>82</v>
      </c>
      <c r="F325" s="253">
        <v>4</v>
      </c>
      <c r="G325" s="253">
        <v>0</v>
      </c>
      <c r="H325" s="253"/>
      <c r="I325" s="253"/>
      <c r="J325" s="253">
        <v>0</v>
      </c>
      <c r="K325" s="253">
        <f>SUM(Tabla1[[#This Row],[Existencia al 30/06/2023]]+Tabla1[[#This Row],[Entradas 30 Junio-30 Sept. 2023]]+Tabla1[[#This Row],[Devoluciones]]+I325-J325)</f>
        <v>3</v>
      </c>
      <c r="L325" s="253">
        <v>4</v>
      </c>
      <c r="M325" s="253">
        <f>Tabla1[[#This Row],[Inventario al 30/09/2023]]-Tabla1[[#This Row],[Balance S/Mov. al 30/09/2023]]</f>
        <v>0</v>
      </c>
      <c r="N325" s="254">
        <v>250</v>
      </c>
      <c r="O325" s="255">
        <f>Tabla1[[#This Row],[Costo Unit.]]*Tabla1[[#This Row],[Inventario al 30/09/2023]]</f>
        <v>135</v>
      </c>
      <c r="P325" s="254">
        <f>(Tabla1[[#This Row],[Entradas 30 Junio-30 Sept. 2023]]*Tabla1[[#This Row],[Costo Unit.]])</f>
        <v>0</v>
      </c>
      <c r="Q325" s="254">
        <f>(Tabla1[[#This Row],[Salidas 30 Junio-30 Sept. 2023]]*Tabla1[[#This Row],[Costo Unit.]])</f>
        <v>0</v>
      </c>
      <c r="R325" s="254" t="s">
        <v>1057</v>
      </c>
      <c r="S325" s="253"/>
      <c r="T325" s="260"/>
      <c r="U325" s="291"/>
      <c r="V325" s="33"/>
      <c r="W325" s="33"/>
      <c r="X325" s="33"/>
      <c r="Y325" s="33"/>
    </row>
    <row r="326" spans="2:25" ht="15" customHeight="1" x14ac:dyDescent="0.25">
      <c r="B326" s="274">
        <v>41835</v>
      </c>
      <c r="C326" s="271" t="s">
        <v>1073</v>
      </c>
      <c r="D326" s="260" t="s">
        <v>344</v>
      </c>
      <c r="E326" s="252" t="s">
        <v>83</v>
      </c>
      <c r="F326" s="253">
        <v>2</v>
      </c>
      <c r="G326" s="253">
        <v>0</v>
      </c>
      <c r="H326" s="253"/>
      <c r="I326" s="253"/>
      <c r="J326" s="253">
        <v>0</v>
      </c>
      <c r="K326" s="253">
        <f>SUM(Tabla1[[#This Row],[Existencia al 30/06/2023]]+Tabla1[[#This Row],[Entradas 30 Junio-30 Sept. 2023]]+Tabla1[[#This Row],[Devoluciones]]+I326-J326)</f>
        <v>7</v>
      </c>
      <c r="L326" s="253">
        <v>2</v>
      </c>
      <c r="M326" s="253">
        <f>Tabla1[[#This Row],[Inventario al 30/09/2023]]-Tabla1[[#This Row],[Balance S/Mov. al 30/09/2023]]</f>
        <v>0</v>
      </c>
      <c r="N326" s="254">
        <v>300</v>
      </c>
      <c r="O326" s="255">
        <f>Tabla1[[#This Row],[Costo Unit.]]*Tabla1[[#This Row],[Inventario al 30/09/2023]]</f>
        <v>156.94</v>
      </c>
      <c r="P326" s="254">
        <f>(Tabla1[[#This Row],[Entradas 30 Junio-30 Sept. 2023]]*Tabla1[[#This Row],[Costo Unit.]])</f>
        <v>0</v>
      </c>
      <c r="Q326" s="254">
        <f>(Tabla1[[#This Row],[Salidas 30 Junio-30 Sept. 2023]]*Tabla1[[#This Row],[Costo Unit.]])</f>
        <v>0</v>
      </c>
      <c r="R326" s="254" t="s">
        <v>1057</v>
      </c>
      <c r="S326" s="253"/>
      <c r="T326" s="260"/>
      <c r="U326" s="291"/>
      <c r="V326" s="33"/>
      <c r="W326" s="33"/>
      <c r="X326" s="33"/>
      <c r="Y326" s="33"/>
    </row>
    <row r="327" spans="2:25" ht="15" customHeight="1" x14ac:dyDescent="0.25">
      <c r="B327" s="274">
        <v>42496</v>
      </c>
      <c r="C327" s="271" t="s">
        <v>1070</v>
      </c>
      <c r="D327" s="260" t="s">
        <v>392</v>
      </c>
      <c r="E327" s="251" t="s">
        <v>123</v>
      </c>
      <c r="F327" s="253">
        <v>4</v>
      </c>
      <c r="G327" s="253">
        <v>0</v>
      </c>
      <c r="H327" s="253"/>
      <c r="I327" s="253"/>
      <c r="J327" s="253">
        <v>0</v>
      </c>
      <c r="K327" s="253">
        <f>SUM(Tabla1[[#This Row],[Existencia al 30/06/2023]]+Tabla1[[#This Row],[Entradas 30 Junio-30 Sept. 2023]]+Tabla1[[#This Row],[Devoluciones]]+I327-J327)</f>
        <v>30</v>
      </c>
      <c r="L327" s="253">
        <v>4</v>
      </c>
      <c r="M327" s="253">
        <f>Tabla1[[#This Row],[Inventario al 30/09/2023]]-Tabla1[[#This Row],[Balance S/Mov. al 30/09/2023]]</f>
        <v>0</v>
      </c>
      <c r="N327" s="254">
        <v>37</v>
      </c>
      <c r="O327" s="255">
        <f>Tabla1[[#This Row],[Costo Unit.]]*Tabla1[[#This Row],[Inventario al 30/09/2023]]</f>
        <v>700.8</v>
      </c>
      <c r="P327" s="254">
        <f>(Tabla1[[#This Row],[Entradas 30 Junio-30 Sept. 2023]]*Tabla1[[#This Row],[Costo Unit.]])</f>
        <v>0</v>
      </c>
      <c r="Q327" s="254">
        <f>(Tabla1[[#This Row],[Salidas 30 Junio-30 Sept. 2023]]*Tabla1[[#This Row],[Costo Unit.]])</f>
        <v>0</v>
      </c>
      <c r="R327" s="254" t="s">
        <v>1057</v>
      </c>
      <c r="S327" s="253"/>
      <c r="T327" s="260"/>
      <c r="U327" s="291"/>
      <c r="V327" s="33"/>
      <c r="W327" s="33"/>
      <c r="X327" s="33"/>
      <c r="Y327" s="33"/>
    </row>
    <row r="328" spans="2:25" ht="15" customHeight="1" x14ac:dyDescent="0.25">
      <c r="B328" s="274">
        <v>41691</v>
      </c>
      <c r="C328" s="271" t="s">
        <v>1068</v>
      </c>
      <c r="D328" s="260" t="s">
        <v>285</v>
      </c>
      <c r="E328" s="251" t="s">
        <v>26</v>
      </c>
      <c r="F328" s="253">
        <v>1</v>
      </c>
      <c r="G328" s="253">
        <v>0</v>
      </c>
      <c r="H328" s="253"/>
      <c r="I328" s="253"/>
      <c r="J328" s="253">
        <v>0</v>
      </c>
      <c r="K328" s="253">
        <f>SUM(Tabla1[[#This Row],[Existencia al 30/06/2023]]+Tabla1[[#This Row],[Entradas 30 Junio-30 Sept. 2023]]+Tabla1[[#This Row],[Devoluciones]]+I328-J328)</f>
        <v>9</v>
      </c>
      <c r="L328" s="253">
        <v>1</v>
      </c>
      <c r="M328" s="253">
        <f>Tabla1[[#This Row],[Inventario al 30/09/2023]]-Tabla1[[#This Row],[Balance S/Mov. al 30/09/2023]]</f>
        <v>0</v>
      </c>
      <c r="N328" s="254">
        <v>300</v>
      </c>
      <c r="O328" s="255">
        <f>Tabla1[[#This Row],[Costo Unit.]]*Tabla1[[#This Row],[Inventario al 30/09/2023]]</f>
        <v>0</v>
      </c>
      <c r="P328" s="254">
        <f>(Tabla1[[#This Row],[Entradas 30 Junio-30 Sept. 2023]]*Tabla1[[#This Row],[Costo Unit.]])</f>
        <v>0</v>
      </c>
      <c r="Q328" s="254">
        <f>(Tabla1[[#This Row],[Salidas 30 Junio-30 Sept. 2023]]*Tabla1[[#This Row],[Costo Unit.]])</f>
        <v>0</v>
      </c>
      <c r="R328" s="254" t="s">
        <v>1057</v>
      </c>
      <c r="S328" s="253"/>
      <c r="T328" s="260"/>
      <c r="U328" s="291"/>
      <c r="V328" s="33"/>
      <c r="W328" s="33"/>
      <c r="X328" s="33"/>
      <c r="Y328" s="33"/>
    </row>
    <row r="329" spans="2:25" ht="15" customHeight="1" x14ac:dyDescent="0.25">
      <c r="B329" s="274">
        <v>41354</v>
      </c>
      <c r="C329" s="271" t="s">
        <v>1077</v>
      </c>
      <c r="D329" s="260" t="s">
        <v>286</v>
      </c>
      <c r="E329" s="252" t="s">
        <v>27</v>
      </c>
      <c r="F329" s="253">
        <v>2</v>
      </c>
      <c r="G329" s="253">
        <v>0</v>
      </c>
      <c r="H329" s="253"/>
      <c r="I329" s="253"/>
      <c r="J329" s="253">
        <v>0</v>
      </c>
      <c r="K329" s="253">
        <f>SUM(Tabla1[[#This Row],[Existencia al 30/06/2023]]+Tabla1[[#This Row],[Entradas 30 Junio-30 Sept. 2023]]+Tabla1[[#This Row],[Devoluciones]]+I329-J329)</f>
        <v>13</v>
      </c>
      <c r="L329" s="253">
        <v>2</v>
      </c>
      <c r="M329" s="253">
        <f>Tabla1[[#This Row],[Inventario al 30/09/2023]]-Tabla1[[#This Row],[Balance S/Mov. al 30/09/2023]]</f>
        <v>0</v>
      </c>
      <c r="N329" s="254">
        <v>135</v>
      </c>
      <c r="O329" s="255">
        <f>Tabla1[[#This Row],[Costo Unit.]]*Tabla1[[#This Row],[Inventario al 30/09/2023]]</f>
        <v>0</v>
      </c>
      <c r="P329" s="254">
        <f>(Tabla1[[#This Row],[Entradas 30 Junio-30 Sept. 2023]]*Tabla1[[#This Row],[Costo Unit.]])</f>
        <v>0</v>
      </c>
      <c r="Q329" s="254">
        <f>(Tabla1[[#This Row],[Salidas 30 Junio-30 Sept. 2023]]*Tabla1[[#This Row],[Costo Unit.]])</f>
        <v>0</v>
      </c>
      <c r="R329" s="254" t="s">
        <v>1057</v>
      </c>
      <c r="S329" s="253"/>
      <c r="T329" s="260"/>
      <c r="U329" s="291"/>
      <c r="V329" s="33"/>
      <c r="W329" s="33"/>
      <c r="X329" s="33"/>
      <c r="Y329" s="33"/>
    </row>
    <row r="330" spans="2:25" ht="15" customHeight="1" x14ac:dyDescent="0.25">
      <c r="B330" s="274">
        <v>42496</v>
      </c>
      <c r="C330" s="271" t="s">
        <v>1072</v>
      </c>
      <c r="D330" s="260" t="s">
        <v>393</v>
      </c>
      <c r="E330" s="252" t="s">
        <v>991</v>
      </c>
      <c r="F330" s="253">
        <v>1</v>
      </c>
      <c r="G330" s="253">
        <v>0</v>
      </c>
      <c r="H330" s="253"/>
      <c r="I330" s="253"/>
      <c r="J330" s="253">
        <v>0</v>
      </c>
      <c r="K330" s="253">
        <f>SUM(Tabla1[[#This Row],[Existencia al 30/06/2023]]+Tabla1[[#This Row],[Entradas 30 Junio-30 Sept. 2023]]+Tabla1[[#This Row],[Devoluciones]]+I330-J330)</f>
        <v>1</v>
      </c>
      <c r="L330" s="253">
        <v>1</v>
      </c>
      <c r="M330" s="253">
        <f>Tabla1[[#This Row],[Inventario al 30/09/2023]]-Tabla1[[#This Row],[Balance S/Mov. al 30/09/2023]]</f>
        <v>0</v>
      </c>
      <c r="N330" s="254">
        <v>0</v>
      </c>
      <c r="O330" s="255">
        <f>Tabla1[[#This Row],[Costo Unit.]]*Tabla1[[#This Row],[Inventario al 30/09/2023]]</f>
        <v>114.79</v>
      </c>
      <c r="P330" s="254">
        <f>(Tabla1[[#This Row],[Entradas 30 Junio-30 Sept. 2023]]*Tabla1[[#This Row],[Costo Unit.]])</f>
        <v>0</v>
      </c>
      <c r="Q330" s="254">
        <f>(Tabla1[[#This Row],[Salidas 30 Junio-30 Sept. 2023]]*Tabla1[[#This Row],[Costo Unit.]])</f>
        <v>0</v>
      </c>
      <c r="R330" s="254" t="s">
        <v>1057</v>
      </c>
      <c r="S330" s="253"/>
      <c r="T330" s="260"/>
      <c r="U330" s="291"/>
      <c r="V330" s="33"/>
      <c r="W330" s="33"/>
      <c r="X330" s="33"/>
      <c r="Y330" s="33"/>
    </row>
    <row r="331" spans="2:25" ht="15" customHeight="1" x14ac:dyDescent="0.25">
      <c r="B331" s="274">
        <v>41429</v>
      </c>
      <c r="C331" s="271" t="s">
        <v>1068</v>
      </c>
      <c r="D331" s="260" t="s">
        <v>373</v>
      </c>
      <c r="E331" s="256" t="s">
        <v>107</v>
      </c>
      <c r="F331" s="253">
        <v>3</v>
      </c>
      <c r="G331" s="253">
        <v>0</v>
      </c>
      <c r="H331" s="253"/>
      <c r="I331" s="253"/>
      <c r="J331" s="253">
        <v>0</v>
      </c>
      <c r="K331" s="253">
        <f>SUM(Tabla1[[#This Row],[Existencia al 30/06/2023]]+Tabla1[[#This Row],[Entradas 30 Junio-30 Sept. 2023]]+Tabla1[[#This Row],[Devoluciones]]+I331-J331)</f>
        <v>21</v>
      </c>
      <c r="L331" s="253">
        <v>3</v>
      </c>
      <c r="M331" s="253">
        <f>Tabla1[[#This Row],[Inventario al 30/09/2023]]-Tabla1[[#This Row],[Balance S/Mov. al 30/09/2023]]</f>
        <v>-6</v>
      </c>
      <c r="N331" s="254">
        <v>35</v>
      </c>
      <c r="O331" s="255">
        <f>Tabla1[[#This Row],[Costo Unit.]]*Tabla1[[#This Row],[Inventario al 30/09/2023]]</f>
        <v>93</v>
      </c>
      <c r="P331" s="254">
        <f>(Tabla1[[#This Row],[Entradas 30 Junio-30 Sept. 2023]]*Tabla1[[#This Row],[Costo Unit.]])</f>
        <v>0</v>
      </c>
      <c r="Q331" s="254">
        <f>(Tabla1[[#This Row],[Salidas 30 Junio-30 Sept. 2023]]*Tabla1[[#This Row],[Costo Unit.]])</f>
        <v>0</v>
      </c>
      <c r="R331" s="254" t="s">
        <v>1057</v>
      </c>
      <c r="S331" s="253"/>
      <c r="T331" s="260"/>
      <c r="U331" s="291"/>
      <c r="V331" s="33"/>
      <c r="W331" s="33"/>
      <c r="X331" s="33"/>
      <c r="Y331" s="33"/>
    </row>
    <row r="332" spans="2:25" ht="15" customHeight="1" x14ac:dyDescent="0.25">
      <c r="B332" s="274">
        <v>42250</v>
      </c>
      <c r="C332" s="271" t="s">
        <v>1068</v>
      </c>
      <c r="D332" s="260" t="s">
        <v>304</v>
      </c>
      <c r="E332" s="251" t="s">
        <v>45</v>
      </c>
      <c r="F332" s="253">
        <v>2</v>
      </c>
      <c r="G332" s="253">
        <v>0</v>
      </c>
      <c r="H332" s="253"/>
      <c r="I332" s="253"/>
      <c r="J332" s="253">
        <v>0</v>
      </c>
      <c r="K332" s="253">
        <f>SUM(Tabla1[[#This Row],[Existencia al 30/06/2023]]+Tabla1[[#This Row],[Entradas 30 Junio-30 Sept. 2023]]+Tabla1[[#This Row],[Devoluciones]]+I332-J332)</f>
        <v>0</v>
      </c>
      <c r="L332" s="253">
        <v>2</v>
      </c>
      <c r="M332" s="253">
        <f>Tabla1[[#This Row],[Inventario al 30/09/2023]]-Tabla1[[#This Row],[Balance S/Mov. al 30/09/2023]]</f>
        <v>0</v>
      </c>
      <c r="N332" s="254">
        <v>100</v>
      </c>
      <c r="O332" s="255">
        <f>Tabla1[[#This Row],[Costo Unit.]]*Tabla1[[#This Row],[Inventario al 30/09/2023]]</f>
        <v>0</v>
      </c>
      <c r="P332" s="254">
        <f>(Tabla1[[#This Row],[Entradas 30 Junio-30 Sept. 2023]]*Tabla1[[#This Row],[Costo Unit.]])</f>
        <v>0</v>
      </c>
      <c r="Q332" s="254">
        <f>(Tabla1[[#This Row],[Salidas 30 Junio-30 Sept. 2023]]*Tabla1[[#This Row],[Costo Unit.]])</f>
        <v>0</v>
      </c>
      <c r="R332" s="254" t="s">
        <v>1057</v>
      </c>
      <c r="S332" s="253"/>
      <c r="T332" s="260"/>
      <c r="U332" s="291"/>
      <c r="V332" s="33"/>
      <c r="W332" s="33"/>
      <c r="X332" s="33"/>
      <c r="Y332" s="33"/>
    </row>
    <row r="333" spans="2:25" ht="15" customHeight="1" x14ac:dyDescent="0.25">
      <c r="B333" s="274">
        <v>42496</v>
      </c>
      <c r="C333" s="271" t="s">
        <v>1068</v>
      </c>
      <c r="D333" s="260" t="s">
        <v>288</v>
      </c>
      <c r="E333" s="251" t="s">
        <v>29</v>
      </c>
      <c r="F333" s="253">
        <v>1</v>
      </c>
      <c r="G333" s="253">
        <v>0</v>
      </c>
      <c r="H333" s="253"/>
      <c r="I333" s="253"/>
      <c r="J333" s="253">
        <v>0</v>
      </c>
      <c r="K333" s="253">
        <f>SUM(Tabla1[[#This Row],[Existencia al 30/06/2023]]+Tabla1[[#This Row],[Entradas 30 Junio-30 Sept. 2023]]+Tabla1[[#This Row],[Devoluciones]]+I333-J333)</f>
        <v>0</v>
      </c>
      <c r="L333" s="253">
        <v>1</v>
      </c>
      <c r="M333" s="253">
        <f>Tabla1[[#This Row],[Inventario al 30/09/2023]]-Tabla1[[#This Row],[Balance S/Mov. al 30/09/2023]]</f>
        <v>0</v>
      </c>
      <c r="N333" s="254">
        <v>1149.99</v>
      </c>
      <c r="O333" s="255">
        <f>Tabla1[[#This Row],[Costo Unit.]]*Tabla1[[#This Row],[Inventario al 30/09/2023]]</f>
        <v>0</v>
      </c>
      <c r="P333" s="254">
        <f>(Tabla1[[#This Row],[Entradas 30 Junio-30 Sept. 2023]]*Tabla1[[#This Row],[Costo Unit.]])</f>
        <v>0</v>
      </c>
      <c r="Q333" s="254">
        <f>(Tabla1[[#This Row],[Salidas 30 Junio-30 Sept. 2023]]*Tabla1[[#This Row],[Costo Unit.]])</f>
        <v>0</v>
      </c>
      <c r="R333" s="254" t="s">
        <v>1057</v>
      </c>
      <c r="S333" s="253"/>
      <c r="T333" s="260"/>
      <c r="U333" s="291"/>
      <c r="V333" s="33"/>
      <c r="W333" s="33"/>
      <c r="X333" s="33"/>
      <c r="Y333" s="33"/>
    </row>
    <row r="334" spans="2:25" ht="15" customHeight="1" x14ac:dyDescent="0.25">
      <c r="B334" s="274">
        <v>42496</v>
      </c>
      <c r="C334" s="271" t="s">
        <v>1077</v>
      </c>
      <c r="D334" s="260" t="s">
        <v>290</v>
      </c>
      <c r="E334" s="252" t="s">
        <v>31</v>
      </c>
      <c r="F334" s="253">
        <v>2</v>
      </c>
      <c r="G334" s="253">
        <v>0</v>
      </c>
      <c r="H334" s="253"/>
      <c r="I334" s="253"/>
      <c r="J334" s="253">
        <v>0</v>
      </c>
      <c r="K334" s="253">
        <f>SUM(Tabla1[[#This Row],[Existencia al 30/06/2023]]+Tabla1[[#This Row],[Entradas 30 Junio-30 Sept. 2023]]+Tabla1[[#This Row],[Devoluciones]]+I334-J334)</f>
        <v>1</v>
      </c>
      <c r="L334" s="253">
        <v>2</v>
      </c>
      <c r="M334" s="253">
        <f>Tabla1[[#This Row],[Inventario al 30/09/2023]]-Tabla1[[#This Row],[Balance S/Mov. al 30/09/2023]]</f>
        <v>0</v>
      </c>
      <c r="N334" s="254">
        <v>400</v>
      </c>
      <c r="O334" s="255">
        <f>Tabla1[[#This Row],[Costo Unit.]]*Tabla1[[#This Row],[Inventario al 30/09/2023]]</f>
        <v>1595</v>
      </c>
      <c r="P334" s="254">
        <f>(Tabla1[[#This Row],[Entradas 30 Junio-30 Sept. 2023]]*Tabla1[[#This Row],[Costo Unit.]])</f>
        <v>0</v>
      </c>
      <c r="Q334" s="254">
        <f>(Tabla1[[#This Row],[Salidas 30 Junio-30 Sept. 2023]]*Tabla1[[#This Row],[Costo Unit.]])</f>
        <v>0</v>
      </c>
      <c r="R334" s="254" t="s">
        <v>1057</v>
      </c>
      <c r="S334" s="253"/>
      <c r="T334" s="260"/>
      <c r="U334" s="291"/>
      <c r="V334" s="33"/>
      <c r="W334" s="33"/>
      <c r="X334" s="33"/>
      <c r="Y334" s="33"/>
    </row>
    <row r="335" spans="2:25" ht="15" customHeight="1" x14ac:dyDescent="0.25">
      <c r="B335" s="274">
        <v>42250</v>
      </c>
      <c r="C335" s="271" t="s">
        <v>1077</v>
      </c>
      <c r="D335" s="260" t="s">
        <v>291</v>
      </c>
      <c r="E335" s="252" t="s">
        <v>32</v>
      </c>
      <c r="F335" s="253">
        <v>1</v>
      </c>
      <c r="G335" s="253">
        <v>0</v>
      </c>
      <c r="H335" s="253"/>
      <c r="I335" s="253"/>
      <c r="J335" s="253">
        <v>0</v>
      </c>
      <c r="K335" s="253">
        <f>SUM(Tabla1[[#This Row],[Existencia al 30/06/2023]]+Tabla1[[#This Row],[Entradas 30 Junio-30 Sept. 2023]]+Tabla1[[#This Row],[Devoluciones]]+I335-J335)</f>
        <v>24</v>
      </c>
      <c r="L335" s="253">
        <v>1</v>
      </c>
      <c r="M335" s="253">
        <f>Tabla1[[#This Row],[Inventario al 30/09/2023]]-Tabla1[[#This Row],[Balance S/Mov. al 30/09/2023]]</f>
        <v>-9</v>
      </c>
      <c r="N335" s="254">
        <v>150</v>
      </c>
      <c r="O335" s="255">
        <f>Tabla1[[#This Row],[Costo Unit.]]*Tabla1[[#This Row],[Inventario al 30/09/2023]]</f>
        <v>1150.5</v>
      </c>
      <c r="P335" s="254">
        <f>(Tabla1[[#This Row],[Entradas 30 Junio-30 Sept. 2023]]*Tabla1[[#This Row],[Costo Unit.]])</f>
        <v>0</v>
      </c>
      <c r="Q335" s="254">
        <f>(Tabla1[[#This Row],[Salidas 30 Junio-30 Sept. 2023]]*Tabla1[[#This Row],[Costo Unit.]])</f>
        <v>0</v>
      </c>
      <c r="R335" s="254" t="s">
        <v>1057</v>
      </c>
      <c r="S335" s="253"/>
      <c r="T335" s="260"/>
      <c r="U335" s="291"/>
      <c r="V335" s="33"/>
      <c r="W335" s="33"/>
      <c r="X335" s="33"/>
      <c r="Y335" s="33"/>
    </row>
    <row r="336" spans="2:25" ht="15" customHeight="1" x14ac:dyDescent="0.25">
      <c r="B336" s="274">
        <v>41438</v>
      </c>
      <c r="C336" s="271" t="s">
        <v>1077</v>
      </c>
      <c r="D336" s="260" t="s">
        <v>292</v>
      </c>
      <c r="E336" s="251" t="s">
        <v>33</v>
      </c>
      <c r="F336" s="253">
        <v>3</v>
      </c>
      <c r="G336" s="253">
        <v>0</v>
      </c>
      <c r="H336" s="253"/>
      <c r="I336" s="253"/>
      <c r="J336" s="253">
        <v>0</v>
      </c>
      <c r="K336" s="253">
        <f>SUM(Tabla1[[#This Row],[Existencia al 30/06/2023]]+Tabla1[[#This Row],[Entradas 30 Junio-30 Sept. 2023]]+Tabla1[[#This Row],[Devoluciones]]+I336-J336)</f>
        <v>69</v>
      </c>
      <c r="L336" s="253">
        <v>3</v>
      </c>
      <c r="M336" s="253">
        <f>Tabla1[[#This Row],[Inventario al 30/09/2023]]-Tabla1[[#This Row],[Balance S/Mov. al 30/09/2023]]</f>
        <v>-15</v>
      </c>
      <c r="N336" s="254">
        <v>125</v>
      </c>
      <c r="O336" s="255">
        <f>Tabla1[[#This Row],[Costo Unit.]]*Tabla1[[#This Row],[Inventario al 30/09/2023]]</f>
        <v>10958.220000000001</v>
      </c>
      <c r="P336" s="254">
        <f>(Tabla1[[#This Row],[Entradas 30 Junio-30 Sept. 2023]]*Tabla1[[#This Row],[Costo Unit.]])</f>
        <v>0</v>
      </c>
      <c r="Q336" s="254">
        <f>(Tabla1[[#This Row],[Salidas 30 Junio-30 Sept. 2023]]*Tabla1[[#This Row],[Costo Unit.]])</f>
        <v>0</v>
      </c>
      <c r="R336" s="254" t="s">
        <v>1057</v>
      </c>
      <c r="S336" s="253"/>
      <c r="T336" s="260"/>
      <c r="U336" s="291"/>
      <c r="V336" s="33"/>
      <c r="W336" s="33"/>
      <c r="X336" s="33"/>
      <c r="Y336" s="33"/>
    </row>
    <row r="337" spans="2:25" ht="15" customHeight="1" x14ac:dyDescent="0.25">
      <c r="B337" s="274">
        <v>41444</v>
      </c>
      <c r="C337" s="271" t="s">
        <v>1077</v>
      </c>
      <c r="D337" s="260" t="s">
        <v>293</v>
      </c>
      <c r="E337" s="251" t="s">
        <v>34</v>
      </c>
      <c r="F337" s="253">
        <v>1</v>
      </c>
      <c r="G337" s="253">
        <v>0</v>
      </c>
      <c r="H337" s="253"/>
      <c r="I337" s="253"/>
      <c r="J337" s="253">
        <v>0</v>
      </c>
      <c r="K337" s="253">
        <f>SUM(Tabla1[[#This Row],[Existencia al 30/06/2023]]+Tabla1[[#This Row],[Entradas 30 Junio-30 Sept. 2023]]+Tabla1[[#This Row],[Devoluciones]]+I337-J337)</f>
        <v>8</v>
      </c>
      <c r="L337" s="253">
        <v>1</v>
      </c>
      <c r="M337" s="253">
        <f>Tabla1[[#This Row],[Inventario al 30/09/2023]]-Tabla1[[#This Row],[Balance S/Mov. al 30/09/2023]]</f>
        <v>-6</v>
      </c>
      <c r="N337" s="254">
        <v>175</v>
      </c>
      <c r="O337" s="255">
        <f>Tabla1[[#This Row],[Costo Unit.]]*Tabla1[[#This Row],[Inventario al 30/09/2023]]</f>
        <v>3660.24</v>
      </c>
      <c r="P337" s="254">
        <f>(Tabla1[[#This Row],[Entradas 30 Junio-30 Sept. 2023]]*Tabla1[[#This Row],[Costo Unit.]])</f>
        <v>0</v>
      </c>
      <c r="Q337" s="254">
        <f>(Tabla1[[#This Row],[Salidas 30 Junio-30 Sept. 2023]]*Tabla1[[#This Row],[Costo Unit.]])</f>
        <v>0</v>
      </c>
      <c r="R337" s="254" t="s">
        <v>1057</v>
      </c>
      <c r="S337" s="253"/>
      <c r="T337" s="260"/>
      <c r="U337" s="291"/>
      <c r="V337" s="33"/>
      <c r="W337" s="33"/>
      <c r="X337" s="33"/>
      <c r="Y337" s="33"/>
    </row>
    <row r="338" spans="2:25" ht="15" customHeight="1" x14ac:dyDescent="0.25">
      <c r="B338" s="274">
        <v>41438</v>
      </c>
      <c r="C338" s="271" t="s">
        <v>1077</v>
      </c>
      <c r="D338" s="260" t="s">
        <v>298</v>
      </c>
      <c r="E338" s="252" t="s">
        <v>39</v>
      </c>
      <c r="F338" s="253">
        <v>1</v>
      </c>
      <c r="G338" s="253">
        <v>0</v>
      </c>
      <c r="H338" s="253"/>
      <c r="I338" s="253"/>
      <c r="J338" s="253">
        <v>0</v>
      </c>
      <c r="K338" s="253">
        <f>SUM(Tabla1[[#This Row],[Existencia al 30/06/2023]]+Tabla1[[#This Row],[Entradas 30 Junio-30 Sept. 2023]]+Tabla1[[#This Row],[Devoluciones]]+I338-J338)</f>
        <v>27</v>
      </c>
      <c r="L338" s="253">
        <v>1</v>
      </c>
      <c r="M338" s="253">
        <f>Tabla1[[#This Row],[Inventario al 30/09/2023]]-Tabla1[[#This Row],[Balance S/Mov. al 30/09/2023]]</f>
        <v>5</v>
      </c>
      <c r="N338" s="254">
        <v>140</v>
      </c>
      <c r="O338" s="255">
        <f>Tabla1[[#This Row],[Costo Unit.]]*Tabla1[[#This Row],[Inventario al 30/09/2023]]</f>
        <v>24000</v>
      </c>
      <c r="P338" s="254">
        <f>(Tabla1[[#This Row],[Entradas 30 Junio-30 Sept. 2023]]*Tabla1[[#This Row],[Costo Unit.]])</f>
        <v>0</v>
      </c>
      <c r="Q338" s="254">
        <f>(Tabla1[[#This Row],[Salidas 30 Junio-30 Sept. 2023]]*Tabla1[[#This Row],[Costo Unit.]])</f>
        <v>0</v>
      </c>
      <c r="R338" s="254" t="s">
        <v>1057</v>
      </c>
      <c r="S338" s="253"/>
      <c r="T338" s="260"/>
      <c r="U338" s="291"/>
      <c r="V338" s="33"/>
      <c r="W338" s="33"/>
      <c r="X338" s="33"/>
      <c r="Y338" s="33"/>
    </row>
    <row r="339" spans="2:25" ht="15" customHeight="1" x14ac:dyDescent="0.25">
      <c r="B339" s="274">
        <v>42250</v>
      </c>
      <c r="C339" s="271" t="s">
        <v>1075</v>
      </c>
      <c r="D339" s="260" t="s">
        <v>1020</v>
      </c>
      <c r="E339" s="251" t="s">
        <v>1021</v>
      </c>
      <c r="F339" s="253">
        <v>25</v>
      </c>
      <c r="G339" s="253">
        <v>0</v>
      </c>
      <c r="H339" s="253"/>
      <c r="I339" s="253"/>
      <c r="J339" s="253">
        <v>0</v>
      </c>
      <c r="K339" s="253">
        <f>SUM(Tabla1[[#This Row],[Existencia al 30/06/2023]]+Tabla1[[#This Row],[Entradas 30 Junio-30 Sept. 2023]]+Tabla1[[#This Row],[Devoluciones]]+I339-J339)</f>
        <v>6</v>
      </c>
      <c r="L339" s="253">
        <v>25</v>
      </c>
      <c r="M339" s="253">
        <f>Tabla1[[#This Row],[Inventario al 30/09/2023]]-Tabla1[[#This Row],[Balance S/Mov. al 30/09/2023]]</f>
        <v>0</v>
      </c>
      <c r="N339" s="254">
        <v>597.08000000000004</v>
      </c>
      <c r="O339" s="255">
        <f>Tabla1[[#This Row],[Costo Unit.]]*Tabla1[[#This Row],[Inventario al 30/09/2023]]</f>
        <v>153.12</v>
      </c>
      <c r="P339" s="254">
        <f>(Tabla1[[#This Row],[Entradas 30 Junio-30 Sept. 2023]]*Tabla1[[#This Row],[Costo Unit.]])</f>
        <v>0</v>
      </c>
      <c r="Q339" s="254">
        <f>(Tabla1[[#This Row],[Salidas 30 Junio-30 Sept. 2023]]*Tabla1[[#This Row],[Costo Unit.]])</f>
        <v>0</v>
      </c>
      <c r="R339" s="254" t="s">
        <v>1057</v>
      </c>
      <c r="S339" s="253"/>
      <c r="T339" s="260"/>
      <c r="U339" s="291"/>
      <c r="V339" s="33"/>
      <c r="W339" s="33"/>
      <c r="X339" s="33"/>
      <c r="Y339" s="33"/>
    </row>
    <row r="340" spans="2:25" ht="15" customHeight="1" x14ac:dyDescent="0.25">
      <c r="B340" s="274">
        <v>42690</v>
      </c>
      <c r="C340" s="271" t="s">
        <v>1068</v>
      </c>
      <c r="D340" s="260" t="s">
        <v>359</v>
      </c>
      <c r="E340" s="251" t="s">
        <v>97</v>
      </c>
      <c r="F340" s="253">
        <v>3</v>
      </c>
      <c r="G340" s="253">
        <v>0</v>
      </c>
      <c r="H340" s="253"/>
      <c r="I340" s="253"/>
      <c r="J340" s="253">
        <v>0</v>
      </c>
      <c r="K340" s="253">
        <f>SUM(Tabla1[[#This Row],[Existencia al 30/06/2023]]+Tabla1[[#This Row],[Entradas 30 Junio-30 Sept. 2023]]+Tabla1[[#This Row],[Devoluciones]]+I340-J340)</f>
        <v>6</v>
      </c>
      <c r="L340" s="253">
        <v>3</v>
      </c>
      <c r="M340" s="253">
        <f>Tabla1[[#This Row],[Inventario al 30/09/2023]]-Tabla1[[#This Row],[Balance S/Mov. al 30/09/2023]]</f>
        <v>-6</v>
      </c>
      <c r="N340" s="254">
        <v>180</v>
      </c>
      <c r="O340" s="255">
        <f>Tabla1[[#This Row],[Costo Unit.]]*Tabla1[[#This Row],[Inventario al 30/09/2023]]</f>
        <v>0</v>
      </c>
      <c r="P340" s="254">
        <f>(Tabla1[[#This Row],[Entradas 30 Junio-30 Sept. 2023]]*Tabla1[[#This Row],[Costo Unit.]])</f>
        <v>0</v>
      </c>
      <c r="Q340" s="254">
        <f>(Tabla1[[#This Row],[Salidas 30 Junio-30 Sept. 2023]]*Tabla1[[#This Row],[Costo Unit.]])</f>
        <v>0</v>
      </c>
      <c r="R340" s="254" t="s">
        <v>1057</v>
      </c>
      <c r="S340" s="253"/>
      <c r="T340" s="260"/>
      <c r="U340" s="291"/>
      <c r="V340" s="33"/>
      <c r="W340" s="33"/>
      <c r="X340" s="33"/>
      <c r="Y340" s="33"/>
    </row>
    <row r="341" spans="2:25" ht="15" customHeight="1" x14ac:dyDescent="0.25">
      <c r="B341" s="274">
        <v>42551</v>
      </c>
      <c r="C341" s="271" t="s">
        <v>1075</v>
      </c>
      <c r="D341" s="260" t="s">
        <v>770</v>
      </c>
      <c r="E341" s="251" t="s">
        <v>965</v>
      </c>
      <c r="F341" s="253">
        <v>53</v>
      </c>
      <c r="G341" s="253">
        <v>0</v>
      </c>
      <c r="H341" s="253"/>
      <c r="I341" s="253"/>
      <c r="J341" s="253">
        <v>0</v>
      </c>
      <c r="K341" s="253">
        <f>SUM(Tabla1[[#This Row],[Existencia al 30/06/2023]]+Tabla1[[#This Row],[Entradas 30 Junio-30 Sept. 2023]]+Tabla1[[#This Row],[Devoluciones]]+I341-J341)</f>
        <v>10</v>
      </c>
      <c r="L341" s="253">
        <v>53</v>
      </c>
      <c r="M341" s="253">
        <f>Tabla1[[#This Row],[Inventario al 30/09/2023]]-Tabla1[[#This Row],[Balance S/Mov. al 30/09/2023]]</f>
        <v>0</v>
      </c>
      <c r="N341" s="254">
        <v>1019.52</v>
      </c>
      <c r="O341" s="255">
        <f>Tabla1[[#This Row],[Costo Unit.]]*Tabla1[[#This Row],[Inventario al 30/09/2023]]</f>
        <v>37.5</v>
      </c>
      <c r="P341" s="254">
        <f>(Tabla1[[#This Row],[Entradas 30 Junio-30 Sept. 2023]]*Tabla1[[#This Row],[Costo Unit.]])</f>
        <v>0</v>
      </c>
      <c r="Q341" s="254">
        <f>(Tabla1[[#This Row],[Salidas 30 Junio-30 Sept. 2023]]*Tabla1[[#This Row],[Costo Unit.]])</f>
        <v>0</v>
      </c>
      <c r="R341" s="254" t="s">
        <v>1057</v>
      </c>
      <c r="S341" s="253"/>
      <c r="T341" s="260"/>
      <c r="U341" s="291"/>
      <c r="V341" s="33"/>
      <c r="W341" s="33"/>
      <c r="X341" s="33"/>
      <c r="Y341" s="33"/>
    </row>
    <row r="342" spans="2:25" ht="15" customHeight="1" x14ac:dyDescent="0.25">
      <c r="B342" s="274">
        <v>42551</v>
      </c>
      <c r="C342" s="271" t="s">
        <v>1075</v>
      </c>
      <c r="D342" s="260" t="s">
        <v>423</v>
      </c>
      <c r="E342" s="251" t="s">
        <v>148</v>
      </c>
      <c r="F342" s="253">
        <v>1</v>
      </c>
      <c r="G342" s="253">
        <v>0</v>
      </c>
      <c r="H342" s="253"/>
      <c r="I342" s="253"/>
      <c r="J342" s="253">
        <v>0</v>
      </c>
      <c r="K342" s="253">
        <f>SUM(Tabla1[[#This Row],[Existencia al 30/06/2023]]+Tabla1[[#This Row],[Entradas 30 Junio-30 Sept. 2023]]+Tabla1[[#This Row],[Devoluciones]]+I342-J342)</f>
        <v>5</v>
      </c>
      <c r="L342" s="253">
        <v>1</v>
      </c>
      <c r="M342" s="253">
        <f>Tabla1[[#This Row],[Inventario al 30/09/2023]]-Tabla1[[#This Row],[Balance S/Mov. al 30/09/2023]]</f>
        <v>0</v>
      </c>
      <c r="N342" s="254">
        <v>899.99</v>
      </c>
      <c r="O342" s="255">
        <f>Tabla1[[#This Row],[Costo Unit.]]*Tabla1[[#This Row],[Inventario al 30/09/2023]]</f>
        <v>433.45</v>
      </c>
      <c r="P342" s="254">
        <f>(Tabla1[[#This Row],[Entradas 30 Junio-30 Sept. 2023]]*Tabla1[[#This Row],[Costo Unit.]])</f>
        <v>0</v>
      </c>
      <c r="Q342" s="254">
        <f>(Tabla1[[#This Row],[Salidas 30 Junio-30 Sept. 2023]]*Tabla1[[#This Row],[Costo Unit.]])</f>
        <v>0</v>
      </c>
      <c r="R342" s="254" t="s">
        <v>1057</v>
      </c>
      <c r="S342" s="253"/>
      <c r="T342" s="260"/>
      <c r="U342" s="291"/>
      <c r="V342" s="33"/>
      <c r="W342" s="33"/>
      <c r="X342" s="33"/>
      <c r="Y342" s="33"/>
    </row>
    <row r="343" spans="2:25" ht="15" customHeight="1" x14ac:dyDescent="0.25">
      <c r="B343" s="274">
        <v>42551</v>
      </c>
      <c r="C343" s="271" t="s">
        <v>1075</v>
      </c>
      <c r="D343" s="260" t="s">
        <v>426</v>
      </c>
      <c r="E343" s="251" t="s">
        <v>151</v>
      </c>
      <c r="F343" s="253">
        <v>6</v>
      </c>
      <c r="G343" s="253">
        <v>0</v>
      </c>
      <c r="H343" s="253"/>
      <c r="I343" s="253"/>
      <c r="J343" s="253">
        <v>0</v>
      </c>
      <c r="K343" s="253">
        <f>SUM(Tabla1[[#This Row],[Existencia al 30/06/2023]]+Tabla1[[#This Row],[Entradas 30 Junio-30 Sept. 2023]]+Tabla1[[#This Row],[Devoluciones]]+I343-J343)</f>
        <v>22</v>
      </c>
      <c r="L343" s="253">
        <v>6</v>
      </c>
      <c r="M343" s="253">
        <f>Tabla1[[#This Row],[Inventario al 30/09/2023]]-Tabla1[[#This Row],[Balance S/Mov. al 30/09/2023]]</f>
        <v>0</v>
      </c>
      <c r="N343" s="254">
        <v>799.56</v>
      </c>
      <c r="O343" s="255">
        <f>Tabla1[[#This Row],[Costo Unit.]]*Tabla1[[#This Row],[Inventario al 30/09/2023]]</f>
        <v>176</v>
      </c>
      <c r="P343" s="254">
        <f>(Tabla1[[#This Row],[Entradas 30 Junio-30 Sept. 2023]]*Tabla1[[#This Row],[Costo Unit.]])</f>
        <v>0</v>
      </c>
      <c r="Q343" s="254">
        <f>(Tabla1[[#This Row],[Salidas 30 Junio-30 Sept. 2023]]*Tabla1[[#This Row],[Costo Unit.]])</f>
        <v>0</v>
      </c>
      <c r="R343" s="254" t="s">
        <v>1057</v>
      </c>
      <c r="S343" s="253"/>
      <c r="T343" s="260"/>
      <c r="U343" s="291"/>
      <c r="V343" s="33"/>
      <c r="W343" s="33"/>
      <c r="X343" s="33"/>
      <c r="Y343" s="33"/>
    </row>
    <row r="344" spans="2:25" ht="15" customHeight="1" x14ac:dyDescent="0.25">
      <c r="B344" s="274">
        <v>42496</v>
      </c>
      <c r="C344" s="271" t="s">
        <v>1077</v>
      </c>
      <c r="D344" s="260" t="s">
        <v>302</v>
      </c>
      <c r="E344" s="252" t="s">
        <v>43</v>
      </c>
      <c r="F344" s="253">
        <v>1</v>
      </c>
      <c r="G344" s="253">
        <v>0</v>
      </c>
      <c r="H344" s="253"/>
      <c r="I344" s="253"/>
      <c r="J344" s="253">
        <v>0</v>
      </c>
      <c r="K344" s="253">
        <f>SUM(Tabla1[[#This Row],[Existencia al 30/06/2023]]+Tabla1[[#This Row],[Entradas 30 Junio-30 Sept. 2023]]+Tabla1[[#This Row],[Devoluciones]]+I344-J344)</f>
        <v>7</v>
      </c>
      <c r="L344" s="253">
        <v>1</v>
      </c>
      <c r="M344" s="253">
        <f>Tabla1[[#This Row],[Inventario al 30/09/2023]]-Tabla1[[#This Row],[Balance S/Mov. al 30/09/2023]]</f>
        <v>2</v>
      </c>
      <c r="N344" s="254">
        <v>350</v>
      </c>
      <c r="O344" s="255">
        <f>Tabla1[[#This Row],[Costo Unit.]]*Tabla1[[#This Row],[Inventario al 30/09/2023]]</f>
        <v>7.6499999999999995</v>
      </c>
      <c r="P344" s="254">
        <f>(Tabla1[[#This Row],[Entradas 30 Junio-30 Sept. 2023]]*Tabla1[[#This Row],[Costo Unit.]])</f>
        <v>0</v>
      </c>
      <c r="Q344" s="254">
        <f>(Tabla1[[#This Row],[Salidas 30 Junio-30 Sept. 2023]]*Tabla1[[#This Row],[Costo Unit.]])</f>
        <v>0</v>
      </c>
      <c r="R344" s="254" t="s">
        <v>1057</v>
      </c>
      <c r="S344" s="253"/>
      <c r="T344" s="260"/>
      <c r="U344" s="291"/>
      <c r="V344" s="33"/>
      <c r="W344" s="33"/>
      <c r="X344" s="33"/>
      <c r="Y344" s="33"/>
    </row>
    <row r="345" spans="2:25" ht="15" customHeight="1" x14ac:dyDescent="0.25">
      <c r="B345" s="274">
        <v>43223</v>
      </c>
      <c r="C345" s="271" t="s">
        <v>1077</v>
      </c>
      <c r="D345" s="260" t="s">
        <v>929</v>
      </c>
      <c r="E345" s="251" t="s">
        <v>980</v>
      </c>
      <c r="F345" s="253">
        <v>6</v>
      </c>
      <c r="G345" s="253">
        <v>0</v>
      </c>
      <c r="H345" s="253"/>
      <c r="I345" s="253"/>
      <c r="J345" s="253">
        <v>0</v>
      </c>
      <c r="K345" s="253">
        <f>SUM(Tabla1[[#This Row],[Existencia al 30/06/2023]]+Tabla1[[#This Row],[Entradas 30 Junio-30 Sept. 2023]]+Tabla1[[#This Row],[Devoluciones]]+I345-J345)</f>
        <v>10</v>
      </c>
      <c r="L345" s="253">
        <v>6</v>
      </c>
      <c r="M345" s="253">
        <f>Tabla1[[#This Row],[Inventario al 30/09/2023]]-Tabla1[[#This Row],[Balance S/Mov. al 30/09/2023]]</f>
        <v>13</v>
      </c>
      <c r="N345" s="254">
        <v>13</v>
      </c>
      <c r="O345" s="255">
        <f>Tabla1[[#This Row],[Costo Unit.]]*Tabla1[[#This Row],[Inventario al 30/09/2023]]</f>
        <v>1035</v>
      </c>
      <c r="P345" s="254">
        <f>(Tabla1[[#This Row],[Entradas 30 Junio-30 Sept. 2023]]*Tabla1[[#This Row],[Costo Unit.]])</f>
        <v>0</v>
      </c>
      <c r="Q345" s="254">
        <f>(Tabla1[[#This Row],[Salidas 30 Junio-30 Sept. 2023]]*Tabla1[[#This Row],[Costo Unit.]])</f>
        <v>0</v>
      </c>
      <c r="R345" s="254" t="s">
        <v>1057</v>
      </c>
      <c r="S345" s="253"/>
      <c r="T345" s="260"/>
      <c r="U345" s="291"/>
      <c r="V345" s="33"/>
      <c r="W345" s="33"/>
      <c r="X345" s="33"/>
      <c r="Y345" s="33"/>
    </row>
    <row r="346" spans="2:25" ht="15" customHeight="1" x14ac:dyDescent="0.25">
      <c r="B346" s="274">
        <v>42551</v>
      </c>
      <c r="C346" s="271" t="s">
        <v>1068</v>
      </c>
      <c r="D346" s="260" t="s">
        <v>303</v>
      </c>
      <c r="E346" s="252" t="s">
        <v>44</v>
      </c>
      <c r="F346" s="253">
        <v>17</v>
      </c>
      <c r="G346" s="253">
        <v>0</v>
      </c>
      <c r="H346" s="253"/>
      <c r="I346" s="253"/>
      <c r="J346" s="253">
        <v>0</v>
      </c>
      <c r="K346" s="253">
        <f>SUM(Tabla1[[#This Row],[Existencia al 30/06/2023]]+Tabla1[[#This Row],[Entradas 30 Junio-30 Sept. 2023]]+Tabla1[[#This Row],[Devoluciones]]+I346-J346)</f>
        <v>0</v>
      </c>
      <c r="L346" s="253">
        <v>17</v>
      </c>
      <c r="M346" s="253">
        <f>Tabla1[[#This Row],[Inventario al 30/09/2023]]-Tabla1[[#This Row],[Balance S/Mov. al 30/09/2023]]</f>
        <v>12</v>
      </c>
      <c r="N346" s="254">
        <v>25</v>
      </c>
      <c r="O346" s="255">
        <f>Tabla1[[#This Row],[Costo Unit.]]*Tabla1[[#This Row],[Inventario al 30/09/2023]]</f>
        <v>360</v>
      </c>
      <c r="P346" s="254">
        <f>(Tabla1[[#This Row],[Entradas 30 Junio-30 Sept. 2023]]*Tabla1[[#This Row],[Costo Unit.]])</f>
        <v>0</v>
      </c>
      <c r="Q346" s="254">
        <f>(Tabla1[[#This Row],[Salidas 30 Junio-30 Sept. 2023]]*Tabla1[[#This Row],[Costo Unit.]])</f>
        <v>0</v>
      </c>
      <c r="R346" s="254" t="s">
        <v>1057</v>
      </c>
      <c r="S346" s="253"/>
      <c r="T346" s="260"/>
      <c r="U346" s="291"/>
      <c r="V346" s="33"/>
      <c r="W346" s="33"/>
      <c r="X346" s="33"/>
      <c r="Y346" s="33"/>
    </row>
    <row r="347" spans="2:25" ht="15" customHeight="1" x14ac:dyDescent="0.25">
      <c r="B347" s="274">
        <v>42496</v>
      </c>
      <c r="C347" s="271" t="s">
        <v>1075</v>
      </c>
      <c r="D347" s="260" t="s">
        <v>374</v>
      </c>
      <c r="E347" s="256" t="s">
        <v>108</v>
      </c>
      <c r="F347" s="253">
        <v>1</v>
      </c>
      <c r="G347" s="253">
        <v>0</v>
      </c>
      <c r="H347" s="253"/>
      <c r="I347" s="253"/>
      <c r="J347" s="253">
        <v>0</v>
      </c>
      <c r="K347" s="253">
        <f>SUM(Tabla1[[#This Row],[Existencia al 30/06/2023]]+Tabla1[[#This Row],[Entradas 30 Junio-30 Sept. 2023]]+Tabla1[[#This Row],[Devoluciones]]+I347-J347)</f>
        <v>1</v>
      </c>
      <c r="L347" s="253">
        <v>1</v>
      </c>
      <c r="M347" s="253">
        <f>Tabla1[[#This Row],[Inventario al 30/09/2023]]-Tabla1[[#This Row],[Balance S/Mov. al 30/09/2023]]</f>
        <v>-1</v>
      </c>
      <c r="N347" s="254">
        <v>487.2</v>
      </c>
      <c r="O347" s="255">
        <f>Tabla1[[#This Row],[Costo Unit.]]*Tabla1[[#This Row],[Inventario al 30/09/2023]]</f>
        <v>0</v>
      </c>
      <c r="P347" s="254">
        <f>(Tabla1[[#This Row],[Entradas 30 Junio-30 Sept. 2023]]*Tabla1[[#This Row],[Costo Unit.]])</f>
        <v>0</v>
      </c>
      <c r="Q347" s="254">
        <f>(Tabla1[[#This Row],[Salidas 30 Junio-30 Sept. 2023]]*Tabla1[[#This Row],[Costo Unit.]])</f>
        <v>0</v>
      </c>
      <c r="R347" s="254" t="s">
        <v>1057</v>
      </c>
      <c r="S347" s="253"/>
      <c r="T347" s="260"/>
      <c r="U347" s="291"/>
      <c r="V347" s="33"/>
      <c r="W347" s="33"/>
      <c r="X347" s="33"/>
      <c r="Y347" s="33"/>
    </row>
    <row r="348" spans="2:25" ht="15" customHeight="1" x14ac:dyDescent="0.25">
      <c r="B348" s="274">
        <v>41928</v>
      </c>
      <c r="C348" s="271" t="s">
        <v>1075</v>
      </c>
      <c r="D348" s="260" t="s">
        <v>305</v>
      </c>
      <c r="E348" s="252" t="s">
        <v>46</v>
      </c>
      <c r="F348" s="253">
        <v>3</v>
      </c>
      <c r="G348" s="253">
        <v>0</v>
      </c>
      <c r="H348" s="253"/>
      <c r="I348" s="253"/>
      <c r="J348" s="253">
        <v>0</v>
      </c>
      <c r="K348" s="253">
        <f>SUM(Tabla1[[#This Row],[Existencia al 30/06/2023]]+Tabla1[[#This Row],[Entradas 30 Junio-30 Sept. 2023]]+Tabla1[[#This Row],[Devoluciones]]+I348-J348)</f>
        <v>1</v>
      </c>
      <c r="L348" s="253">
        <v>3</v>
      </c>
      <c r="M348" s="253">
        <f>Tabla1[[#This Row],[Inventario al 30/09/2023]]-Tabla1[[#This Row],[Balance S/Mov. al 30/09/2023]]</f>
        <v>0</v>
      </c>
      <c r="N348" s="254">
        <v>350</v>
      </c>
      <c r="O348" s="255">
        <f>Tabla1[[#This Row],[Costo Unit.]]*Tabla1[[#This Row],[Inventario al 30/09/2023]]</f>
        <v>53.65</v>
      </c>
      <c r="P348" s="254">
        <f>(Tabla1[[#This Row],[Entradas 30 Junio-30 Sept. 2023]]*Tabla1[[#This Row],[Costo Unit.]])</f>
        <v>0</v>
      </c>
      <c r="Q348" s="254">
        <f>(Tabla1[[#This Row],[Salidas 30 Junio-30 Sept. 2023]]*Tabla1[[#This Row],[Costo Unit.]])</f>
        <v>0</v>
      </c>
      <c r="R348" s="254" t="s">
        <v>1057</v>
      </c>
      <c r="S348" s="253"/>
      <c r="T348" s="260"/>
      <c r="U348" s="291"/>
      <c r="V348" s="33"/>
      <c r="W348" s="33"/>
      <c r="X348" s="33"/>
      <c r="Y348" s="33"/>
    </row>
    <row r="349" spans="2:25" ht="15" customHeight="1" x14ac:dyDescent="0.25">
      <c r="B349" s="274">
        <v>42496</v>
      </c>
      <c r="C349" s="271" t="s">
        <v>1075</v>
      </c>
      <c r="D349" s="260" t="s">
        <v>422</v>
      </c>
      <c r="E349" s="251" t="s">
        <v>147</v>
      </c>
      <c r="F349" s="253">
        <v>2</v>
      </c>
      <c r="G349" s="253">
        <v>0</v>
      </c>
      <c r="H349" s="253"/>
      <c r="I349" s="253"/>
      <c r="J349" s="253">
        <v>0</v>
      </c>
      <c r="K349" s="253">
        <f>SUM(Tabla1[[#This Row],[Existencia al 30/06/2023]]+Tabla1[[#This Row],[Entradas 30 Junio-30 Sept. 2023]]+Tabla1[[#This Row],[Devoluciones]]+I349-J349)</f>
        <v>73</v>
      </c>
      <c r="L349" s="253">
        <v>2</v>
      </c>
      <c r="M349" s="253">
        <f>Tabla1[[#This Row],[Inventario al 30/09/2023]]-Tabla1[[#This Row],[Balance S/Mov. al 30/09/2023]]</f>
        <v>0</v>
      </c>
      <c r="N349" s="254">
        <v>1150</v>
      </c>
      <c r="O349" s="255">
        <f>Tabla1[[#This Row],[Costo Unit.]]*Tabla1[[#This Row],[Inventario al 30/09/2023]]</f>
        <v>2190</v>
      </c>
      <c r="P349" s="254">
        <f>(Tabla1[[#This Row],[Entradas 30 Junio-30 Sept. 2023]]*Tabla1[[#This Row],[Costo Unit.]])</f>
        <v>0</v>
      </c>
      <c r="Q349" s="254">
        <f>(Tabla1[[#This Row],[Salidas 30 Junio-30 Sept. 2023]]*Tabla1[[#This Row],[Costo Unit.]])</f>
        <v>0</v>
      </c>
      <c r="R349" s="254" t="s">
        <v>1057</v>
      </c>
      <c r="S349" s="253"/>
      <c r="T349" s="260"/>
      <c r="U349" s="291"/>
      <c r="V349" s="33"/>
      <c r="W349" s="33"/>
      <c r="X349" s="33"/>
      <c r="Y349" s="33"/>
    </row>
    <row r="350" spans="2:25" ht="15" customHeight="1" x14ac:dyDescent="0.25">
      <c r="B350" s="274">
        <v>42520</v>
      </c>
      <c r="C350" s="271" t="s">
        <v>1071</v>
      </c>
      <c r="D350" s="260" t="s">
        <v>356</v>
      </c>
      <c r="E350" s="251" t="s">
        <v>94</v>
      </c>
      <c r="F350" s="253">
        <v>1</v>
      </c>
      <c r="G350" s="253">
        <v>0</v>
      </c>
      <c r="H350" s="253"/>
      <c r="I350" s="253"/>
      <c r="J350" s="253">
        <v>0</v>
      </c>
      <c r="K350" s="253">
        <f>SUM(Tabla1[[#This Row],[Existencia al 30/06/2023]]+Tabla1[[#This Row],[Entradas 30 Junio-30 Sept. 2023]]+Tabla1[[#This Row],[Devoluciones]]+I350-J350)</f>
        <v>1</v>
      </c>
      <c r="L350" s="253">
        <v>1</v>
      </c>
      <c r="M350" s="253">
        <f>Tabla1[[#This Row],[Inventario al 30/09/2023]]-Tabla1[[#This Row],[Balance S/Mov. al 30/09/2023]]</f>
        <v>0</v>
      </c>
      <c r="N350" s="254">
        <v>263</v>
      </c>
      <c r="O350" s="255">
        <f>Tabla1[[#This Row],[Costo Unit.]]*Tabla1[[#This Row],[Inventario al 30/09/2023]]</f>
        <v>336.4</v>
      </c>
      <c r="P350" s="254">
        <f>(Tabla1[[#This Row],[Entradas 30 Junio-30 Sept. 2023]]*Tabla1[[#This Row],[Costo Unit.]])</f>
        <v>0</v>
      </c>
      <c r="Q350" s="254">
        <f>(Tabla1[[#This Row],[Salidas 30 Junio-30 Sept. 2023]]*Tabla1[[#This Row],[Costo Unit.]])</f>
        <v>0</v>
      </c>
      <c r="R350" s="254" t="s">
        <v>1057</v>
      </c>
      <c r="S350" s="253"/>
      <c r="T350" s="260"/>
      <c r="U350" s="291"/>
      <c r="V350" s="33"/>
      <c r="W350" s="33"/>
      <c r="X350" s="33"/>
      <c r="Y350" s="33"/>
    </row>
    <row r="351" spans="2:25" ht="15" customHeight="1" x14ac:dyDescent="0.25">
      <c r="B351" s="274">
        <v>41443</v>
      </c>
      <c r="C351" s="271" t="s">
        <v>1077</v>
      </c>
      <c r="D351" s="260" t="s">
        <v>307</v>
      </c>
      <c r="E351" s="252" t="s">
        <v>48</v>
      </c>
      <c r="F351" s="253">
        <v>2</v>
      </c>
      <c r="G351" s="253">
        <v>0</v>
      </c>
      <c r="H351" s="253"/>
      <c r="I351" s="253"/>
      <c r="J351" s="253">
        <v>0</v>
      </c>
      <c r="K351" s="253">
        <f>SUM(Tabla1[[#This Row],[Existencia al 30/06/2023]]+Tabla1[[#This Row],[Entradas 30 Junio-30 Sept. 2023]]+Tabla1[[#This Row],[Devoluciones]]+I351-J351)</f>
        <v>1</v>
      </c>
      <c r="L351" s="253">
        <v>2</v>
      </c>
      <c r="M351" s="253">
        <f>Tabla1[[#This Row],[Inventario al 30/09/2023]]-Tabla1[[#This Row],[Balance S/Mov. al 30/09/2023]]</f>
        <v>0</v>
      </c>
      <c r="N351" s="254">
        <v>299</v>
      </c>
      <c r="O351" s="255">
        <f>Tabla1[[#This Row],[Costo Unit.]]*Tabla1[[#This Row],[Inventario al 30/09/2023]]</f>
        <v>15</v>
      </c>
      <c r="P351" s="254">
        <f>(Tabla1[[#This Row],[Entradas 30 Junio-30 Sept. 2023]]*Tabla1[[#This Row],[Costo Unit.]])</f>
        <v>0</v>
      </c>
      <c r="Q351" s="254">
        <f>(Tabla1[[#This Row],[Salidas 30 Junio-30 Sept. 2023]]*Tabla1[[#This Row],[Costo Unit.]])</f>
        <v>0</v>
      </c>
      <c r="R351" s="254" t="s">
        <v>1057</v>
      </c>
      <c r="S351" s="253"/>
      <c r="T351" s="260"/>
      <c r="U351" s="291"/>
      <c r="V351" s="33"/>
      <c r="W351" s="33"/>
      <c r="X351" s="33"/>
      <c r="Y351" s="33"/>
    </row>
    <row r="352" spans="2:25" ht="15" customHeight="1" x14ac:dyDescent="0.25">
      <c r="B352" s="274">
        <v>42551</v>
      </c>
      <c r="C352" s="271" t="s">
        <v>1077</v>
      </c>
      <c r="D352" s="260" t="s">
        <v>339</v>
      </c>
      <c r="E352" s="251" t="s">
        <v>79</v>
      </c>
      <c r="F352" s="253">
        <v>2</v>
      </c>
      <c r="G352" s="253">
        <v>0</v>
      </c>
      <c r="H352" s="253"/>
      <c r="I352" s="253"/>
      <c r="J352" s="253">
        <v>0</v>
      </c>
      <c r="K352" s="253">
        <f>SUM(Tabla1[[#This Row],[Existencia al 30/06/2023]]+Tabla1[[#This Row],[Entradas 30 Junio-30 Sept. 2023]]+Tabla1[[#This Row],[Devoluciones]]+I352-J352)</f>
        <v>2</v>
      </c>
      <c r="L352" s="253">
        <v>2</v>
      </c>
      <c r="M352" s="253">
        <f>Tabla1[[#This Row],[Inventario al 30/09/2023]]-Tabla1[[#This Row],[Balance S/Mov. al 30/09/2023]]</f>
        <v>0</v>
      </c>
      <c r="N352" s="254">
        <v>500</v>
      </c>
      <c r="O352" s="255">
        <f>Tabla1[[#This Row],[Costo Unit.]]*Tabla1[[#This Row],[Inventario al 30/09/2023]]</f>
        <v>370</v>
      </c>
      <c r="P352" s="254">
        <f>(Tabla1[[#This Row],[Entradas 30 Junio-30 Sept. 2023]]*Tabla1[[#This Row],[Costo Unit.]])</f>
        <v>0</v>
      </c>
      <c r="Q352" s="254">
        <f>(Tabla1[[#This Row],[Salidas 30 Junio-30 Sept. 2023]]*Tabla1[[#This Row],[Costo Unit.]])</f>
        <v>0</v>
      </c>
      <c r="R352" s="254" t="s">
        <v>1057</v>
      </c>
      <c r="S352" s="253"/>
      <c r="T352" s="260"/>
      <c r="U352" s="291"/>
      <c r="V352" s="33"/>
      <c r="W352" s="33"/>
      <c r="X352" s="33"/>
      <c r="Y352" s="33"/>
    </row>
    <row r="353" spans="2:25" ht="15" customHeight="1" x14ac:dyDescent="0.25">
      <c r="B353" s="274">
        <v>42040</v>
      </c>
      <c r="C353" s="271" t="s">
        <v>1074</v>
      </c>
      <c r="D353" s="260" t="s">
        <v>308</v>
      </c>
      <c r="E353" s="252" t="s">
        <v>49</v>
      </c>
      <c r="F353" s="253">
        <v>1</v>
      </c>
      <c r="G353" s="253">
        <v>0</v>
      </c>
      <c r="H353" s="253"/>
      <c r="I353" s="253"/>
      <c r="J353" s="253">
        <v>0</v>
      </c>
      <c r="K353" s="253">
        <f>SUM(Tabla1[[#This Row],[Existencia al 30/06/2023]]+Tabla1[[#This Row],[Entradas 30 Junio-30 Sept. 2023]]+Tabla1[[#This Row],[Devoluciones]]+I353-J353)</f>
        <v>24</v>
      </c>
      <c r="L353" s="253">
        <v>1</v>
      </c>
      <c r="M353" s="253">
        <f>Tabla1[[#This Row],[Inventario al 30/09/2023]]-Tabla1[[#This Row],[Balance S/Mov. al 30/09/2023]]</f>
        <v>18</v>
      </c>
      <c r="N353" s="254">
        <v>25862</v>
      </c>
      <c r="O353" s="255">
        <f>Tabla1[[#This Row],[Costo Unit.]]*Tabla1[[#This Row],[Inventario al 30/09/2023]]</f>
        <v>2729.58</v>
      </c>
      <c r="P353" s="254">
        <f>(Tabla1[[#This Row],[Entradas 30 Junio-30 Sept. 2023]]*Tabla1[[#This Row],[Costo Unit.]])</f>
        <v>0</v>
      </c>
      <c r="Q353" s="254">
        <f>(Tabla1[[#This Row],[Salidas 30 Junio-30 Sept. 2023]]*Tabla1[[#This Row],[Costo Unit.]])</f>
        <v>0</v>
      </c>
      <c r="R353" s="254" t="s">
        <v>1057</v>
      </c>
      <c r="S353" s="253"/>
      <c r="T353" s="260"/>
      <c r="U353" s="291"/>
      <c r="V353" s="33"/>
      <c r="W353" s="33"/>
      <c r="X353" s="33"/>
      <c r="Y353" s="33"/>
    </row>
    <row r="354" spans="2:25" ht="15" customHeight="1" x14ac:dyDescent="0.25">
      <c r="B354" s="274">
        <v>41488</v>
      </c>
      <c r="C354" s="271" t="s">
        <v>1077</v>
      </c>
      <c r="D354" s="260" t="s">
        <v>309</v>
      </c>
      <c r="E354" s="251" t="s">
        <v>50</v>
      </c>
      <c r="F354" s="253">
        <v>2</v>
      </c>
      <c r="G354" s="253">
        <v>0</v>
      </c>
      <c r="H354" s="253"/>
      <c r="I354" s="253"/>
      <c r="J354" s="253">
        <v>0</v>
      </c>
      <c r="K354" s="253">
        <f>SUM(Tabla1[[#This Row],[Existencia al 30/06/2023]]+Tabla1[[#This Row],[Entradas 30 Junio-30 Sept. 2023]]+Tabla1[[#This Row],[Devoluciones]]+I354-J354)</f>
        <v>22</v>
      </c>
      <c r="L354" s="253">
        <v>2</v>
      </c>
      <c r="M354" s="253">
        <f>Tabla1[[#This Row],[Inventario al 30/09/2023]]-Tabla1[[#This Row],[Balance S/Mov. al 30/09/2023]]</f>
        <v>0</v>
      </c>
      <c r="N354" s="254">
        <v>517.24</v>
      </c>
      <c r="O354" s="255">
        <f>Tabla1[[#This Row],[Costo Unit.]]*Tabla1[[#This Row],[Inventario al 30/09/2023]]</f>
        <v>2420</v>
      </c>
      <c r="P354" s="254">
        <f>(Tabla1[[#This Row],[Entradas 30 Junio-30 Sept. 2023]]*Tabla1[[#This Row],[Costo Unit.]])</f>
        <v>0</v>
      </c>
      <c r="Q354" s="254">
        <f>(Tabla1[[#This Row],[Salidas 30 Junio-30 Sept. 2023]]*Tabla1[[#This Row],[Costo Unit.]])</f>
        <v>0</v>
      </c>
      <c r="R354" s="254" t="s">
        <v>1057</v>
      </c>
      <c r="S354" s="253"/>
      <c r="T354" s="260"/>
      <c r="U354" s="291"/>
      <c r="V354" s="33"/>
      <c r="W354" s="33"/>
      <c r="X354" s="33"/>
      <c r="Y354" s="33"/>
    </row>
    <row r="355" spans="2:25" ht="15" customHeight="1" x14ac:dyDescent="0.25">
      <c r="B355" s="274">
        <v>41479</v>
      </c>
      <c r="C355" s="271" t="s">
        <v>1077</v>
      </c>
      <c r="D355" s="260" t="s">
        <v>310</v>
      </c>
      <c r="E355" s="251" t="s">
        <v>51</v>
      </c>
      <c r="F355" s="253">
        <v>4</v>
      </c>
      <c r="G355" s="253">
        <v>0</v>
      </c>
      <c r="H355" s="253"/>
      <c r="I355" s="253"/>
      <c r="J355" s="253">
        <v>0</v>
      </c>
      <c r="K355" s="253">
        <f>SUM(Tabla1[[#This Row],[Existencia al 30/06/2023]]+Tabla1[[#This Row],[Entradas 30 Junio-30 Sept. 2023]]+Tabla1[[#This Row],[Devoluciones]]+I355-J355)</f>
        <v>30</v>
      </c>
      <c r="L355" s="253">
        <v>4</v>
      </c>
      <c r="M355" s="253">
        <f>Tabla1[[#This Row],[Inventario al 30/09/2023]]-Tabla1[[#This Row],[Balance S/Mov. al 30/09/2023]]</f>
        <v>0</v>
      </c>
      <c r="N355" s="254">
        <v>325</v>
      </c>
      <c r="O355" s="255">
        <f>Tabla1[[#This Row],[Costo Unit.]]*Tabla1[[#This Row],[Inventario al 30/09/2023]]</f>
        <v>6230.4000000000005</v>
      </c>
      <c r="P355" s="254">
        <f>(Tabla1[[#This Row],[Entradas 30 Junio-30 Sept. 2023]]*Tabla1[[#This Row],[Costo Unit.]])</f>
        <v>0</v>
      </c>
      <c r="Q355" s="254">
        <f>(Tabla1[[#This Row],[Salidas 30 Junio-30 Sept. 2023]]*Tabla1[[#This Row],[Costo Unit.]])</f>
        <v>0</v>
      </c>
      <c r="R355" s="254" t="s">
        <v>1057</v>
      </c>
      <c r="S355" s="253"/>
      <c r="T355" s="260"/>
      <c r="U355" s="291"/>
      <c r="V355" s="33"/>
      <c r="W355" s="33"/>
      <c r="X355" s="33"/>
      <c r="Y355" s="33"/>
    </row>
    <row r="356" spans="2:25" ht="15" customHeight="1" x14ac:dyDescent="0.25">
      <c r="B356" s="274">
        <v>43669</v>
      </c>
      <c r="C356" s="271" t="s">
        <v>1072</v>
      </c>
      <c r="D356" s="260" t="s">
        <v>311</v>
      </c>
      <c r="E356" s="252" t="s">
        <v>52</v>
      </c>
      <c r="F356" s="253">
        <v>2</v>
      </c>
      <c r="G356" s="253">
        <v>0</v>
      </c>
      <c r="H356" s="253"/>
      <c r="I356" s="253"/>
      <c r="J356" s="253">
        <v>0</v>
      </c>
      <c r="K356" s="253">
        <f>SUM(Tabla1[[#This Row],[Existencia al 30/06/2023]]+Tabla1[[#This Row],[Entradas 30 Junio-30 Sept. 2023]]+Tabla1[[#This Row],[Devoluciones]]+I356-J356)</f>
        <v>1</v>
      </c>
      <c r="L356" s="253">
        <v>2</v>
      </c>
      <c r="M356" s="253">
        <f>Tabla1[[#This Row],[Inventario al 30/09/2023]]-Tabla1[[#This Row],[Balance S/Mov. al 30/09/2023]]</f>
        <v>0</v>
      </c>
      <c r="N356" s="254">
        <v>3800</v>
      </c>
      <c r="O356" s="255">
        <f>Tabla1[[#This Row],[Costo Unit.]]*Tabla1[[#This Row],[Inventario al 30/09/2023]]</f>
        <v>678.85</v>
      </c>
      <c r="P356" s="254">
        <f>(Tabla1[[#This Row],[Entradas 30 Junio-30 Sept. 2023]]*Tabla1[[#This Row],[Costo Unit.]])</f>
        <v>0</v>
      </c>
      <c r="Q356" s="254">
        <f>(Tabla1[[#This Row],[Salidas 30 Junio-30 Sept. 2023]]*Tabla1[[#This Row],[Costo Unit.]])</f>
        <v>0</v>
      </c>
      <c r="R356" s="254" t="s">
        <v>1057</v>
      </c>
      <c r="S356" s="253"/>
      <c r="T356" s="260"/>
      <c r="U356" s="291"/>
      <c r="V356" s="33"/>
      <c r="W356" s="33"/>
      <c r="X356" s="33"/>
      <c r="Y356" s="33"/>
    </row>
    <row r="357" spans="2:25" ht="15" customHeight="1" x14ac:dyDescent="0.25">
      <c r="B357" s="274">
        <v>41402</v>
      </c>
      <c r="C357" s="271" t="s">
        <v>1071</v>
      </c>
      <c r="D357" s="260" t="s">
        <v>355</v>
      </c>
      <c r="E357" s="251" t="s">
        <v>93</v>
      </c>
      <c r="F357" s="253">
        <v>1</v>
      </c>
      <c r="G357" s="253">
        <v>0</v>
      </c>
      <c r="H357" s="253"/>
      <c r="I357" s="253"/>
      <c r="J357" s="253">
        <v>0</v>
      </c>
      <c r="K357" s="253">
        <f>SUM(Tabla1[[#This Row],[Existencia al 30/06/2023]]+Tabla1[[#This Row],[Entradas 30 Junio-30 Sept. 2023]]+Tabla1[[#This Row],[Devoluciones]]+I357-J357)</f>
        <v>1</v>
      </c>
      <c r="L357" s="253">
        <v>1</v>
      </c>
      <c r="M357" s="253">
        <f>Tabla1[[#This Row],[Inventario al 30/09/2023]]-Tabla1[[#This Row],[Balance S/Mov. al 30/09/2023]]</f>
        <v>0</v>
      </c>
      <c r="N357" s="254">
        <v>41</v>
      </c>
      <c r="O357" s="255">
        <f>Tabla1[[#This Row],[Costo Unit.]]*Tabla1[[#This Row],[Inventario al 30/09/2023]]</f>
        <v>504.6</v>
      </c>
      <c r="P357" s="254">
        <f>(Tabla1[[#This Row],[Entradas 30 Junio-30 Sept. 2023]]*Tabla1[[#This Row],[Costo Unit.]])</f>
        <v>0</v>
      </c>
      <c r="Q357" s="254">
        <f>(Tabla1[[#This Row],[Salidas 30 Junio-30 Sept. 2023]]*Tabla1[[#This Row],[Costo Unit.]])</f>
        <v>0</v>
      </c>
      <c r="R357" s="254" t="s">
        <v>1057</v>
      </c>
      <c r="S357" s="253"/>
      <c r="T357" s="260"/>
      <c r="U357" s="291"/>
      <c r="V357" s="33"/>
      <c r="W357" s="33"/>
      <c r="X357" s="33"/>
      <c r="Y357" s="33"/>
    </row>
    <row r="358" spans="2:25" ht="15" customHeight="1" x14ac:dyDescent="0.25">
      <c r="B358" s="274">
        <v>41479</v>
      </c>
      <c r="C358" s="271" t="s">
        <v>1070</v>
      </c>
      <c r="D358" s="260" t="s">
        <v>329</v>
      </c>
      <c r="E358" s="251" t="s">
        <v>68</v>
      </c>
      <c r="F358" s="253">
        <v>1</v>
      </c>
      <c r="G358" s="253">
        <v>0</v>
      </c>
      <c r="H358" s="253"/>
      <c r="I358" s="253"/>
      <c r="J358" s="253">
        <v>0</v>
      </c>
      <c r="K358" s="253">
        <f>SUM(Tabla1[[#This Row],[Existencia al 30/06/2023]]+Tabla1[[#This Row],[Entradas 30 Junio-30 Sept. 2023]]+Tabla1[[#This Row],[Devoluciones]]+I358-J358)</f>
        <v>3</v>
      </c>
      <c r="L358" s="253">
        <v>1</v>
      </c>
      <c r="M358" s="253">
        <f>Tabla1[[#This Row],[Inventario al 30/09/2023]]-Tabla1[[#This Row],[Balance S/Mov. al 30/09/2023]]</f>
        <v>0</v>
      </c>
      <c r="N358" s="254">
        <v>22.5</v>
      </c>
      <c r="O358" s="255">
        <f>Tabla1[[#This Row],[Costo Unit.]]*Tabla1[[#This Row],[Inventario al 30/09/2023]]</f>
        <v>45</v>
      </c>
      <c r="P358" s="254">
        <f>(Tabla1[[#This Row],[Entradas 30 Junio-30 Sept. 2023]]*Tabla1[[#This Row],[Costo Unit.]])</f>
        <v>0</v>
      </c>
      <c r="Q358" s="254">
        <f>(Tabla1[[#This Row],[Salidas 30 Junio-30 Sept. 2023]]*Tabla1[[#This Row],[Costo Unit.]])</f>
        <v>0</v>
      </c>
      <c r="R358" s="254" t="s">
        <v>1057</v>
      </c>
      <c r="S358" s="253"/>
      <c r="T358" s="260"/>
      <c r="U358" s="291"/>
      <c r="V358" s="33"/>
      <c r="W358" s="33"/>
      <c r="X358" s="33"/>
      <c r="Y358" s="33"/>
    </row>
    <row r="359" spans="2:25" ht="15" customHeight="1" x14ac:dyDescent="0.25">
      <c r="B359" s="274">
        <v>42520</v>
      </c>
      <c r="C359" s="271" t="s">
        <v>1070</v>
      </c>
      <c r="D359" s="260" t="s">
        <v>416</v>
      </c>
      <c r="E359" s="251" t="s">
        <v>142</v>
      </c>
      <c r="F359" s="253">
        <v>1</v>
      </c>
      <c r="G359" s="253">
        <v>0</v>
      </c>
      <c r="H359" s="253"/>
      <c r="I359" s="253"/>
      <c r="J359" s="253">
        <v>0</v>
      </c>
      <c r="K359" s="253">
        <f>SUM(Tabla1[[#This Row],[Existencia al 30/06/2023]]+Tabla1[[#This Row],[Entradas 30 Junio-30 Sept. 2023]]+Tabla1[[#This Row],[Devoluciones]]+I359-J359)</f>
        <v>59</v>
      </c>
      <c r="L359" s="253">
        <v>1</v>
      </c>
      <c r="M359" s="253">
        <f>Tabla1[[#This Row],[Inventario al 30/09/2023]]-Tabla1[[#This Row],[Balance S/Mov. al 30/09/2023]]</f>
        <v>49</v>
      </c>
      <c r="N359" s="254">
        <v>29</v>
      </c>
      <c r="O359" s="255">
        <f>Tabla1[[#This Row],[Costo Unit.]]*Tabla1[[#This Row],[Inventario al 30/09/2023]]</f>
        <v>4320</v>
      </c>
      <c r="P359" s="254">
        <f>(Tabla1[[#This Row],[Entradas 30 Junio-30 Sept. 2023]]*Tabla1[[#This Row],[Costo Unit.]])</f>
        <v>0</v>
      </c>
      <c r="Q359" s="254">
        <f>(Tabla1[[#This Row],[Salidas 30 Junio-30 Sept. 2023]]*Tabla1[[#This Row],[Costo Unit.]])</f>
        <v>0</v>
      </c>
      <c r="R359" s="254" t="s">
        <v>1057</v>
      </c>
      <c r="S359" s="253"/>
      <c r="T359" s="260"/>
      <c r="U359" s="291"/>
      <c r="V359" s="33"/>
      <c r="W359" s="33"/>
      <c r="X359" s="33"/>
      <c r="Y359" s="33"/>
    </row>
    <row r="360" spans="2:25" ht="15" customHeight="1" x14ac:dyDescent="0.25">
      <c r="B360" s="274">
        <v>41443</v>
      </c>
      <c r="C360" s="271" t="s">
        <v>1070</v>
      </c>
      <c r="D360" s="260" t="s">
        <v>390</v>
      </c>
      <c r="E360" s="251" t="s">
        <v>121</v>
      </c>
      <c r="F360" s="253">
        <v>1</v>
      </c>
      <c r="G360" s="253">
        <v>0</v>
      </c>
      <c r="H360" s="253"/>
      <c r="I360" s="253"/>
      <c r="J360" s="253">
        <v>0</v>
      </c>
      <c r="K360" s="253">
        <f>SUM(Tabla1[[#This Row],[Existencia al 30/06/2023]]+Tabla1[[#This Row],[Entradas 30 Junio-30 Sept. 2023]]+Tabla1[[#This Row],[Devoluciones]]+I360-J360)</f>
        <v>70</v>
      </c>
      <c r="L360" s="253">
        <v>1</v>
      </c>
      <c r="M360" s="253">
        <f>Tabla1[[#This Row],[Inventario al 30/09/2023]]-Tabla1[[#This Row],[Balance S/Mov. al 30/09/2023]]</f>
        <v>-30</v>
      </c>
      <c r="N360" s="254">
        <v>406.48</v>
      </c>
      <c r="O360" s="255">
        <f>Tabla1[[#This Row],[Costo Unit.]]*Tabla1[[#This Row],[Inventario al 30/09/2023]]</f>
        <v>890</v>
      </c>
      <c r="P360" s="254">
        <f>(Tabla1[[#This Row],[Entradas 30 Junio-30 Sept. 2023]]*Tabla1[[#This Row],[Costo Unit.]])</f>
        <v>0</v>
      </c>
      <c r="Q360" s="254">
        <f>(Tabla1[[#This Row],[Salidas 30 Junio-30 Sept. 2023]]*Tabla1[[#This Row],[Costo Unit.]])</f>
        <v>0</v>
      </c>
      <c r="R360" s="254" t="s">
        <v>1057</v>
      </c>
      <c r="S360" s="253"/>
      <c r="T360" s="260"/>
      <c r="U360" s="291"/>
      <c r="V360" s="33"/>
      <c r="W360" s="33"/>
      <c r="X360" s="33"/>
      <c r="Y360" s="33"/>
    </row>
    <row r="361" spans="2:25" ht="15" customHeight="1" x14ac:dyDescent="0.25">
      <c r="B361" s="274">
        <v>42496</v>
      </c>
      <c r="C361" s="271" t="s">
        <v>1086</v>
      </c>
      <c r="D361" s="260" t="s">
        <v>312</v>
      </c>
      <c r="E361" s="251" t="s">
        <v>53</v>
      </c>
      <c r="F361" s="253">
        <v>2</v>
      </c>
      <c r="G361" s="253">
        <v>0</v>
      </c>
      <c r="H361" s="253"/>
      <c r="I361" s="253"/>
      <c r="J361" s="253">
        <v>0</v>
      </c>
      <c r="K361" s="253">
        <f>SUM(Tabla1[[#This Row],[Existencia al 30/06/2023]]+Tabla1[[#This Row],[Entradas 30 Junio-30 Sept. 2023]]+Tabla1[[#This Row],[Devoluciones]]+I361-J361)</f>
        <v>1</v>
      </c>
      <c r="L361" s="253">
        <v>2</v>
      </c>
      <c r="M361" s="253">
        <f>Tabla1[[#This Row],[Inventario al 30/09/2023]]-Tabla1[[#This Row],[Balance S/Mov. al 30/09/2023]]</f>
        <v>0</v>
      </c>
      <c r="N361" s="254">
        <v>225</v>
      </c>
      <c r="O361" s="255">
        <f>Tabla1[[#This Row],[Costo Unit.]]*Tabla1[[#This Row],[Inventario al 30/09/2023]]</f>
        <v>160</v>
      </c>
      <c r="P361" s="254">
        <f>(Tabla1[[#This Row],[Entradas 30 Junio-30 Sept. 2023]]*Tabla1[[#This Row],[Costo Unit.]])</f>
        <v>0</v>
      </c>
      <c r="Q361" s="254">
        <f>(Tabla1[[#This Row],[Salidas 30 Junio-30 Sept. 2023]]*Tabla1[[#This Row],[Costo Unit.]])</f>
        <v>0</v>
      </c>
      <c r="R361" s="254" t="s">
        <v>1057</v>
      </c>
      <c r="S361" s="253"/>
      <c r="T361" s="260"/>
      <c r="U361" s="291"/>
      <c r="V361" s="33"/>
      <c r="W361" s="33"/>
      <c r="X361" s="33"/>
      <c r="Y361" s="33"/>
    </row>
    <row r="362" spans="2:25" ht="15" customHeight="1" x14ac:dyDescent="0.25">
      <c r="B362" s="274">
        <v>42874</v>
      </c>
      <c r="C362" s="271" t="s">
        <v>1086</v>
      </c>
      <c r="D362" s="260" t="s">
        <v>379</v>
      </c>
      <c r="E362" s="251" t="s">
        <v>511</v>
      </c>
      <c r="F362" s="253">
        <v>1</v>
      </c>
      <c r="G362" s="253">
        <v>0</v>
      </c>
      <c r="H362" s="253"/>
      <c r="I362" s="253"/>
      <c r="J362" s="253">
        <v>0</v>
      </c>
      <c r="K362" s="253">
        <f>SUM(Tabla1[[#This Row],[Existencia al 30/06/2023]]+Tabla1[[#This Row],[Entradas 30 Junio-30 Sept. 2023]]+Tabla1[[#This Row],[Devoluciones]]+I362-J362)</f>
        <v>1</v>
      </c>
      <c r="L362" s="253">
        <v>1</v>
      </c>
      <c r="M362" s="253">
        <f>Tabla1[[#This Row],[Inventario al 30/09/2023]]-Tabla1[[#This Row],[Balance S/Mov. al 30/09/2023]]</f>
        <v>-1</v>
      </c>
      <c r="N362" s="254">
        <v>348.1</v>
      </c>
      <c r="O362" s="255">
        <f>Tabla1[[#This Row],[Costo Unit.]]*Tabla1[[#This Row],[Inventario al 30/09/2023]]</f>
        <v>0</v>
      </c>
      <c r="P362" s="254">
        <f>(Tabla1[[#This Row],[Entradas 30 Junio-30 Sept. 2023]]*Tabla1[[#This Row],[Costo Unit.]])</f>
        <v>0</v>
      </c>
      <c r="Q362" s="254">
        <f>(Tabla1[[#This Row],[Salidas 30 Junio-30 Sept. 2023]]*Tabla1[[#This Row],[Costo Unit.]])</f>
        <v>0</v>
      </c>
      <c r="R362" s="254" t="s">
        <v>1057</v>
      </c>
      <c r="S362" s="253"/>
      <c r="T362" s="260"/>
      <c r="U362" s="291"/>
      <c r="V362" s="33"/>
      <c r="W362" s="33"/>
      <c r="X362" s="33"/>
      <c r="Y362" s="33"/>
    </row>
    <row r="363" spans="2:25" ht="15" customHeight="1" x14ac:dyDescent="0.25">
      <c r="B363" s="274">
        <v>42291</v>
      </c>
      <c r="C363" s="271" t="s">
        <v>1070</v>
      </c>
      <c r="D363" s="260" t="s">
        <v>448</v>
      </c>
      <c r="E363" s="251" t="s">
        <v>652</v>
      </c>
      <c r="F363" s="253">
        <v>22</v>
      </c>
      <c r="G363" s="253">
        <v>0</v>
      </c>
      <c r="H363" s="253"/>
      <c r="I363" s="253"/>
      <c r="J363" s="253">
        <v>0</v>
      </c>
      <c r="K363" s="253">
        <f>SUM(Tabla1[[#This Row],[Existencia al 30/06/2023]]+Tabla1[[#This Row],[Entradas 30 Junio-30 Sept. 2023]]+Tabla1[[#This Row],[Devoluciones]]+I363-J363)</f>
        <v>48</v>
      </c>
      <c r="L363" s="253">
        <v>22</v>
      </c>
      <c r="M363" s="253">
        <f>Tabla1[[#This Row],[Inventario al 30/09/2023]]-Tabla1[[#This Row],[Balance S/Mov. al 30/09/2023]]</f>
        <v>-2</v>
      </c>
      <c r="N363" s="254">
        <v>425</v>
      </c>
      <c r="O363" s="255">
        <f>Tabla1[[#This Row],[Costo Unit.]]*Tabla1[[#This Row],[Inventario al 30/09/2023]]</f>
        <v>1465.56</v>
      </c>
      <c r="P363" s="254">
        <f>(Tabla1[[#This Row],[Entradas 30 Junio-30 Sept. 2023]]*Tabla1[[#This Row],[Costo Unit.]])</f>
        <v>0</v>
      </c>
      <c r="Q363" s="254">
        <f>(Tabla1[[#This Row],[Salidas 30 Junio-30 Sept. 2023]]*Tabla1[[#This Row],[Costo Unit.]])</f>
        <v>0</v>
      </c>
      <c r="R363" s="254" t="s">
        <v>1057</v>
      </c>
      <c r="S363" s="253"/>
      <c r="T363" s="260"/>
      <c r="U363" s="291"/>
      <c r="V363" s="33"/>
      <c r="W363" s="33"/>
      <c r="X363" s="33"/>
      <c r="Y363" s="33"/>
    </row>
    <row r="364" spans="2:25" ht="15" customHeight="1" x14ac:dyDescent="0.25">
      <c r="B364" s="274">
        <v>41479</v>
      </c>
      <c r="C364" s="271" t="s">
        <v>1073</v>
      </c>
      <c r="D364" s="260" t="s">
        <v>351</v>
      </c>
      <c r="E364" s="251" t="s">
        <v>89</v>
      </c>
      <c r="F364" s="253">
        <v>11</v>
      </c>
      <c r="G364" s="253">
        <v>0</v>
      </c>
      <c r="H364" s="253"/>
      <c r="I364" s="253"/>
      <c r="J364" s="253">
        <v>0</v>
      </c>
      <c r="K364" s="253">
        <f>SUM(Tabla1[[#This Row],[Existencia al 30/06/2023]]+Tabla1[[#This Row],[Entradas 30 Junio-30 Sept. 2023]]+Tabla1[[#This Row],[Devoluciones]]+I364-J364)</f>
        <v>0</v>
      </c>
      <c r="L364" s="253">
        <v>11</v>
      </c>
      <c r="M364" s="253">
        <f>Tabla1[[#This Row],[Inventario al 30/09/2023]]-Tabla1[[#This Row],[Balance S/Mov. al 30/09/2023]]</f>
        <v>0</v>
      </c>
      <c r="N364" s="254">
        <v>395.3</v>
      </c>
      <c r="O364" s="255">
        <f>Tabla1[[#This Row],[Costo Unit.]]*Tabla1[[#This Row],[Inventario al 30/09/2023]]</f>
        <v>0</v>
      </c>
      <c r="P364" s="254">
        <f>(Tabla1[[#This Row],[Entradas 30 Junio-30 Sept. 2023]]*Tabla1[[#This Row],[Costo Unit.]])</f>
        <v>0</v>
      </c>
      <c r="Q364" s="254">
        <f>(Tabla1[[#This Row],[Salidas 30 Junio-30 Sept. 2023]]*Tabla1[[#This Row],[Costo Unit.]])</f>
        <v>0</v>
      </c>
      <c r="R364" s="254" t="s">
        <v>1057</v>
      </c>
      <c r="S364" s="253"/>
      <c r="T364" s="260"/>
      <c r="U364" s="291"/>
      <c r="V364" s="33"/>
      <c r="W364" s="33"/>
      <c r="X364" s="33"/>
      <c r="Y364" s="33"/>
    </row>
    <row r="365" spans="2:25" ht="15" customHeight="1" x14ac:dyDescent="0.25">
      <c r="B365" s="274">
        <v>41488</v>
      </c>
      <c r="C365" s="271" t="s">
        <v>1080</v>
      </c>
      <c r="D365" s="260" t="s">
        <v>387</v>
      </c>
      <c r="E365" s="256" t="s">
        <v>119</v>
      </c>
      <c r="F365" s="253">
        <v>1</v>
      </c>
      <c r="G365" s="253">
        <v>0</v>
      </c>
      <c r="H365" s="253"/>
      <c r="I365" s="253"/>
      <c r="J365" s="253">
        <v>0</v>
      </c>
      <c r="K365" s="253">
        <f>SUM(Tabla1[[#This Row],[Existencia al 30/06/2023]]+Tabla1[[#This Row],[Entradas 30 Junio-30 Sept. 2023]]+Tabla1[[#This Row],[Devoluciones]]+I365-J365)</f>
        <v>0</v>
      </c>
      <c r="L365" s="253">
        <v>1</v>
      </c>
      <c r="M365" s="253">
        <f>Tabla1[[#This Row],[Inventario al 30/09/2023]]-Tabla1[[#This Row],[Balance S/Mov. al 30/09/2023]]</f>
        <v>21</v>
      </c>
      <c r="N365" s="254">
        <v>80</v>
      </c>
      <c r="O365" s="255">
        <f>Tabla1[[#This Row],[Costo Unit.]]*Tabla1[[#This Row],[Inventario al 30/09/2023]]</f>
        <v>420</v>
      </c>
      <c r="P365" s="254">
        <f>(Tabla1[[#This Row],[Entradas 30 Junio-30 Sept. 2023]]*Tabla1[[#This Row],[Costo Unit.]])</f>
        <v>0</v>
      </c>
      <c r="Q365" s="254">
        <f>(Tabla1[[#This Row],[Salidas 30 Junio-30 Sept. 2023]]*Tabla1[[#This Row],[Costo Unit.]])</f>
        <v>0</v>
      </c>
      <c r="R365" s="254" t="s">
        <v>1057</v>
      </c>
      <c r="S365" s="253"/>
      <c r="T365" s="260"/>
      <c r="U365" s="291"/>
      <c r="V365" s="33"/>
      <c r="W365" s="33"/>
      <c r="X365" s="33"/>
      <c r="Y365" s="33"/>
    </row>
    <row r="366" spans="2:25" ht="15" customHeight="1" x14ac:dyDescent="0.25">
      <c r="B366" s="274">
        <v>42520</v>
      </c>
      <c r="C366" s="271" t="s">
        <v>1073</v>
      </c>
      <c r="D366" s="260" t="s">
        <v>347</v>
      </c>
      <c r="E366" s="252" t="s">
        <v>85</v>
      </c>
      <c r="F366" s="253">
        <v>24</v>
      </c>
      <c r="G366" s="253">
        <v>0</v>
      </c>
      <c r="H366" s="253"/>
      <c r="I366" s="253"/>
      <c r="J366" s="253">
        <v>0</v>
      </c>
      <c r="K366" s="253">
        <f>SUM(Tabla1[[#This Row],[Existencia al 30/06/2023]]+Tabla1[[#This Row],[Entradas 30 Junio-30 Sept. 2023]]+Tabla1[[#This Row],[Devoluciones]]+I366-J366)</f>
        <v>11</v>
      </c>
      <c r="L366" s="253">
        <v>24</v>
      </c>
      <c r="M366" s="253">
        <f>Tabla1[[#This Row],[Inventario al 30/09/2023]]-Tabla1[[#This Row],[Balance S/Mov. al 30/09/2023]]</f>
        <v>-6</v>
      </c>
      <c r="N366" s="254">
        <v>12.21</v>
      </c>
      <c r="O366" s="255">
        <f>Tabla1[[#This Row],[Costo Unit.]]*Tabla1[[#This Row],[Inventario al 30/09/2023]]</f>
        <v>50</v>
      </c>
      <c r="P366" s="254">
        <f>(Tabla1[[#This Row],[Entradas 30 Junio-30 Sept. 2023]]*Tabla1[[#This Row],[Costo Unit.]])</f>
        <v>0</v>
      </c>
      <c r="Q366" s="254">
        <f>(Tabla1[[#This Row],[Salidas 30 Junio-30 Sept. 2023]]*Tabla1[[#This Row],[Costo Unit.]])</f>
        <v>0</v>
      </c>
      <c r="R366" s="254" t="s">
        <v>1057</v>
      </c>
      <c r="S366" s="253"/>
      <c r="T366" s="260"/>
      <c r="U366" s="291"/>
      <c r="V366" s="33"/>
      <c r="W366" s="33"/>
      <c r="X366" s="33"/>
      <c r="Y366" s="33"/>
    </row>
    <row r="367" spans="2:25" ht="15" customHeight="1" x14ac:dyDescent="0.25">
      <c r="B367" s="274">
        <v>41479</v>
      </c>
      <c r="C367" s="271" t="s">
        <v>1073</v>
      </c>
      <c r="D367" s="260" t="s">
        <v>346</v>
      </c>
      <c r="E367" s="252" t="s">
        <v>84</v>
      </c>
      <c r="F367" s="253">
        <v>1</v>
      </c>
      <c r="G367" s="253">
        <v>0</v>
      </c>
      <c r="H367" s="253"/>
      <c r="I367" s="253"/>
      <c r="J367" s="253">
        <v>0</v>
      </c>
      <c r="K367" s="253">
        <f>SUM(Tabla1[[#This Row],[Existencia al 30/06/2023]]+Tabla1[[#This Row],[Entradas 30 Junio-30 Sept. 2023]]+Tabla1[[#This Row],[Devoluciones]]+I367-J367)</f>
        <v>3</v>
      </c>
      <c r="L367" s="253">
        <v>1</v>
      </c>
      <c r="M367" s="253">
        <f>Tabla1[[#This Row],[Inventario al 30/09/2023]]-Tabla1[[#This Row],[Balance S/Mov. al 30/09/2023]]</f>
        <v>0</v>
      </c>
      <c r="N367" s="254">
        <v>13</v>
      </c>
      <c r="O367" s="255">
        <f>Tabla1[[#This Row],[Costo Unit.]]*Tabla1[[#This Row],[Inventario al 30/09/2023]]</f>
        <v>1350</v>
      </c>
      <c r="P367" s="254">
        <f>(Tabla1[[#This Row],[Entradas 30 Junio-30 Sept. 2023]]*Tabla1[[#This Row],[Costo Unit.]])</f>
        <v>0</v>
      </c>
      <c r="Q367" s="254">
        <f>(Tabla1[[#This Row],[Salidas 30 Junio-30 Sept. 2023]]*Tabla1[[#This Row],[Costo Unit.]])</f>
        <v>0</v>
      </c>
      <c r="R367" s="254" t="s">
        <v>1057</v>
      </c>
      <c r="S367" s="253"/>
      <c r="T367" s="260"/>
      <c r="U367" s="291"/>
      <c r="V367" s="33"/>
      <c r="W367" s="33"/>
      <c r="X367" s="33"/>
      <c r="Y367" s="33"/>
    </row>
    <row r="368" spans="2:25" ht="15" customHeight="1" x14ac:dyDescent="0.25">
      <c r="B368" s="274">
        <v>41835</v>
      </c>
      <c r="C368" s="271" t="s">
        <v>1073</v>
      </c>
      <c r="D368" s="260" t="s">
        <v>316</v>
      </c>
      <c r="E368" s="252" t="s">
        <v>55</v>
      </c>
      <c r="F368" s="253">
        <v>1</v>
      </c>
      <c r="G368" s="253">
        <v>0</v>
      </c>
      <c r="H368" s="253"/>
      <c r="I368" s="253"/>
      <c r="J368" s="253">
        <v>0</v>
      </c>
      <c r="K368" s="253">
        <f>SUM(Tabla1[[#This Row],[Existencia al 30/06/2023]]+Tabla1[[#This Row],[Entradas 30 Junio-30 Sept. 2023]]+Tabla1[[#This Row],[Devoluciones]]+I368-J368)</f>
        <v>0</v>
      </c>
      <c r="L368" s="253">
        <v>1</v>
      </c>
      <c r="M368" s="253">
        <f>Tabla1[[#This Row],[Inventario al 30/09/2023]]-Tabla1[[#This Row],[Balance S/Mov. al 30/09/2023]]</f>
        <v>0</v>
      </c>
      <c r="N368" s="254">
        <v>102.5</v>
      </c>
      <c r="O368" s="255">
        <f>Tabla1[[#This Row],[Costo Unit.]]*Tabla1[[#This Row],[Inventario al 30/09/2023]]</f>
        <v>0</v>
      </c>
      <c r="P368" s="254">
        <f>(Tabla1[[#This Row],[Entradas 30 Junio-30 Sept. 2023]]*Tabla1[[#This Row],[Costo Unit.]])</f>
        <v>0</v>
      </c>
      <c r="Q368" s="254">
        <f>(Tabla1[[#This Row],[Salidas 30 Junio-30 Sept. 2023]]*Tabla1[[#This Row],[Costo Unit.]])</f>
        <v>0</v>
      </c>
      <c r="R368" s="254" t="s">
        <v>1057</v>
      </c>
      <c r="S368" s="253"/>
      <c r="T368" s="260"/>
      <c r="U368" s="291"/>
      <c r="V368" s="33"/>
      <c r="W368" s="33"/>
      <c r="X368" s="33"/>
      <c r="Y368" s="33"/>
    </row>
    <row r="369" spans="2:25" ht="15" customHeight="1" x14ac:dyDescent="0.25">
      <c r="B369" s="274">
        <v>41438</v>
      </c>
      <c r="C369" s="271" t="s">
        <v>1070</v>
      </c>
      <c r="D369" s="260" t="s">
        <v>391</v>
      </c>
      <c r="E369" s="251" t="s">
        <v>122</v>
      </c>
      <c r="F369" s="253">
        <v>1</v>
      </c>
      <c r="G369" s="253">
        <v>0</v>
      </c>
      <c r="H369" s="253"/>
      <c r="I369" s="253"/>
      <c r="J369" s="253">
        <v>0</v>
      </c>
      <c r="K369" s="253">
        <f>SUM(Tabla1[[#This Row],[Existencia al 30/06/2023]]+Tabla1[[#This Row],[Entradas 30 Junio-30 Sept. 2023]]+Tabla1[[#This Row],[Devoluciones]]+I369-J369)</f>
        <v>6</v>
      </c>
      <c r="L369" s="253">
        <v>1</v>
      </c>
      <c r="M369" s="253">
        <f>Tabla1[[#This Row],[Inventario al 30/09/2023]]-Tabla1[[#This Row],[Balance S/Mov. al 30/09/2023]]</f>
        <v>0</v>
      </c>
      <c r="N369" s="254">
        <v>1350.21</v>
      </c>
      <c r="O369" s="255">
        <f>Tabla1[[#This Row],[Costo Unit.]]*Tabla1[[#This Row],[Inventario al 30/09/2023]]</f>
        <v>600</v>
      </c>
      <c r="P369" s="254">
        <f>(Tabla1[[#This Row],[Entradas 30 Junio-30 Sept. 2023]]*Tabla1[[#This Row],[Costo Unit.]])</f>
        <v>0</v>
      </c>
      <c r="Q369" s="254">
        <f>(Tabla1[[#This Row],[Salidas 30 Junio-30 Sept. 2023]]*Tabla1[[#This Row],[Costo Unit.]])</f>
        <v>0</v>
      </c>
      <c r="R369" s="254" t="s">
        <v>1057</v>
      </c>
      <c r="S369" s="253"/>
      <c r="T369" s="260"/>
      <c r="U369" s="291"/>
      <c r="V369" s="33"/>
      <c r="W369" s="33"/>
      <c r="X369" s="33"/>
      <c r="Y369" s="33"/>
    </row>
    <row r="370" spans="2:25" ht="15" customHeight="1" x14ac:dyDescent="0.25">
      <c r="B370" s="274">
        <v>42551</v>
      </c>
      <c r="C370" s="271" t="s">
        <v>1089</v>
      </c>
      <c r="D370" s="260" t="s">
        <v>362</v>
      </c>
      <c r="E370" s="251" t="s">
        <v>258</v>
      </c>
      <c r="F370" s="253">
        <v>1</v>
      </c>
      <c r="G370" s="253">
        <v>0</v>
      </c>
      <c r="H370" s="253"/>
      <c r="I370" s="253"/>
      <c r="J370" s="253">
        <v>0</v>
      </c>
      <c r="K370" s="253">
        <f>SUM(Tabla1[[#This Row],[Existencia al 30/06/2023]]+Tabla1[[#This Row],[Entradas 30 Junio-30 Sept. 2023]]+Tabla1[[#This Row],[Devoluciones]]+I370-J370)</f>
        <v>1</v>
      </c>
      <c r="L370" s="253">
        <v>1</v>
      </c>
      <c r="M370" s="253">
        <f>Tabla1[[#This Row],[Inventario al 30/09/2023]]-Tabla1[[#This Row],[Balance S/Mov. al 30/09/2023]]</f>
        <v>0</v>
      </c>
      <c r="N370" s="254">
        <v>98.6</v>
      </c>
      <c r="O370" s="255">
        <f>Tabla1[[#This Row],[Costo Unit.]]*Tabla1[[#This Row],[Inventario al 30/09/2023]]</f>
        <v>123.7</v>
      </c>
      <c r="P370" s="254">
        <f>(Tabla1[[#This Row],[Entradas 30 Junio-30 Sept. 2023]]*Tabla1[[#This Row],[Costo Unit.]])</f>
        <v>0</v>
      </c>
      <c r="Q370" s="254">
        <f>(Tabla1[[#This Row],[Salidas 30 Junio-30 Sept. 2023]]*Tabla1[[#This Row],[Costo Unit.]])</f>
        <v>0</v>
      </c>
      <c r="R370" s="254" t="s">
        <v>1057</v>
      </c>
      <c r="S370" s="253"/>
      <c r="T370" s="260"/>
      <c r="U370" s="291"/>
      <c r="V370" s="33"/>
      <c r="W370" s="33"/>
      <c r="X370" s="33"/>
      <c r="Y370" s="33"/>
    </row>
    <row r="371" spans="2:25" ht="15" customHeight="1" x14ac:dyDescent="0.25">
      <c r="B371" s="274">
        <v>41283</v>
      </c>
      <c r="C371" s="271" t="s">
        <v>1073</v>
      </c>
      <c r="D371" s="260" t="s">
        <v>395</v>
      </c>
      <c r="E371" s="251" t="s">
        <v>125</v>
      </c>
      <c r="F371" s="253">
        <v>1</v>
      </c>
      <c r="G371" s="253">
        <v>0</v>
      </c>
      <c r="H371" s="253"/>
      <c r="I371" s="253"/>
      <c r="J371" s="253">
        <v>0</v>
      </c>
      <c r="K371" s="253">
        <f>SUM(Tabla1[[#This Row],[Existencia al 30/06/2023]]+Tabla1[[#This Row],[Entradas 30 Junio-30 Sept. 2023]]+Tabla1[[#This Row],[Devoluciones]]+I371-J371)</f>
        <v>1</v>
      </c>
      <c r="L371" s="253">
        <v>1</v>
      </c>
      <c r="M371" s="253">
        <f>Tabla1[[#This Row],[Inventario al 30/09/2023]]-Tabla1[[#This Row],[Balance S/Mov. al 30/09/2023]]</f>
        <v>0</v>
      </c>
      <c r="N371" s="254">
        <v>1937.2</v>
      </c>
      <c r="O371" s="255">
        <f>Tabla1[[#This Row],[Costo Unit.]]*Tabla1[[#This Row],[Inventario al 30/09/2023]]</f>
        <v>2478</v>
      </c>
      <c r="P371" s="254">
        <f>(Tabla1[[#This Row],[Entradas 30 Junio-30 Sept. 2023]]*Tabla1[[#This Row],[Costo Unit.]])</f>
        <v>0</v>
      </c>
      <c r="Q371" s="254">
        <f>(Tabla1[[#This Row],[Salidas 30 Junio-30 Sept. 2023]]*Tabla1[[#This Row],[Costo Unit.]])</f>
        <v>0</v>
      </c>
      <c r="R371" s="254" t="s">
        <v>1057</v>
      </c>
      <c r="S371" s="253"/>
      <c r="T371" s="260"/>
      <c r="U371" s="291"/>
      <c r="V371" s="33"/>
      <c r="W371" s="33"/>
      <c r="X371" s="33"/>
      <c r="Y371" s="33"/>
    </row>
    <row r="372" spans="2:25" ht="15" customHeight="1" x14ac:dyDescent="0.25">
      <c r="B372" s="274">
        <v>42305</v>
      </c>
      <c r="C372" s="271" t="s">
        <v>1073</v>
      </c>
      <c r="D372" s="260" t="s">
        <v>442</v>
      </c>
      <c r="E372" s="251" t="s">
        <v>653</v>
      </c>
      <c r="F372" s="253">
        <v>4</v>
      </c>
      <c r="G372" s="253">
        <v>0</v>
      </c>
      <c r="H372" s="253"/>
      <c r="I372" s="253"/>
      <c r="J372" s="253">
        <v>0</v>
      </c>
      <c r="K372" s="253">
        <f>SUM(Tabla1[[#This Row],[Existencia al 30/06/2023]]+Tabla1[[#This Row],[Entradas 30 Junio-30 Sept. 2023]]+Tabla1[[#This Row],[Devoluciones]]+I372-J372)</f>
        <v>8</v>
      </c>
      <c r="L372" s="253">
        <v>4</v>
      </c>
      <c r="M372" s="253">
        <f>Tabla1[[#This Row],[Inventario al 30/09/2023]]-Tabla1[[#This Row],[Balance S/Mov. al 30/09/2023]]</f>
        <v>0</v>
      </c>
      <c r="N372" s="254">
        <v>74</v>
      </c>
      <c r="O372" s="255">
        <f>Tabla1[[#This Row],[Costo Unit.]]*Tabla1[[#This Row],[Inventario al 30/09/2023]]</f>
        <v>3108.8</v>
      </c>
      <c r="P372" s="254">
        <f>(Tabla1[[#This Row],[Entradas 30 Junio-30 Sept. 2023]]*Tabla1[[#This Row],[Costo Unit.]])</f>
        <v>0</v>
      </c>
      <c r="Q372" s="254">
        <f>(Tabla1[[#This Row],[Salidas 30 Junio-30 Sept. 2023]]*Tabla1[[#This Row],[Costo Unit.]])</f>
        <v>0</v>
      </c>
      <c r="R372" s="254" t="s">
        <v>1057</v>
      </c>
      <c r="S372" s="253"/>
      <c r="T372" s="260"/>
      <c r="U372" s="291"/>
      <c r="V372" s="33"/>
      <c r="W372" s="33"/>
      <c r="X372" s="33"/>
      <c r="Y372" s="33"/>
    </row>
    <row r="373" spans="2:25" ht="15" customHeight="1" x14ac:dyDescent="0.25">
      <c r="B373" s="274">
        <v>41438</v>
      </c>
      <c r="C373" s="271" t="s">
        <v>1073</v>
      </c>
      <c r="D373" s="260" t="s">
        <v>320</v>
      </c>
      <c r="E373" s="251" t="s">
        <v>59</v>
      </c>
      <c r="F373" s="253">
        <v>16</v>
      </c>
      <c r="G373" s="253">
        <v>0</v>
      </c>
      <c r="H373" s="253"/>
      <c r="I373" s="253"/>
      <c r="J373" s="253">
        <v>0</v>
      </c>
      <c r="K373" s="253">
        <f>SUM(Tabla1[[#This Row],[Existencia al 30/06/2023]]+Tabla1[[#This Row],[Entradas 30 Junio-30 Sept. 2023]]+Tabla1[[#This Row],[Devoluciones]]+I373-J373)</f>
        <v>1</v>
      </c>
      <c r="L373" s="253">
        <v>16</v>
      </c>
      <c r="M373" s="253">
        <f>Tabla1[[#This Row],[Inventario al 30/09/2023]]-Tabla1[[#This Row],[Balance S/Mov. al 30/09/2023]]</f>
        <v>0</v>
      </c>
      <c r="N373" s="254">
        <v>261</v>
      </c>
      <c r="O373" s="255">
        <f>Tabla1[[#This Row],[Costo Unit.]]*Tabla1[[#This Row],[Inventario al 30/09/2023]]</f>
        <v>1964.7</v>
      </c>
      <c r="P373" s="254">
        <f>(Tabla1[[#This Row],[Entradas 30 Junio-30 Sept. 2023]]*Tabla1[[#This Row],[Costo Unit.]])</f>
        <v>0</v>
      </c>
      <c r="Q373" s="254">
        <f>(Tabla1[[#This Row],[Salidas 30 Junio-30 Sept. 2023]]*Tabla1[[#This Row],[Costo Unit.]])</f>
        <v>0</v>
      </c>
      <c r="R373" s="254" t="s">
        <v>1057</v>
      </c>
      <c r="S373" s="253"/>
      <c r="T373" s="260"/>
      <c r="U373" s="291"/>
      <c r="V373" s="33"/>
      <c r="W373" s="33"/>
      <c r="X373" s="33"/>
      <c r="Y373" s="33"/>
    </row>
    <row r="374" spans="2:25" ht="15" customHeight="1" x14ac:dyDescent="0.25">
      <c r="B374" s="274">
        <v>41429</v>
      </c>
      <c r="C374" s="271" t="s">
        <v>1068</v>
      </c>
      <c r="D374" s="260" t="s">
        <v>852</v>
      </c>
      <c r="E374" s="251" t="s">
        <v>853</v>
      </c>
      <c r="F374" s="253">
        <v>15</v>
      </c>
      <c r="G374" s="253">
        <v>0</v>
      </c>
      <c r="H374" s="253"/>
      <c r="I374" s="253"/>
      <c r="J374" s="253">
        <v>0</v>
      </c>
      <c r="K374" s="253">
        <f>SUM(Tabla1[[#This Row],[Existencia al 30/06/2023]]+Tabla1[[#This Row],[Entradas 30 Junio-30 Sept. 2023]]+Tabla1[[#This Row],[Devoluciones]]+I374-J374)</f>
        <v>9</v>
      </c>
      <c r="L374" s="253">
        <v>15</v>
      </c>
      <c r="M374" s="253">
        <f>Tabla1[[#This Row],[Inventario al 30/09/2023]]-Tabla1[[#This Row],[Balance S/Mov. al 30/09/2023]]</f>
        <v>0</v>
      </c>
      <c r="N374" s="254">
        <v>45.73</v>
      </c>
      <c r="O374" s="255">
        <f>Tabla1[[#This Row],[Costo Unit.]]*Tabla1[[#This Row],[Inventario al 30/09/2023]]</f>
        <v>3017.16</v>
      </c>
      <c r="P374" s="254">
        <f>(Tabla1[[#This Row],[Entradas 30 Junio-30 Sept. 2023]]*Tabla1[[#This Row],[Costo Unit.]])</f>
        <v>0</v>
      </c>
      <c r="Q374" s="254">
        <f>(Tabla1[[#This Row],[Salidas 30 Junio-30 Sept. 2023]]*Tabla1[[#This Row],[Costo Unit.]])</f>
        <v>0</v>
      </c>
      <c r="R374" s="254" t="s">
        <v>1057</v>
      </c>
      <c r="S374" s="253"/>
      <c r="T374" s="260"/>
      <c r="U374" s="291"/>
      <c r="V374" s="33"/>
      <c r="W374" s="33"/>
      <c r="X374" s="33"/>
      <c r="Y374" s="33"/>
    </row>
    <row r="375" spans="2:25" ht="15" customHeight="1" x14ac:dyDescent="0.25">
      <c r="B375" s="274">
        <v>41444</v>
      </c>
      <c r="C375" s="271" t="s">
        <v>1070</v>
      </c>
      <c r="D375" s="260" t="s">
        <v>829</v>
      </c>
      <c r="E375" s="251" t="s">
        <v>840</v>
      </c>
      <c r="F375" s="253">
        <v>47</v>
      </c>
      <c r="G375" s="253">
        <v>0</v>
      </c>
      <c r="H375" s="253"/>
      <c r="I375" s="253"/>
      <c r="J375" s="253">
        <v>0</v>
      </c>
      <c r="K375" s="253">
        <f>SUM(Tabla1[[#This Row],[Existencia al 30/06/2023]]+Tabla1[[#This Row],[Entradas 30 Junio-30 Sept. 2023]]+Tabla1[[#This Row],[Devoluciones]]+I375-J375)</f>
        <v>4</v>
      </c>
      <c r="L375" s="253">
        <v>47</v>
      </c>
      <c r="M375" s="253">
        <f>Tabla1[[#This Row],[Inventario al 30/09/2023]]-Tabla1[[#This Row],[Balance S/Mov. al 30/09/2023]]</f>
        <v>0</v>
      </c>
      <c r="N375" s="254">
        <v>18.29</v>
      </c>
      <c r="O375" s="255">
        <f>Tabla1[[#This Row],[Costo Unit.]]*Tabla1[[#This Row],[Inventario al 30/09/2023]]</f>
        <v>2409.08</v>
      </c>
      <c r="P375" s="254">
        <f>(Tabla1[[#This Row],[Entradas 30 Junio-30 Sept. 2023]]*Tabla1[[#This Row],[Costo Unit.]])</f>
        <v>0</v>
      </c>
      <c r="Q375" s="254">
        <f>(Tabla1[[#This Row],[Salidas 30 Junio-30 Sept. 2023]]*Tabla1[[#This Row],[Costo Unit.]])</f>
        <v>0</v>
      </c>
      <c r="R375" s="254" t="s">
        <v>1057</v>
      </c>
      <c r="S375" s="253"/>
      <c r="T375" s="260"/>
      <c r="U375" s="291"/>
      <c r="V375" s="33"/>
      <c r="W375" s="33"/>
      <c r="X375" s="33"/>
      <c r="Y375" s="33"/>
    </row>
    <row r="376" spans="2:25" ht="15" customHeight="1" x14ac:dyDescent="0.25">
      <c r="B376" s="274">
        <v>42520</v>
      </c>
      <c r="C376" s="271" t="s">
        <v>1068</v>
      </c>
      <c r="D376" s="260" t="s">
        <v>386</v>
      </c>
      <c r="E376" s="251" t="s">
        <v>118</v>
      </c>
      <c r="F376" s="253">
        <v>68</v>
      </c>
      <c r="G376" s="253">
        <v>0</v>
      </c>
      <c r="H376" s="253"/>
      <c r="I376" s="253"/>
      <c r="J376" s="253">
        <v>0</v>
      </c>
      <c r="K376" s="253">
        <f>SUM(Tabla1[[#This Row],[Existencia al 30/06/2023]]+Tabla1[[#This Row],[Entradas 30 Junio-30 Sept. 2023]]+Tabla1[[#This Row],[Devoluciones]]+I376-J376)</f>
        <v>12</v>
      </c>
      <c r="L376" s="253">
        <v>68</v>
      </c>
      <c r="M376" s="253">
        <f>Tabla1[[#This Row],[Inventario al 30/09/2023]]-Tabla1[[#This Row],[Balance S/Mov. al 30/09/2023]]</f>
        <v>0</v>
      </c>
      <c r="N376" s="254">
        <v>0.74</v>
      </c>
      <c r="O376" s="255">
        <f>Tabla1[[#This Row],[Costo Unit.]]*Tabla1[[#This Row],[Inventario al 30/09/2023]]</f>
        <v>2690.3999999999996</v>
      </c>
      <c r="P376" s="254">
        <f>(Tabla1[[#This Row],[Entradas 30 Junio-30 Sept. 2023]]*Tabla1[[#This Row],[Costo Unit.]])</f>
        <v>0</v>
      </c>
      <c r="Q376" s="254">
        <f>(Tabla1[[#This Row],[Salidas 30 Junio-30 Sept. 2023]]*Tabla1[[#This Row],[Costo Unit.]])</f>
        <v>0</v>
      </c>
      <c r="R376" s="254" t="s">
        <v>1057</v>
      </c>
      <c r="S376" s="253"/>
      <c r="T376" s="260"/>
      <c r="U376" s="291"/>
      <c r="V376" s="33"/>
      <c r="W376" s="33"/>
      <c r="X376" s="33"/>
      <c r="Y376" s="33"/>
    </row>
    <row r="377" spans="2:25" ht="15" customHeight="1" x14ac:dyDescent="0.25">
      <c r="B377" s="274">
        <v>41438</v>
      </c>
      <c r="C377" s="271" t="s">
        <v>1068</v>
      </c>
      <c r="D377" s="260" t="s">
        <v>370</v>
      </c>
      <c r="E377" s="251" t="s">
        <v>104</v>
      </c>
      <c r="F377" s="253">
        <v>53</v>
      </c>
      <c r="G377" s="253">
        <v>0</v>
      </c>
      <c r="H377" s="253"/>
      <c r="I377" s="253"/>
      <c r="J377" s="253">
        <v>0</v>
      </c>
      <c r="K377" s="253">
        <f>SUM(Tabla1[[#This Row],[Existencia al 30/06/2023]]+Tabla1[[#This Row],[Entradas 30 Junio-30 Sept. 2023]]+Tabla1[[#This Row],[Devoluciones]]+I377-J377)</f>
        <v>1</v>
      </c>
      <c r="L377" s="253">
        <v>53</v>
      </c>
      <c r="M377" s="253">
        <f>Tabla1[[#This Row],[Inventario al 30/09/2023]]-Tabla1[[#This Row],[Balance S/Mov. al 30/09/2023]]</f>
        <v>0</v>
      </c>
      <c r="N377" s="254">
        <v>0.6</v>
      </c>
      <c r="O377" s="255">
        <f>Tabla1[[#This Row],[Costo Unit.]]*Tabla1[[#This Row],[Inventario al 30/09/2023]]</f>
        <v>294.68</v>
      </c>
      <c r="P377" s="254">
        <f>(Tabla1[[#This Row],[Entradas 30 Junio-30 Sept. 2023]]*Tabla1[[#This Row],[Costo Unit.]])</f>
        <v>0</v>
      </c>
      <c r="Q377" s="254">
        <f>(Tabla1[[#This Row],[Salidas 30 Junio-30 Sept. 2023]]*Tabla1[[#This Row],[Costo Unit.]])</f>
        <v>0</v>
      </c>
      <c r="R377" s="254" t="s">
        <v>1057</v>
      </c>
      <c r="S377" s="253"/>
      <c r="T377" s="260"/>
      <c r="U377" s="291"/>
      <c r="V377" s="33"/>
      <c r="W377" s="33"/>
      <c r="X377" s="33"/>
      <c r="Y377" s="33"/>
    </row>
    <row r="378" spans="2:25" ht="15" customHeight="1" x14ac:dyDescent="0.25">
      <c r="B378" s="274">
        <v>42080</v>
      </c>
      <c r="C378" s="271" t="s">
        <v>1078</v>
      </c>
      <c r="D378" s="260" t="s">
        <v>337</v>
      </c>
      <c r="E378" s="252" t="s">
        <v>77</v>
      </c>
      <c r="F378" s="253">
        <v>6</v>
      </c>
      <c r="G378" s="253">
        <v>0</v>
      </c>
      <c r="H378" s="253"/>
      <c r="I378" s="253"/>
      <c r="J378" s="253">
        <v>0</v>
      </c>
      <c r="K378" s="253">
        <f>SUM(Tabla1[[#This Row],[Existencia al 30/06/2023]]+Tabla1[[#This Row],[Entradas 30 Junio-30 Sept. 2023]]+Tabla1[[#This Row],[Devoluciones]]+I378-J378)</f>
        <v>1</v>
      </c>
      <c r="L378" s="253">
        <v>6</v>
      </c>
      <c r="M378" s="253">
        <f>Tabla1[[#This Row],[Inventario al 30/09/2023]]-Tabla1[[#This Row],[Balance S/Mov. al 30/09/2023]]</f>
        <v>0</v>
      </c>
      <c r="N378" s="254">
        <v>38</v>
      </c>
      <c r="O378" s="255">
        <f>Tabla1[[#This Row],[Costo Unit.]]*Tabla1[[#This Row],[Inventario al 30/09/2023]]</f>
        <v>115</v>
      </c>
      <c r="P378" s="254">
        <f>(Tabla1[[#This Row],[Entradas 30 Junio-30 Sept. 2023]]*Tabla1[[#This Row],[Costo Unit.]])</f>
        <v>0</v>
      </c>
      <c r="Q378" s="254">
        <f>(Tabla1[[#This Row],[Salidas 30 Junio-30 Sept. 2023]]*Tabla1[[#This Row],[Costo Unit.]])</f>
        <v>0</v>
      </c>
      <c r="R378" s="254" t="s">
        <v>1057</v>
      </c>
      <c r="S378" s="253"/>
      <c r="T378" s="260"/>
      <c r="U378" s="291"/>
      <c r="V378" s="33"/>
      <c r="W378" s="33"/>
      <c r="X378" s="33"/>
      <c r="Y378" s="33"/>
    </row>
    <row r="379" spans="2:25" ht="15" customHeight="1" x14ac:dyDescent="0.25">
      <c r="B379" s="274">
        <v>41530</v>
      </c>
      <c r="C379" s="271" t="s">
        <v>1073</v>
      </c>
      <c r="D379" s="260" t="s">
        <v>322</v>
      </c>
      <c r="E379" s="251" t="s">
        <v>61</v>
      </c>
      <c r="F379" s="253">
        <v>1</v>
      </c>
      <c r="G379" s="253">
        <v>0</v>
      </c>
      <c r="H379" s="253"/>
      <c r="I379" s="253"/>
      <c r="J379" s="253">
        <v>0</v>
      </c>
      <c r="K379" s="253">
        <f>SUM(Tabla1[[#This Row],[Existencia al 30/06/2023]]+Tabla1[[#This Row],[Entradas 30 Junio-30 Sept. 2023]]+Tabla1[[#This Row],[Devoluciones]]+I379-J379)</f>
        <v>4</v>
      </c>
      <c r="L379" s="253">
        <v>1</v>
      </c>
      <c r="M379" s="253">
        <f>Tabla1[[#This Row],[Inventario al 30/09/2023]]-Tabla1[[#This Row],[Balance S/Mov. al 30/09/2023]]</f>
        <v>0</v>
      </c>
      <c r="N379" s="254">
        <v>350</v>
      </c>
      <c r="O379" s="255">
        <f>Tabla1[[#This Row],[Costo Unit.]]*Tabla1[[#This Row],[Inventario al 30/09/2023]]</f>
        <v>1000</v>
      </c>
      <c r="P379" s="254">
        <f>(Tabla1[[#This Row],[Entradas 30 Junio-30 Sept. 2023]]*Tabla1[[#This Row],[Costo Unit.]])</f>
        <v>0</v>
      </c>
      <c r="Q379" s="254">
        <f>(Tabla1[[#This Row],[Salidas 30 Junio-30 Sept. 2023]]*Tabla1[[#This Row],[Costo Unit.]])</f>
        <v>0</v>
      </c>
      <c r="R379" s="254" t="s">
        <v>1057</v>
      </c>
      <c r="S379" s="253"/>
      <c r="T379" s="260"/>
      <c r="U379" s="291"/>
      <c r="V379" s="33"/>
      <c r="W379" s="33"/>
      <c r="X379" s="33"/>
      <c r="Y379" s="33"/>
    </row>
    <row r="380" spans="2:25" ht="15" customHeight="1" x14ac:dyDescent="0.25">
      <c r="B380" s="274">
        <v>42496</v>
      </c>
      <c r="C380" s="271" t="s">
        <v>1070</v>
      </c>
      <c r="D380" s="260" t="s">
        <v>323</v>
      </c>
      <c r="E380" s="252" t="s">
        <v>62</v>
      </c>
      <c r="F380" s="253">
        <v>31</v>
      </c>
      <c r="G380" s="253">
        <v>0</v>
      </c>
      <c r="H380" s="253"/>
      <c r="I380" s="253"/>
      <c r="J380" s="253">
        <v>0</v>
      </c>
      <c r="K380" s="253">
        <f>SUM(Tabla1[[#This Row],[Existencia al 30/06/2023]]+Tabla1[[#This Row],[Entradas 30 Junio-30 Sept. 2023]]+Tabla1[[#This Row],[Devoluciones]]+I380-J380)</f>
        <v>2</v>
      </c>
      <c r="L380" s="253">
        <v>31</v>
      </c>
      <c r="M380" s="253">
        <f>Tabla1[[#This Row],[Inventario al 30/09/2023]]-Tabla1[[#This Row],[Balance S/Mov. al 30/09/2023]]</f>
        <v>0</v>
      </c>
      <c r="N380" s="254">
        <v>8.08</v>
      </c>
      <c r="O380" s="255">
        <f>Tabla1[[#This Row],[Costo Unit.]]*Tabla1[[#This Row],[Inventario al 30/09/2023]]</f>
        <v>600</v>
      </c>
      <c r="P380" s="254">
        <f>(Tabla1[[#This Row],[Entradas 30 Junio-30 Sept. 2023]]*Tabla1[[#This Row],[Costo Unit.]])</f>
        <v>0</v>
      </c>
      <c r="Q380" s="254">
        <f>(Tabla1[[#This Row],[Salidas 30 Junio-30 Sept. 2023]]*Tabla1[[#This Row],[Costo Unit.]])</f>
        <v>0</v>
      </c>
      <c r="R380" s="254" t="s">
        <v>1057</v>
      </c>
      <c r="S380" s="253"/>
      <c r="T380" s="260"/>
      <c r="U380" s="291"/>
      <c r="V380" s="33"/>
      <c r="W380" s="33"/>
      <c r="X380" s="33"/>
      <c r="Y380" s="33"/>
    </row>
    <row r="381" spans="2:25" ht="15" customHeight="1" x14ac:dyDescent="0.25">
      <c r="B381" s="274">
        <v>41928</v>
      </c>
      <c r="C381" s="271" t="s">
        <v>1070</v>
      </c>
      <c r="D381" s="260" t="s">
        <v>348</v>
      </c>
      <c r="E381" s="251" t="s">
        <v>86</v>
      </c>
      <c r="F381" s="253">
        <v>3</v>
      </c>
      <c r="G381" s="253">
        <v>0</v>
      </c>
      <c r="H381" s="253"/>
      <c r="I381" s="253"/>
      <c r="J381" s="253">
        <v>0</v>
      </c>
      <c r="K381" s="253">
        <f>SUM(Tabla1[[#This Row],[Existencia al 30/06/2023]]+Tabla1[[#This Row],[Entradas 30 Junio-30 Sept. 2023]]+Tabla1[[#This Row],[Devoluciones]]+I381-J381)</f>
        <v>1</v>
      </c>
      <c r="L381" s="253">
        <v>3</v>
      </c>
      <c r="M381" s="253">
        <f>Tabla1[[#This Row],[Inventario al 30/09/2023]]-Tabla1[[#This Row],[Balance S/Mov. al 30/09/2023]]</f>
        <v>1</v>
      </c>
      <c r="N381" s="254">
        <v>60</v>
      </c>
      <c r="O381" s="255">
        <f>Tabla1[[#This Row],[Costo Unit.]]*Tabla1[[#This Row],[Inventario al 30/09/2023]]</f>
        <v>74</v>
      </c>
      <c r="P381" s="254">
        <f>(Tabla1[[#This Row],[Entradas 30 Junio-30 Sept. 2023]]*Tabla1[[#This Row],[Costo Unit.]])</f>
        <v>0</v>
      </c>
      <c r="Q381" s="254">
        <f>(Tabla1[[#This Row],[Salidas 30 Junio-30 Sept. 2023]]*Tabla1[[#This Row],[Costo Unit.]])</f>
        <v>0</v>
      </c>
      <c r="R381" s="254" t="s">
        <v>1057</v>
      </c>
      <c r="S381" s="253"/>
      <c r="T381" s="260"/>
      <c r="U381" s="291"/>
      <c r="V381" s="33"/>
      <c r="W381" s="33"/>
      <c r="X381" s="33"/>
      <c r="Y381" s="33"/>
    </row>
    <row r="382" spans="2:25" ht="15" customHeight="1" x14ac:dyDescent="0.25">
      <c r="B382" s="274">
        <v>42250</v>
      </c>
      <c r="C382" s="271" t="s">
        <v>1070</v>
      </c>
      <c r="D382" s="260" t="s">
        <v>701</v>
      </c>
      <c r="E382" s="252" t="s">
        <v>715</v>
      </c>
      <c r="F382" s="253">
        <v>5</v>
      </c>
      <c r="G382" s="253">
        <v>0</v>
      </c>
      <c r="H382" s="253"/>
      <c r="I382" s="253"/>
      <c r="J382" s="253">
        <v>0</v>
      </c>
      <c r="K382" s="253">
        <f>SUM(Tabla1[[#This Row],[Existencia al 30/06/2023]]+Tabla1[[#This Row],[Entradas 30 Junio-30 Sept. 2023]]+Tabla1[[#This Row],[Devoluciones]]+I382-J382)</f>
        <v>3</v>
      </c>
      <c r="L382" s="253">
        <v>5</v>
      </c>
      <c r="M382" s="253">
        <f>Tabla1[[#This Row],[Inventario al 30/09/2023]]-Tabla1[[#This Row],[Balance S/Mov. al 30/09/2023]]</f>
        <v>0</v>
      </c>
      <c r="N382" s="254">
        <v>33.93</v>
      </c>
      <c r="O382" s="255">
        <f>Tabla1[[#This Row],[Costo Unit.]]*Tabla1[[#This Row],[Inventario al 30/09/2023]]</f>
        <v>0</v>
      </c>
      <c r="P382" s="254">
        <f>(Tabla1[[#This Row],[Entradas 30 Junio-30 Sept. 2023]]*Tabla1[[#This Row],[Costo Unit.]])</f>
        <v>0</v>
      </c>
      <c r="Q382" s="254">
        <f>(Tabla1[[#This Row],[Salidas 30 Junio-30 Sept. 2023]]*Tabla1[[#This Row],[Costo Unit.]])</f>
        <v>0</v>
      </c>
      <c r="R382" s="254" t="s">
        <v>1057</v>
      </c>
      <c r="S382" s="253"/>
      <c r="T382" s="260"/>
      <c r="U382" s="291"/>
      <c r="V382" s="33"/>
      <c r="W382" s="33"/>
      <c r="X382" s="33"/>
      <c r="Y382" s="33"/>
    </row>
    <row r="383" spans="2:25" ht="15" customHeight="1" x14ac:dyDescent="0.25">
      <c r="B383" s="274">
        <v>42520</v>
      </c>
      <c r="C383" s="271" t="s">
        <v>1070</v>
      </c>
      <c r="D383" s="260" t="s">
        <v>324</v>
      </c>
      <c r="E383" s="252" t="s">
        <v>63</v>
      </c>
      <c r="F383" s="253">
        <v>2</v>
      </c>
      <c r="G383" s="253">
        <v>0</v>
      </c>
      <c r="H383" s="253"/>
      <c r="I383" s="253"/>
      <c r="J383" s="253">
        <v>0</v>
      </c>
      <c r="K383" s="253">
        <f>SUM(Tabla1[[#This Row],[Existencia al 30/06/2023]]+Tabla1[[#This Row],[Entradas 30 Junio-30 Sept. 2023]]+Tabla1[[#This Row],[Devoluciones]]+I383-J383)</f>
        <v>0</v>
      </c>
      <c r="L383" s="253">
        <v>2</v>
      </c>
      <c r="M383" s="253">
        <f>Tabla1[[#This Row],[Inventario al 30/09/2023]]-Tabla1[[#This Row],[Balance S/Mov. al 30/09/2023]]</f>
        <v>1</v>
      </c>
      <c r="N383" s="254">
        <v>350</v>
      </c>
      <c r="O383" s="255">
        <f>Tabla1[[#This Row],[Costo Unit.]]*Tabla1[[#This Row],[Inventario al 30/09/2023]]</f>
        <v>300</v>
      </c>
      <c r="P383" s="254">
        <f>(Tabla1[[#This Row],[Entradas 30 Junio-30 Sept. 2023]]*Tabla1[[#This Row],[Costo Unit.]])</f>
        <v>0</v>
      </c>
      <c r="Q383" s="254">
        <f>(Tabla1[[#This Row],[Salidas 30 Junio-30 Sept. 2023]]*Tabla1[[#This Row],[Costo Unit.]])</f>
        <v>0</v>
      </c>
      <c r="R383" s="254" t="s">
        <v>1057</v>
      </c>
      <c r="S383" s="253"/>
      <c r="T383" s="260"/>
      <c r="U383" s="291"/>
      <c r="V383" s="33"/>
      <c r="W383" s="33"/>
      <c r="X383" s="33"/>
      <c r="Y383" s="33"/>
    </row>
    <row r="384" spans="2:25" ht="15" customHeight="1" x14ac:dyDescent="0.25">
      <c r="B384" s="274">
        <v>41022</v>
      </c>
      <c r="C384" s="271" t="s">
        <v>1070</v>
      </c>
      <c r="D384" s="260" t="s">
        <v>325</v>
      </c>
      <c r="E384" s="252" t="s">
        <v>64</v>
      </c>
      <c r="F384" s="253">
        <v>5</v>
      </c>
      <c r="G384" s="253">
        <v>0</v>
      </c>
      <c r="H384" s="253"/>
      <c r="I384" s="253"/>
      <c r="J384" s="253">
        <v>0</v>
      </c>
      <c r="K384" s="253">
        <f>SUM(Tabla1[[#This Row],[Existencia al 30/06/2023]]+Tabla1[[#This Row],[Entradas 30 Junio-30 Sept. 2023]]+Tabla1[[#This Row],[Devoluciones]]+I384-J384)</f>
        <v>1</v>
      </c>
      <c r="L384" s="253">
        <v>5</v>
      </c>
      <c r="M384" s="253">
        <f>Tabla1[[#This Row],[Inventario al 30/09/2023]]-Tabla1[[#This Row],[Balance S/Mov. al 30/09/2023]]</f>
        <v>0</v>
      </c>
      <c r="N384" s="254">
        <v>7.38</v>
      </c>
      <c r="O384" s="255">
        <f>Tabla1[[#This Row],[Costo Unit.]]*Tabla1[[#This Row],[Inventario al 30/09/2023]]</f>
        <v>0</v>
      </c>
      <c r="P384" s="254">
        <f>(Tabla1[[#This Row],[Entradas 30 Junio-30 Sept. 2023]]*Tabla1[[#This Row],[Costo Unit.]])</f>
        <v>0</v>
      </c>
      <c r="Q384" s="254">
        <f>(Tabla1[[#This Row],[Salidas 30 Junio-30 Sept. 2023]]*Tabla1[[#This Row],[Costo Unit.]])</f>
        <v>0</v>
      </c>
      <c r="R384" s="254" t="s">
        <v>1057</v>
      </c>
      <c r="S384" s="253"/>
      <c r="T384" s="260"/>
      <c r="U384" s="291"/>
      <c r="V384" s="33"/>
      <c r="W384" s="33"/>
      <c r="X384" s="33"/>
      <c r="Y384" s="33"/>
    </row>
    <row r="385" spans="2:25" ht="15" customHeight="1" x14ac:dyDescent="0.25">
      <c r="B385" s="274">
        <v>41488</v>
      </c>
      <c r="C385" s="271" t="s">
        <v>1070</v>
      </c>
      <c r="D385" s="260" t="s">
        <v>326</v>
      </c>
      <c r="E385" s="252" t="s">
        <v>65</v>
      </c>
      <c r="F385" s="253">
        <v>7</v>
      </c>
      <c r="G385" s="253">
        <v>0</v>
      </c>
      <c r="H385" s="253"/>
      <c r="I385" s="253"/>
      <c r="J385" s="253">
        <v>0</v>
      </c>
      <c r="K385" s="253">
        <f>SUM(Tabla1[[#This Row],[Existencia al 30/06/2023]]+Tabla1[[#This Row],[Entradas 30 Junio-30 Sept. 2023]]+Tabla1[[#This Row],[Devoluciones]]+I385-J385)</f>
        <v>0</v>
      </c>
      <c r="L385" s="253">
        <v>7</v>
      </c>
      <c r="M385" s="253">
        <f>Tabla1[[#This Row],[Inventario al 30/09/2023]]-Tabla1[[#This Row],[Balance S/Mov. al 30/09/2023]]</f>
        <v>0</v>
      </c>
      <c r="N385" s="254">
        <v>60</v>
      </c>
      <c r="O385" s="255">
        <f>Tabla1[[#This Row],[Costo Unit.]]*Tabla1[[#This Row],[Inventario al 30/09/2023]]</f>
        <v>0</v>
      </c>
      <c r="P385" s="254">
        <f>(Tabla1[[#This Row],[Entradas 30 Junio-30 Sept. 2023]]*Tabla1[[#This Row],[Costo Unit.]])</f>
        <v>0</v>
      </c>
      <c r="Q385" s="254">
        <f>(Tabla1[[#This Row],[Salidas 30 Junio-30 Sept. 2023]]*Tabla1[[#This Row],[Costo Unit.]])</f>
        <v>0</v>
      </c>
      <c r="R385" s="254" t="s">
        <v>1057</v>
      </c>
      <c r="S385" s="253"/>
      <c r="T385" s="260"/>
      <c r="U385" s="291"/>
      <c r="V385" s="33"/>
      <c r="W385" s="33"/>
      <c r="X385" s="33"/>
      <c r="Y385" s="33"/>
    </row>
    <row r="386" spans="2:25" ht="15" customHeight="1" x14ac:dyDescent="0.25">
      <c r="B386" s="274">
        <v>41443</v>
      </c>
      <c r="C386" s="271" t="s">
        <v>1068</v>
      </c>
      <c r="D386" s="260" t="s">
        <v>352</v>
      </c>
      <c r="E386" s="251" t="s">
        <v>90</v>
      </c>
      <c r="F386" s="253">
        <v>2</v>
      </c>
      <c r="G386" s="253">
        <v>0</v>
      </c>
      <c r="H386" s="253"/>
      <c r="I386" s="253"/>
      <c r="J386" s="253">
        <v>0</v>
      </c>
      <c r="K386" s="253">
        <f>SUM(Tabla1[[#This Row],[Existencia al 30/06/2023]]+Tabla1[[#This Row],[Entradas 30 Junio-30 Sept. 2023]]+Tabla1[[#This Row],[Devoluciones]]+I386-J386)</f>
        <v>3</v>
      </c>
      <c r="L386" s="253">
        <v>2</v>
      </c>
      <c r="M386" s="253">
        <f>Tabla1[[#This Row],[Inventario al 30/09/2023]]-Tabla1[[#This Row],[Balance S/Mov. al 30/09/2023]]</f>
        <v>0</v>
      </c>
      <c r="N386" s="254">
        <v>10.99</v>
      </c>
      <c r="O386" s="255">
        <f>Tabla1[[#This Row],[Costo Unit.]]*Tabla1[[#This Row],[Inventario al 30/09/2023]]</f>
        <v>300</v>
      </c>
      <c r="P386" s="254">
        <f>(Tabla1[[#This Row],[Entradas 30 Junio-30 Sept. 2023]]*Tabla1[[#This Row],[Costo Unit.]])</f>
        <v>0</v>
      </c>
      <c r="Q386" s="254">
        <f>(Tabla1[[#This Row],[Salidas 30 Junio-30 Sept. 2023]]*Tabla1[[#This Row],[Costo Unit.]])</f>
        <v>0</v>
      </c>
      <c r="R386" s="254" t="s">
        <v>1057</v>
      </c>
      <c r="S386" s="253"/>
      <c r="T386" s="260"/>
      <c r="U386" s="291"/>
      <c r="V386" s="33"/>
      <c r="W386" s="33"/>
      <c r="X386" s="33"/>
      <c r="Y386" s="33"/>
    </row>
    <row r="387" spans="2:25" ht="15" customHeight="1" x14ac:dyDescent="0.25">
      <c r="B387" s="274">
        <v>41429</v>
      </c>
      <c r="C387" s="271" t="s">
        <v>1068</v>
      </c>
      <c r="D387" s="260" t="s">
        <v>349</v>
      </c>
      <c r="E387" s="251" t="s">
        <v>87</v>
      </c>
      <c r="F387" s="253">
        <v>10</v>
      </c>
      <c r="G387" s="253">
        <v>0</v>
      </c>
      <c r="H387" s="253"/>
      <c r="I387" s="253"/>
      <c r="J387" s="253">
        <v>0</v>
      </c>
      <c r="K387" s="253">
        <f>SUM(Tabla1[[#This Row],[Existencia al 30/06/2023]]+Tabla1[[#This Row],[Entradas 30 Junio-30 Sept. 2023]]+Tabla1[[#This Row],[Devoluciones]]+I387-J387)</f>
        <v>1</v>
      </c>
      <c r="L387" s="253">
        <v>10</v>
      </c>
      <c r="M387" s="253">
        <f>Tabla1[[#This Row],[Inventario al 30/09/2023]]-Tabla1[[#This Row],[Balance S/Mov. al 30/09/2023]]</f>
        <v>0</v>
      </c>
      <c r="N387" s="254">
        <v>20</v>
      </c>
      <c r="O387" s="255">
        <f>Tabla1[[#This Row],[Costo Unit.]]*Tabla1[[#This Row],[Inventario al 30/09/2023]]</f>
        <v>1149.99</v>
      </c>
      <c r="P387" s="254">
        <f>(Tabla1[[#This Row],[Entradas 30 Junio-30 Sept. 2023]]*Tabla1[[#This Row],[Costo Unit.]])</f>
        <v>0</v>
      </c>
      <c r="Q387" s="254">
        <f>(Tabla1[[#This Row],[Salidas 30 Junio-30 Sept. 2023]]*Tabla1[[#This Row],[Costo Unit.]])</f>
        <v>0</v>
      </c>
      <c r="R387" s="254" t="s">
        <v>1057</v>
      </c>
      <c r="S387" s="253"/>
      <c r="T387" s="260"/>
      <c r="U387" s="291"/>
      <c r="V387" s="33"/>
      <c r="W387" s="33"/>
      <c r="X387" s="33"/>
      <c r="Y387" s="33"/>
    </row>
    <row r="388" spans="2:25" ht="15" customHeight="1" x14ac:dyDescent="0.25">
      <c r="B388" s="274">
        <v>42520</v>
      </c>
      <c r="C388" s="271" t="s">
        <v>1068</v>
      </c>
      <c r="D388" s="260" t="s">
        <v>327</v>
      </c>
      <c r="E388" s="252" t="s">
        <v>66</v>
      </c>
      <c r="F388" s="253">
        <v>1</v>
      </c>
      <c r="G388" s="253">
        <v>0</v>
      </c>
      <c r="H388" s="253"/>
      <c r="I388" s="253"/>
      <c r="J388" s="253">
        <v>0</v>
      </c>
      <c r="K388" s="253">
        <f>SUM(Tabla1[[#This Row],[Existencia al 30/06/2023]]+Tabla1[[#This Row],[Entradas 30 Junio-30 Sept. 2023]]+Tabla1[[#This Row],[Devoluciones]]+I388-J388)</f>
        <v>1</v>
      </c>
      <c r="L388" s="253">
        <v>1</v>
      </c>
      <c r="M388" s="253">
        <f>Tabla1[[#This Row],[Inventario al 30/09/2023]]-Tabla1[[#This Row],[Balance S/Mov. al 30/09/2023]]</f>
        <v>-1</v>
      </c>
      <c r="N388" s="254">
        <v>1500</v>
      </c>
      <c r="O388" s="255">
        <f>Tabla1[[#This Row],[Costo Unit.]]*Tabla1[[#This Row],[Inventario al 30/09/2023]]</f>
        <v>0</v>
      </c>
      <c r="P388" s="254">
        <f>(Tabla1[[#This Row],[Entradas 30 Junio-30 Sept. 2023]]*Tabla1[[#This Row],[Costo Unit.]])</f>
        <v>0</v>
      </c>
      <c r="Q388" s="254">
        <f>(Tabla1[[#This Row],[Salidas 30 Junio-30 Sept. 2023]]*Tabla1[[#This Row],[Costo Unit.]])</f>
        <v>0</v>
      </c>
      <c r="R388" s="254" t="s">
        <v>1057</v>
      </c>
      <c r="S388" s="253"/>
      <c r="T388" s="260"/>
      <c r="U388" s="291"/>
      <c r="V388" s="33"/>
      <c r="W388" s="33"/>
      <c r="X388" s="33"/>
      <c r="Y388" s="33"/>
    </row>
    <row r="389" spans="2:25" ht="15" customHeight="1" x14ac:dyDescent="0.25">
      <c r="B389" s="274">
        <v>41404</v>
      </c>
      <c r="C389" s="271" t="s">
        <v>1077</v>
      </c>
      <c r="D389" s="260" t="s">
        <v>354</v>
      </c>
      <c r="E389" s="251" t="s">
        <v>92</v>
      </c>
      <c r="F389" s="253">
        <v>2</v>
      </c>
      <c r="G389" s="253">
        <v>0</v>
      </c>
      <c r="H389" s="253"/>
      <c r="I389" s="253"/>
      <c r="J389" s="253">
        <v>0</v>
      </c>
      <c r="K389" s="253">
        <f>SUM(Tabla1[[#This Row],[Existencia al 30/06/2023]]+Tabla1[[#This Row],[Entradas 30 Junio-30 Sept. 2023]]+Tabla1[[#This Row],[Devoluciones]]+I389-J389)</f>
        <v>1</v>
      </c>
      <c r="L389" s="253">
        <v>2</v>
      </c>
      <c r="M389" s="253">
        <f>Tabla1[[#This Row],[Inventario al 30/09/2023]]-Tabla1[[#This Row],[Balance S/Mov. al 30/09/2023]]</f>
        <v>0</v>
      </c>
      <c r="N389" s="254">
        <v>250</v>
      </c>
      <c r="O389" s="255">
        <f>Tabla1[[#This Row],[Costo Unit.]]*Tabla1[[#This Row],[Inventario al 30/09/2023]]</f>
        <v>150</v>
      </c>
      <c r="P389" s="254">
        <f>(Tabla1[[#This Row],[Entradas 30 Junio-30 Sept. 2023]]*Tabla1[[#This Row],[Costo Unit.]])</f>
        <v>0</v>
      </c>
      <c r="Q389" s="254">
        <f>(Tabla1[[#This Row],[Salidas 30 Junio-30 Sept. 2023]]*Tabla1[[#This Row],[Costo Unit.]])</f>
        <v>0</v>
      </c>
      <c r="R389" s="254" t="s">
        <v>1057</v>
      </c>
      <c r="S389" s="253"/>
      <c r="T389" s="260"/>
      <c r="U389" s="291"/>
      <c r="V389" s="33"/>
      <c r="W389" s="33"/>
      <c r="X389" s="33"/>
      <c r="Y389" s="33"/>
    </row>
    <row r="390" spans="2:25" ht="15" customHeight="1" x14ac:dyDescent="0.25">
      <c r="B390" s="274">
        <v>41451</v>
      </c>
      <c r="C390" s="271" t="s">
        <v>1070</v>
      </c>
      <c r="D390" s="260" t="s">
        <v>389</v>
      </c>
      <c r="E390" s="251" t="s">
        <v>120</v>
      </c>
      <c r="F390" s="253">
        <v>1</v>
      </c>
      <c r="G390" s="253">
        <v>0</v>
      </c>
      <c r="H390" s="253"/>
      <c r="I390" s="253"/>
      <c r="J390" s="253">
        <v>0</v>
      </c>
      <c r="K390" s="253">
        <f>SUM(Tabla1[[#This Row],[Existencia al 30/06/2023]]+Tabla1[[#This Row],[Entradas 30 Junio-30 Sept. 2023]]+Tabla1[[#This Row],[Devoluciones]]+I390-J390)</f>
        <v>1</v>
      </c>
      <c r="L390" s="253">
        <v>1</v>
      </c>
      <c r="M390" s="253">
        <f>Tabla1[[#This Row],[Inventario al 30/09/2023]]-Tabla1[[#This Row],[Balance S/Mov. al 30/09/2023]]</f>
        <v>1</v>
      </c>
      <c r="N390" s="254">
        <v>459.56</v>
      </c>
      <c r="O390" s="255">
        <f>Tabla1[[#This Row],[Costo Unit.]]*Tabla1[[#This Row],[Inventario al 30/09/2023]]</f>
        <v>250</v>
      </c>
      <c r="P390" s="254">
        <f>(Tabla1[[#This Row],[Entradas 30 Junio-30 Sept. 2023]]*Tabla1[[#This Row],[Costo Unit.]])</f>
        <v>0</v>
      </c>
      <c r="Q390" s="254">
        <f>(Tabla1[[#This Row],[Salidas 30 Junio-30 Sept. 2023]]*Tabla1[[#This Row],[Costo Unit.]])</f>
        <v>0</v>
      </c>
      <c r="R390" s="254" t="s">
        <v>1057</v>
      </c>
      <c r="S390" s="253"/>
      <c r="T390" s="260"/>
      <c r="U390" s="291"/>
      <c r="V390" s="33"/>
      <c r="W390" s="33"/>
      <c r="X390" s="33"/>
      <c r="Y390" s="33"/>
    </row>
    <row r="391" spans="2:25" ht="15" customHeight="1" x14ac:dyDescent="0.25">
      <c r="B391" s="274">
        <v>42496</v>
      </c>
      <c r="C391" s="271" t="s">
        <v>1071</v>
      </c>
      <c r="D391" s="260" t="s">
        <v>412</v>
      </c>
      <c r="E391" s="251" t="s">
        <v>816</v>
      </c>
      <c r="F391" s="253">
        <v>104</v>
      </c>
      <c r="G391" s="253">
        <v>0</v>
      </c>
      <c r="H391" s="253"/>
      <c r="I391" s="253"/>
      <c r="J391" s="253">
        <v>0</v>
      </c>
      <c r="K391" s="253">
        <f>SUM(Tabla1[[#This Row],[Existencia al 30/06/2023]]+Tabla1[[#This Row],[Entradas 30 Junio-30 Sept. 2023]]+Tabla1[[#This Row],[Devoluciones]]+I391-J391)</f>
        <v>1</v>
      </c>
      <c r="L391" s="253">
        <v>104</v>
      </c>
      <c r="M391" s="253">
        <f>Tabla1[[#This Row],[Inventario al 30/09/2023]]-Tabla1[[#This Row],[Balance S/Mov. al 30/09/2023]]</f>
        <v>0</v>
      </c>
      <c r="N391" s="254">
        <v>824.84</v>
      </c>
      <c r="O391" s="255">
        <f>Tabla1[[#This Row],[Costo Unit.]]*Tabla1[[#This Row],[Inventario al 30/09/2023]]</f>
        <v>175</v>
      </c>
      <c r="P391" s="254">
        <f>(Tabla1[[#This Row],[Entradas 30 Junio-30 Sept. 2023]]*Tabla1[[#This Row],[Costo Unit.]])</f>
        <v>0</v>
      </c>
      <c r="Q391" s="254">
        <f>(Tabla1[[#This Row],[Salidas 30 Junio-30 Sept. 2023]]*Tabla1[[#This Row],[Costo Unit.]])</f>
        <v>0</v>
      </c>
      <c r="R391" s="254" t="s">
        <v>1057</v>
      </c>
      <c r="S391" s="253"/>
      <c r="T391" s="260"/>
      <c r="U391" s="291"/>
      <c r="V391" s="33"/>
      <c r="W391" s="33"/>
      <c r="X391" s="33"/>
      <c r="Y391" s="33"/>
    </row>
    <row r="392" spans="2:25" ht="15" customHeight="1" x14ac:dyDescent="0.25">
      <c r="B392" s="274">
        <v>42153</v>
      </c>
      <c r="C392" s="271" t="s">
        <v>1082</v>
      </c>
      <c r="D392" s="260" t="s">
        <v>444</v>
      </c>
      <c r="E392" s="251" t="s">
        <v>443</v>
      </c>
      <c r="F392" s="253">
        <v>6</v>
      </c>
      <c r="G392" s="253">
        <v>0</v>
      </c>
      <c r="H392" s="253"/>
      <c r="I392" s="253"/>
      <c r="J392" s="253">
        <v>0</v>
      </c>
      <c r="K392" s="253">
        <f>SUM(Tabla1[[#This Row],[Existencia al 30/06/2023]]+Tabla1[[#This Row],[Entradas 30 Junio-30 Sept. 2023]]+Tabla1[[#This Row],[Devoluciones]]+I392-J392)</f>
        <v>0</v>
      </c>
      <c r="L392" s="253">
        <v>6</v>
      </c>
      <c r="M392" s="253">
        <f>Tabla1[[#This Row],[Inventario al 30/09/2023]]-Tabla1[[#This Row],[Balance S/Mov. al 30/09/2023]]</f>
        <v>0</v>
      </c>
      <c r="N392" s="254">
        <v>391.15</v>
      </c>
      <c r="O392" s="255">
        <f>Tabla1[[#This Row],[Costo Unit.]]*Tabla1[[#This Row],[Inventario al 30/09/2023]]</f>
        <v>0</v>
      </c>
      <c r="P392" s="254">
        <f>(Tabla1[[#This Row],[Entradas 30 Junio-30 Sept. 2023]]*Tabla1[[#This Row],[Costo Unit.]])</f>
        <v>0</v>
      </c>
      <c r="Q392" s="254">
        <f>(Tabla1[[#This Row],[Salidas 30 Junio-30 Sept. 2023]]*Tabla1[[#This Row],[Costo Unit.]])</f>
        <v>0</v>
      </c>
      <c r="R392" s="254" t="s">
        <v>1057</v>
      </c>
      <c r="S392" s="253"/>
      <c r="T392" s="260"/>
      <c r="U392" s="291"/>
      <c r="V392" s="33"/>
      <c r="W392" s="33"/>
      <c r="X392" s="33"/>
      <c r="Y392" s="33"/>
    </row>
    <row r="393" spans="2:25" ht="15" customHeight="1" x14ac:dyDescent="0.25">
      <c r="B393" s="274">
        <v>41444</v>
      </c>
      <c r="C393" s="271" t="s">
        <v>1075</v>
      </c>
      <c r="D393" s="260" t="s">
        <v>445</v>
      </c>
      <c r="E393" s="251" t="s">
        <v>446</v>
      </c>
      <c r="F393" s="253">
        <v>1</v>
      </c>
      <c r="G393" s="253">
        <v>0</v>
      </c>
      <c r="H393" s="253"/>
      <c r="I393" s="253"/>
      <c r="J393" s="253">
        <v>0</v>
      </c>
      <c r="K393" s="253">
        <f>SUM(Tabla1[[#This Row],[Existencia al 30/06/2023]]+Tabla1[[#This Row],[Entradas 30 Junio-30 Sept. 2023]]+Tabla1[[#This Row],[Devoluciones]]+I393-J393)</f>
        <v>1</v>
      </c>
      <c r="L393" s="253">
        <v>1</v>
      </c>
      <c r="M393" s="253">
        <f>Tabla1[[#This Row],[Inventario al 30/09/2023]]-Tabla1[[#This Row],[Balance S/Mov. al 30/09/2023]]</f>
        <v>0</v>
      </c>
      <c r="N393" s="254">
        <v>306.8</v>
      </c>
      <c r="O393" s="255">
        <f>Tabla1[[#This Row],[Costo Unit.]]*Tabla1[[#This Row],[Inventario al 30/09/2023]]</f>
        <v>140</v>
      </c>
      <c r="P393" s="254">
        <f>(Tabla1[[#This Row],[Entradas 30 Junio-30 Sept. 2023]]*Tabla1[[#This Row],[Costo Unit.]])</f>
        <v>0</v>
      </c>
      <c r="Q393" s="254">
        <f>(Tabla1[[#This Row],[Salidas 30 Junio-30 Sept. 2023]]*Tabla1[[#This Row],[Costo Unit.]])</f>
        <v>0</v>
      </c>
      <c r="R393" s="254" t="s">
        <v>1057</v>
      </c>
      <c r="S393" s="253"/>
      <c r="T393" s="260"/>
      <c r="U393" s="291"/>
      <c r="V393" s="33"/>
      <c r="W393" s="33"/>
      <c r="X393" s="33"/>
      <c r="Y393" s="33"/>
    </row>
    <row r="394" spans="2:25" ht="15" customHeight="1" x14ac:dyDescent="0.25">
      <c r="B394" s="274">
        <v>41479</v>
      </c>
      <c r="C394" s="271" t="s">
        <v>1078</v>
      </c>
      <c r="D394" s="260" t="s">
        <v>908</v>
      </c>
      <c r="E394" s="251" t="s">
        <v>909</v>
      </c>
      <c r="F394" s="253">
        <v>5</v>
      </c>
      <c r="G394" s="253">
        <v>0</v>
      </c>
      <c r="H394" s="253"/>
      <c r="I394" s="253"/>
      <c r="J394" s="253">
        <v>0</v>
      </c>
      <c r="K394" s="253">
        <f>SUM(Tabla1[[#This Row],[Existencia al 30/06/2023]]+Tabla1[[#This Row],[Entradas 30 Junio-30 Sept. 2023]]+Tabla1[[#This Row],[Devoluciones]]+I394-J394)</f>
        <v>0</v>
      </c>
      <c r="L394" s="253">
        <v>5</v>
      </c>
      <c r="M394" s="253">
        <f>Tabla1[[#This Row],[Inventario al 30/09/2023]]-Tabla1[[#This Row],[Balance S/Mov. al 30/09/2023]]</f>
        <v>1</v>
      </c>
      <c r="N394" s="254">
        <v>879.1</v>
      </c>
      <c r="O394" s="255">
        <f>Tabla1[[#This Row],[Costo Unit.]]*Tabla1[[#This Row],[Inventario al 30/09/2023]]</f>
        <v>59</v>
      </c>
      <c r="P394" s="254">
        <f>(Tabla1[[#This Row],[Entradas 30 Junio-30 Sept. 2023]]*Tabla1[[#This Row],[Costo Unit.]])</f>
        <v>0</v>
      </c>
      <c r="Q394" s="254">
        <f>(Tabla1[[#This Row],[Salidas 30 Junio-30 Sept. 2023]]*Tabla1[[#This Row],[Costo Unit.]])</f>
        <v>0</v>
      </c>
      <c r="R394" s="254" t="s">
        <v>1057</v>
      </c>
      <c r="S394" s="253"/>
      <c r="T394" s="260"/>
      <c r="U394" s="291"/>
      <c r="V394" s="33"/>
      <c r="W394" s="33"/>
      <c r="X394" s="33"/>
      <c r="Y394" s="33"/>
    </row>
    <row r="395" spans="2:25" ht="15" customHeight="1" x14ac:dyDescent="0.25">
      <c r="B395" s="274">
        <v>41835</v>
      </c>
      <c r="C395" s="271" t="s">
        <v>1073</v>
      </c>
      <c r="D395" s="260" t="s">
        <v>547</v>
      </c>
      <c r="E395" s="251" t="s">
        <v>548</v>
      </c>
      <c r="F395" s="253">
        <v>18</v>
      </c>
      <c r="G395" s="253">
        <v>0</v>
      </c>
      <c r="H395" s="253"/>
      <c r="I395" s="253"/>
      <c r="J395" s="253">
        <v>0</v>
      </c>
      <c r="K395" s="253">
        <f>SUM(Tabla1[[#This Row],[Existencia al 30/06/2023]]+Tabla1[[#This Row],[Entradas 30 Junio-30 Sept. 2023]]+Tabla1[[#This Row],[Devoluciones]]+I395-J395)</f>
        <v>3</v>
      </c>
      <c r="L395" s="253">
        <v>18</v>
      </c>
      <c r="M395" s="253">
        <f>Tabla1[[#This Row],[Inventario al 30/09/2023]]-Tabla1[[#This Row],[Balance S/Mov. al 30/09/2023]]</f>
        <v>0</v>
      </c>
      <c r="N395" s="254">
        <v>198.24</v>
      </c>
      <c r="O395" s="255">
        <f>Tabla1[[#This Row],[Costo Unit.]]*Tabla1[[#This Row],[Inventario al 30/09/2023]]</f>
        <v>540</v>
      </c>
      <c r="P395" s="254">
        <f>(Tabla1[[#This Row],[Entradas 30 Junio-30 Sept. 2023]]*Tabla1[[#This Row],[Costo Unit.]])</f>
        <v>0</v>
      </c>
      <c r="Q395" s="254">
        <f>(Tabla1[[#This Row],[Salidas 30 Junio-30 Sept. 2023]]*Tabla1[[#This Row],[Costo Unit.]])</f>
        <v>0</v>
      </c>
      <c r="R395" s="254" t="s">
        <v>1057</v>
      </c>
      <c r="S395" s="253"/>
      <c r="T395" s="260"/>
      <c r="U395" s="291"/>
      <c r="V395" s="33"/>
      <c r="W395" s="33"/>
      <c r="X395" s="33"/>
      <c r="Y395" s="33"/>
    </row>
    <row r="396" spans="2:25" ht="15" customHeight="1" x14ac:dyDescent="0.25">
      <c r="B396" s="274">
        <v>42496</v>
      </c>
      <c r="C396" s="271" t="s">
        <v>1073</v>
      </c>
      <c r="D396" s="260" t="s">
        <v>494</v>
      </c>
      <c r="E396" s="251" t="s">
        <v>512</v>
      </c>
      <c r="F396" s="253">
        <v>23</v>
      </c>
      <c r="G396" s="253">
        <v>0</v>
      </c>
      <c r="H396" s="253"/>
      <c r="I396" s="253"/>
      <c r="J396" s="253">
        <v>0</v>
      </c>
      <c r="K396" s="253">
        <f>SUM(Tabla1[[#This Row],[Existencia al 30/06/2023]]+Tabla1[[#This Row],[Entradas 30 Junio-30 Sept. 2023]]+Tabla1[[#This Row],[Devoluciones]]+I396-J396)</f>
        <v>45</v>
      </c>
      <c r="L396" s="253">
        <v>23</v>
      </c>
      <c r="M396" s="253">
        <f>Tabla1[[#This Row],[Inventario al 30/09/2023]]-Tabla1[[#This Row],[Balance S/Mov. al 30/09/2023]]</f>
        <v>0</v>
      </c>
      <c r="N396" s="254">
        <v>413</v>
      </c>
      <c r="O396" s="255">
        <f>Tabla1[[#This Row],[Costo Unit.]]*Tabla1[[#This Row],[Inventario al 30/09/2023]]</f>
        <v>45878.400000000001</v>
      </c>
      <c r="P396" s="254">
        <f>(Tabla1[[#This Row],[Entradas 30 Junio-30 Sept. 2023]]*Tabla1[[#This Row],[Costo Unit.]])</f>
        <v>0</v>
      </c>
      <c r="Q396" s="254">
        <f>(Tabla1[[#This Row],[Salidas 30 Junio-30 Sept. 2023]]*Tabla1[[#This Row],[Costo Unit.]])</f>
        <v>0</v>
      </c>
      <c r="R396" s="254" t="s">
        <v>1057</v>
      </c>
      <c r="S396" s="253"/>
      <c r="T396" s="260"/>
      <c r="U396" s="291"/>
      <c r="V396" s="33"/>
      <c r="W396" s="33"/>
      <c r="X396" s="33"/>
      <c r="Y396" s="33"/>
    </row>
    <row r="397" spans="2:25" ht="15" customHeight="1" x14ac:dyDescent="0.25">
      <c r="B397" s="274">
        <v>44145</v>
      </c>
      <c r="C397" s="271" t="s">
        <v>1073</v>
      </c>
      <c r="D397" s="260" t="s">
        <v>1049</v>
      </c>
      <c r="E397" s="251" t="s">
        <v>1026</v>
      </c>
      <c r="F397" s="253">
        <v>384</v>
      </c>
      <c r="G397" s="253">
        <v>0</v>
      </c>
      <c r="H397" s="253"/>
      <c r="I397" s="253"/>
      <c r="J397" s="253">
        <v>0</v>
      </c>
      <c r="K397" s="253">
        <f>SUM(Tabla1[[#This Row],[Existencia al 30/06/2023]]+Tabla1[[#This Row],[Entradas 30 Junio-30 Sept. 2023]]+Tabla1[[#This Row],[Devoluciones]]+I397-J397)</f>
        <v>1</v>
      </c>
      <c r="L397" s="253">
        <v>384</v>
      </c>
      <c r="M397" s="253">
        <f>Tabla1[[#This Row],[Inventario al 30/09/2023]]-Tabla1[[#This Row],[Balance S/Mov. al 30/09/2023]]</f>
        <v>0</v>
      </c>
      <c r="N397" s="254">
        <v>49.4</v>
      </c>
      <c r="O397" s="255">
        <f>Tabla1[[#This Row],[Costo Unit.]]*Tabla1[[#This Row],[Inventario al 30/09/2023]]</f>
        <v>899.99</v>
      </c>
      <c r="P397" s="254">
        <f>(Tabla1[[#This Row],[Entradas 30 Junio-30 Sept. 2023]]*Tabla1[[#This Row],[Costo Unit.]])</f>
        <v>0</v>
      </c>
      <c r="Q397" s="254">
        <f>(Tabla1[[#This Row],[Salidas 30 Junio-30 Sept. 2023]]*Tabla1[[#This Row],[Costo Unit.]])</f>
        <v>0</v>
      </c>
      <c r="R397" s="254" t="s">
        <v>1057</v>
      </c>
      <c r="S397" s="253"/>
      <c r="T397" s="260"/>
      <c r="U397" s="291"/>
      <c r="V397" s="33"/>
      <c r="W397" s="33"/>
      <c r="X397" s="33"/>
      <c r="Y397" s="33"/>
    </row>
    <row r="398" spans="2:25" ht="15" customHeight="1" x14ac:dyDescent="0.25">
      <c r="B398" s="274">
        <v>42496</v>
      </c>
      <c r="C398" s="271" t="s">
        <v>1077</v>
      </c>
      <c r="D398" s="260" t="s">
        <v>726</v>
      </c>
      <c r="E398" s="251" t="s">
        <v>729</v>
      </c>
      <c r="F398" s="253">
        <v>9</v>
      </c>
      <c r="G398" s="253">
        <v>0</v>
      </c>
      <c r="H398" s="253"/>
      <c r="I398" s="253"/>
      <c r="J398" s="253">
        <v>0</v>
      </c>
      <c r="K398" s="253">
        <f>SUM(Tabla1[[#This Row],[Existencia al 30/06/2023]]+Tabla1[[#This Row],[Entradas 30 Junio-30 Sept. 2023]]+Tabla1[[#This Row],[Devoluciones]]+I398-J398)</f>
        <v>6</v>
      </c>
      <c r="L398" s="253">
        <v>9</v>
      </c>
      <c r="M398" s="253">
        <f>Tabla1[[#This Row],[Inventario al 30/09/2023]]-Tabla1[[#This Row],[Balance S/Mov. al 30/09/2023]]</f>
        <v>0</v>
      </c>
      <c r="N398" s="254">
        <v>115.76</v>
      </c>
      <c r="O398" s="255">
        <f>Tabla1[[#This Row],[Costo Unit.]]*Tabla1[[#This Row],[Inventario al 30/09/2023]]</f>
        <v>4797.3599999999997</v>
      </c>
      <c r="P398" s="254">
        <f>(Tabla1[[#This Row],[Entradas 30 Junio-30 Sept. 2023]]*Tabla1[[#This Row],[Costo Unit.]])</f>
        <v>0</v>
      </c>
      <c r="Q398" s="254">
        <f>(Tabla1[[#This Row],[Salidas 30 Junio-30 Sept. 2023]]*Tabla1[[#This Row],[Costo Unit.]])</f>
        <v>0</v>
      </c>
      <c r="R398" s="254" t="s">
        <v>1057</v>
      </c>
      <c r="S398" s="253"/>
      <c r="T398" s="260"/>
      <c r="U398" s="291"/>
      <c r="V398" s="33"/>
      <c r="W398" s="33"/>
      <c r="X398" s="33"/>
      <c r="Y398" s="33"/>
    </row>
    <row r="399" spans="2:25" ht="15" customHeight="1" x14ac:dyDescent="0.25">
      <c r="B399" s="274">
        <v>42496</v>
      </c>
      <c r="C399" s="271" t="s">
        <v>1068</v>
      </c>
      <c r="D399" s="260" t="s">
        <v>551</v>
      </c>
      <c r="E399" s="251" t="s">
        <v>552</v>
      </c>
      <c r="F399" s="253">
        <v>3</v>
      </c>
      <c r="G399" s="253">
        <v>0</v>
      </c>
      <c r="H399" s="253"/>
      <c r="I399" s="253"/>
      <c r="J399" s="253">
        <v>0</v>
      </c>
      <c r="K399" s="253">
        <f>SUM(Tabla1[[#This Row],[Existencia al 30/06/2023]]+Tabla1[[#This Row],[Entradas 30 Junio-30 Sept. 2023]]+Tabla1[[#This Row],[Devoluciones]]+I399-J399)</f>
        <v>0</v>
      </c>
      <c r="L399" s="253">
        <v>3</v>
      </c>
      <c r="M399" s="253">
        <f>Tabla1[[#This Row],[Inventario al 30/09/2023]]-Tabla1[[#This Row],[Balance S/Mov. al 30/09/2023]]</f>
        <v>0</v>
      </c>
      <c r="N399" s="254">
        <v>50</v>
      </c>
      <c r="O399" s="255">
        <f>Tabla1[[#This Row],[Costo Unit.]]*Tabla1[[#This Row],[Inventario al 30/09/2023]]</f>
        <v>0</v>
      </c>
      <c r="P399" s="254">
        <f>(Tabla1[[#This Row],[Entradas 30 Junio-30 Sept. 2023]]*Tabla1[[#This Row],[Costo Unit.]])</f>
        <v>0</v>
      </c>
      <c r="Q399" s="254">
        <f>(Tabla1[[#This Row],[Salidas 30 Junio-30 Sept. 2023]]*Tabla1[[#This Row],[Costo Unit.]])</f>
        <v>0</v>
      </c>
      <c r="R399" s="254" t="s">
        <v>1057</v>
      </c>
      <c r="S399" s="253"/>
      <c r="T399" s="260"/>
      <c r="U399" s="291"/>
      <c r="V399" s="33"/>
      <c r="W399" s="33"/>
      <c r="X399" s="33"/>
      <c r="Y399" s="33"/>
    </row>
    <row r="400" spans="2:25" ht="15" customHeight="1" x14ac:dyDescent="0.25">
      <c r="B400" s="274">
        <v>41330</v>
      </c>
      <c r="C400" s="271" t="s">
        <v>1075</v>
      </c>
      <c r="D400" s="260" t="s">
        <v>555</v>
      </c>
      <c r="E400" s="251" t="s">
        <v>557</v>
      </c>
      <c r="F400" s="253">
        <v>1</v>
      </c>
      <c r="G400" s="253">
        <v>0</v>
      </c>
      <c r="H400" s="253"/>
      <c r="I400" s="253"/>
      <c r="J400" s="253">
        <v>0</v>
      </c>
      <c r="K400" s="253">
        <f>SUM(Tabla1[[#This Row],[Existencia al 30/06/2023]]+Tabla1[[#This Row],[Entradas 30 Junio-30 Sept. 2023]]+Tabla1[[#This Row],[Devoluciones]]+I400-J400)</f>
        <v>2</v>
      </c>
      <c r="L400" s="253">
        <v>1</v>
      </c>
      <c r="M400" s="253">
        <f>Tabla1[[#This Row],[Inventario al 30/09/2023]]-Tabla1[[#This Row],[Balance S/Mov. al 30/09/2023]]</f>
        <v>0</v>
      </c>
      <c r="N400" s="254">
        <v>1472.2</v>
      </c>
      <c r="O400" s="255">
        <f>Tabla1[[#This Row],[Costo Unit.]]*Tabla1[[#This Row],[Inventario al 30/09/2023]]</f>
        <v>26</v>
      </c>
      <c r="P400" s="254">
        <f>(Tabla1[[#This Row],[Entradas 30 Junio-30 Sept. 2023]]*Tabla1[[#This Row],[Costo Unit.]])</f>
        <v>0</v>
      </c>
      <c r="Q400" s="254">
        <f>(Tabla1[[#This Row],[Salidas 30 Junio-30 Sept. 2023]]*Tabla1[[#This Row],[Costo Unit.]])</f>
        <v>0</v>
      </c>
      <c r="R400" s="254" t="s">
        <v>1057</v>
      </c>
      <c r="S400" s="253"/>
      <c r="T400" s="260"/>
      <c r="U400" s="291"/>
      <c r="V400" s="33"/>
      <c r="W400" s="33"/>
      <c r="X400" s="33"/>
      <c r="Y400" s="33"/>
    </row>
    <row r="401" spans="2:25" ht="15" customHeight="1" x14ac:dyDescent="0.25">
      <c r="B401" s="274">
        <v>44145</v>
      </c>
      <c r="C401" s="271" t="s">
        <v>1068</v>
      </c>
      <c r="D401" s="260" t="s">
        <v>1038</v>
      </c>
      <c r="E401" s="251" t="s">
        <v>1039</v>
      </c>
      <c r="F401" s="253">
        <v>106</v>
      </c>
      <c r="G401" s="253">
        <v>0</v>
      </c>
      <c r="H401" s="253"/>
      <c r="I401" s="253"/>
      <c r="J401" s="253">
        <v>0</v>
      </c>
      <c r="K401" s="253">
        <f>SUM(Tabla1[[#This Row],[Existencia al 30/06/2023]]+Tabla1[[#This Row],[Entradas 30 Junio-30 Sept. 2023]]+Tabla1[[#This Row],[Devoluciones]]+I401-J401)</f>
        <v>9</v>
      </c>
      <c r="L401" s="253">
        <v>106</v>
      </c>
      <c r="M401" s="253">
        <f>Tabla1[[#This Row],[Inventario al 30/09/2023]]-Tabla1[[#This Row],[Balance S/Mov. al 30/09/2023]]</f>
        <v>0</v>
      </c>
      <c r="N401" s="254">
        <v>27.21</v>
      </c>
      <c r="O401" s="255">
        <f>Tabla1[[#This Row],[Costo Unit.]]*Tabla1[[#This Row],[Inventario al 30/09/2023]]</f>
        <v>225</v>
      </c>
      <c r="P401" s="254">
        <f>(Tabla1[[#This Row],[Entradas 30 Junio-30 Sept. 2023]]*Tabla1[[#This Row],[Costo Unit.]])</f>
        <v>0</v>
      </c>
      <c r="Q401" s="254">
        <f>(Tabla1[[#This Row],[Salidas 30 Junio-30 Sept. 2023]]*Tabla1[[#This Row],[Costo Unit.]])</f>
        <v>0</v>
      </c>
      <c r="R401" s="254" t="s">
        <v>1057</v>
      </c>
      <c r="S401" s="253"/>
      <c r="T401" s="260"/>
      <c r="U401" s="291"/>
      <c r="V401" s="33"/>
      <c r="W401" s="33"/>
      <c r="X401" s="33"/>
      <c r="Y401" s="33"/>
    </row>
    <row r="402" spans="2:25" ht="15" customHeight="1" x14ac:dyDescent="0.25">
      <c r="B402" s="274">
        <v>41429</v>
      </c>
      <c r="C402" s="271" t="s">
        <v>1068</v>
      </c>
      <c r="D402" s="260" t="s">
        <v>897</v>
      </c>
      <c r="E402" s="257" t="s">
        <v>898</v>
      </c>
      <c r="F402" s="253">
        <v>187</v>
      </c>
      <c r="G402" s="253">
        <v>0</v>
      </c>
      <c r="H402" s="253"/>
      <c r="I402" s="253"/>
      <c r="J402" s="253">
        <v>0</v>
      </c>
      <c r="K402" s="253">
        <f>SUM(Tabla1[[#This Row],[Existencia al 30/06/2023]]+Tabla1[[#This Row],[Entradas 30 Junio-30 Sept. 2023]]+Tabla1[[#This Row],[Devoluciones]]+I402-J402)</f>
        <v>1</v>
      </c>
      <c r="L402" s="253">
        <v>187</v>
      </c>
      <c r="M402" s="253">
        <f>Tabla1[[#This Row],[Inventario al 30/09/2023]]-Tabla1[[#This Row],[Balance S/Mov. al 30/09/2023]]</f>
        <v>0</v>
      </c>
      <c r="N402" s="254">
        <v>15.57</v>
      </c>
      <c r="O402" s="255">
        <f>Tabla1[[#This Row],[Costo Unit.]]*Tabla1[[#This Row],[Inventario al 30/09/2023]]</f>
        <v>487.2</v>
      </c>
      <c r="P402" s="254">
        <f>(Tabla1[[#This Row],[Entradas 30 Junio-30 Sept. 2023]]*Tabla1[[#This Row],[Costo Unit.]])</f>
        <v>0</v>
      </c>
      <c r="Q402" s="254">
        <f>(Tabla1[[#This Row],[Salidas 30 Junio-30 Sept. 2023]]*Tabla1[[#This Row],[Costo Unit.]])</f>
        <v>0</v>
      </c>
      <c r="R402" s="254" t="s">
        <v>1057</v>
      </c>
      <c r="S402" s="253"/>
      <c r="T402" s="260"/>
      <c r="U402" s="291"/>
      <c r="V402" s="33"/>
      <c r="W402" s="33"/>
      <c r="X402" s="33"/>
      <c r="Y402" s="33"/>
    </row>
    <row r="403" spans="2:25" ht="15" customHeight="1" x14ac:dyDescent="0.25">
      <c r="B403" s="274">
        <v>41488</v>
      </c>
      <c r="C403" s="271" t="s">
        <v>1076</v>
      </c>
      <c r="D403" s="260" t="s">
        <v>660</v>
      </c>
      <c r="E403" s="257" t="s">
        <v>661</v>
      </c>
      <c r="F403" s="253">
        <v>2</v>
      </c>
      <c r="G403" s="253">
        <v>0</v>
      </c>
      <c r="H403" s="253"/>
      <c r="I403" s="253"/>
      <c r="J403" s="253">
        <v>0</v>
      </c>
      <c r="K403" s="253">
        <f>SUM(Tabla1[[#This Row],[Existencia al 30/06/2023]]+Tabla1[[#This Row],[Entradas 30 Junio-30 Sept. 2023]]+Tabla1[[#This Row],[Devoluciones]]+I403-J403)</f>
        <v>3</v>
      </c>
      <c r="L403" s="253">
        <v>2</v>
      </c>
      <c r="M403" s="253">
        <f>Tabla1[[#This Row],[Inventario al 30/09/2023]]-Tabla1[[#This Row],[Balance S/Mov. al 30/09/2023]]</f>
        <v>0</v>
      </c>
      <c r="N403" s="254">
        <v>448.4</v>
      </c>
      <c r="O403" s="255">
        <f>Tabla1[[#This Row],[Costo Unit.]]*Tabla1[[#This Row],[Inventario al 30/09/2023]]</f>
        <v>1050</v>
      </c>
      <c r="P403" s="254">
        <f>(Tabla1[[#This Row],[Entradas 30 Junio-30 Sept. 2023]]*Tabla1[[#This Row],[Costo Unit.]])</f>
        <v>0</v>
      </c>
      <c r="Q403" s="254">
        <f>(Tabla1[[#This Row],[Salidas 30 Junio-30 Sept. 2023]]*Tabla1[[#This Row],[Costo Unit.]])</f>
        <v>0</v>
      </c>
      <c r="R403" s="254" t="s">
        <v>1057</v>
      </c>
      <c r="S403" s="253"/>
      <c r="T403" s="260"/>
      <c r="U403" s="291"/>
      <c r="V403" s="33"/>
      <c r="W403" s="33"/>
      <c r="X403" s="33"/>
      <c r="Y403" s="33"/>
    </row>
    <row r="404" spans="2:25" ht="15" customHeight="1" x14ac:dyDescent="0.25">
      <c r="B404" s="274">
        <v>43319</v>
      </c>
      <c r="C404" s="271" t="s">
        <v>1076</v>
      </c>
      <c r="D404" s="260" t="s">
        <v>662</v>
      </c>
      <c r="E404" s="257" t="s">
        <v>663</v>
      </c>
      <c r="F404" s="253">
        <v>5</v>
      </c>
      <c r="G404" s="253">
        <v>0</v>
      </c>
      <c r="H404" s="253"/>
      <c r="I404" s="253"/>
      <c r="J404" s="253">
        <v>0</v>
      </c>
      <c r="K404" s="253">
        <f>SUM(Tabla1[[#This Row],[Existencia al 30/06/2023]]+Tabla1[[#This Row],[Entradas 30 Junio-30 Sept. 2023]]+Tabla1[[#This Row],[Devoluciones]]+I404-J404)</f>
        <v>2</v>
      </c>
      <c r="L404" s="253">
        <v>5</v>
      </c>
      <c r="M404" s="253">
        <f>Tabla1[[#This Row],[Inventario al 30/09/2023]]-Tabla1[[#This Row],[Balance S/Mov. al 30/09/2023]]</f>
        <v>0</v>
      </c>
      <c r="N404" s="254">
        <v>881.46</v>
      </c>
      <c r="O404" s="255">
        <f>Tabla1[[#This Row],[Costo Unit.]]*Tabla1[[#This Row],[Inventario al 30/09/2023]]</f>
        <v>2300</v>
      </c>
      <c r="P404" s="254">
        <f>(Tabla1[[#This Row],[Entradas 30 Junio-30 Sept. 2023]]*Tabla1[[#This Row],[Costo Unit.]])</f>
        <v>0</v>
      </c>
      <c r="Q404" s="254">
        <f>(Tabla1[[#This Row],[Salidas 30 Junio-30 Sept. 2023]]*Tabla1[[#This Row],[Costo Unit.]])</f>
        <v>0</v>
      </c>
      <c r="R404" s="254" t="s">
        <v>1057</v>
      </c>
      <c r="S404" s="253"/>
      <c r="T404" s="260"/>
      <c r="U404" s="291"/>
      <c r="V404" s="33"/>
      <c r="W404" s="33"/>
      <c r="X404" s="33"/>
      <c r="Y404" s="33"/>
    </row>
    <row r="405" spans="2:25" ht="15" customHeight="1" x14ac:dyDescent="0.25">
      <c r="B405" s="274">
        <v>41429</v>
      </c>
      <c r="C405" s="271" t="s">
        <v>1077</v>
      </c>
      <c r="D405" s="260" t="s">
        <v>947</v>
      </c>
      <c r="E405" s="251" t="s">
        <v>968</v>
      </c>
      <c r="F405" s="253">
        <v>7</v>
      </c>
      <c r="G405" s="253">
        <v>0</v>
      </c>
      <c r="H405" s="253"/>
      <c r="I405" s="253"/>
      <c r="J405" s="253">
        <v>0</v>
      </c>
      <c r="K405" s="253">
        <f>SUM(Tabla1[[#This Row],[Existencia al 30/06/2023]]+Tabla1[[#This Row],[Entradas 30 Junio-30 Sept. 2023]]+Tabla1[[#This Row],[Devoluciones]]+I405-J405)</f>
        <v>1</v>
      </c>
      <c r="L405" s="253">
        <v>7</v>
      </c>
      <c r="M405" s="253">
        <f>Tabla1[[#This Row],[Inventario al 30/09/2023]]-Tabla1[[#This Row],[Balance S/Mov. al 30/09/2023]]</f>
        <v>0</v>
      </c>
      <c r="N405" s="254">
        <v>256.06</v>
      </c>
      <c r="O405" s="255">
        <f>Tabla1[[#This Row],[Costo Unit.]]*Tabla1[[#This Row],[Inventario al 30/09/2023]]</f>
        <v>263</v>
      </c>
      <c r="P405" s="254">
        <f>(Tabla1[[#This Row],[Entradas 30 Junio-30 Sept. 2023]]*Tabla1[[#This Row],[Costo Unit.]])</f>
        <v>0</v>
      </c>
      <c r="Q405" s="254">
        <f>(Tabla1[[#This Row],[Salidas 30 Junio-30 Sept. 2023]]*Tabla1[[#This Row],[Costo Unit.]])</f>
        <v>0</v>
      </c>
      <c r="R405" s="254" t="s">
        <v>1057</v>
      </c>
      <c r="S405" s="253"/>
      <c r="T405" s="260"/>
      <c r="U405" s="291"/>
      <c r="V405" s="33"/>
      <c r="W405" s="33"/>
      <c r="X405" s="33"/>
      <c r="Y405" s="33"/>
    </row>
    <row r="406" spans="2:25" ht="15" customHeight="1" x14ac:dyDescent="0.25">
      <c r="B406" s="274">
        <v>41354</v>
      </c>
      <c r="C406" s="271" t="s">
        <v>1076</v>
      </c>
      <c r="D406" s="260" t="s">
        <v>686</v>
      </c>
      <c r="E406" s="257" t="s">
        <v>687</v>
      </c>
      <c r="F406" s="253">
        <v>5</v>
      </c>
      <c r="G406" s="253">
        <v>0</v>
      </c>
      <c r="H406" s="253"/>
      <c r="I406" s="253"/>
      <c r="J406" s="253">
        <v>0</v>
      </c>
      <c r="K406" s="253">
        <f>SUM(Tabla1[[#This Row],[Existencia al 30/06/2023]]+Tabla1[[#This Row],[Entradas 30 Junio-30 Sept. 2023]]+Tabla1[[#This Row],[Devoluciones]]+I406-J406)</f>
        <v>0</v>
      </c>
      <c r="L406" s="253">
        <v>5</v>
      </c>
      <c r="M406" s="253">
        <f>Tabla1[[#This Row],[Inventario al 30/09/2023]]-Tabla1[[#This Row],[Balance S/Mov. al 30/09/2023]]</f>
        <v>0</v>
      </c>
      <c r="N406" s="254">
        <v>64.900000000000006</v>
      </c>
      <c r="O406" s="255">
        <f>Tabla1[[#This Row],[Costo Unit.]]*Tabla1[[#This Row],[Inventario al 30/09/2023]]</f>
        <v>0</v>
      </c>
      <c r="P406" s="254">
        <f>(Tabla1[[#This Row],[Entradas 30 Junio-30 Sept. 2023]]*Tabla1[[#This Row],[Costo Unit.]])</f>
        <v>0</v>
      </c>
      <c r="Q406" s="254">
        <f>(Tabla1[[#This Row],[Salidas 30 Junio-30 Sept. 2023]]*Tabla1[[#This Row],[Costo Unit.]])</f>
        <v>0</v>
      </c>
      <c r="R406" s="254" t="s">
        <v>1057</v>
      </c>
      <c r="S406" s="253"/>
      <c r="T406" s="260"/>
      <c r="U406" s="291"/>
      <c r="V406" s="33"/>
      <c r="W406" s="33"/>
      <c r="X406" s="33"/>
      <c r="Y406" s="33"/>
    </row>
    <row r="407" spans="2:25" ht="15" customHeight="1" x14ac:dyDescent="0.25">
      <c r="B407" s="274">
        <v>41432</v>
      </c>
      <c r="C407" s="271" t="s">
        <v>1077</v>
      </c>
      <c r="D407" s="260" t="s">
        <v>948</v>
      </c>
      <c r="E407" s="251" t="s">
        <v>969</v>
      </c>
      <c r="F407" s="253">
        <v>39</v>
      </c>
      <c r="G407" s="253">
        <v>0</v>
      </c>
      <c r="H407" s="253"/>
      <c r="I407" s="253"/>
      <c r="J407" s="253">
        <v>0</v>
      </c>
      <c r="K407" s="253">
        <f>SUM(Tabla1[[#This Row],[Existencia al 30/06/2023]]+Tabla1[[#This Row],[Entradas 30 Junio-30 Sept. 2023]]+Tabla1[[#This Row],[Devoluciones]]+I407-J407)</f>
        <v>3</v>
      </c>
      <c r="L407" s="253">
        <v>39</v>
      </c>
      <c r="M407" s="253">
        <f>Tabla1[[#This Row],[Inventario al 30/09/2023]]-Tabla1[[#This Row],[Balance S/Mov. al 30/09/2023]]</f>
        <v>-1</v>
      </c>
      <c r="N407" s="254">
        <v>188.8</v>
      </c>
      <c r="O407" s="255">
        <f>Tabla1[[#This Row],[Costo Unit.]]*Tabla1[[#This Row],[Inventario al 30/09/2023]]</f>
        <v>1000</v>
      </c>
      <c r="P407" s="254">
        <f>(Tabla1[[#This Row],[Entradas 30 Junio-30 Sept. 2023]]*Tabla1[[#This Row],[Costo Unit.]])</f>
        <v>0</v>
      </c>
      <c r="Q407" s="254">
        <f>(Tabla1[[#This Row],[Salidas 30 Junio-30 Sept. 2023]]*Tabla1[[#This Row],[Costo Unit.]])</f>
        <v>0</v>
      </c>
      <c r="R407" s="254" t="s">
        <v>1057</v>
      </c>
      <c r="S407" s="253"/>
      <c r="T407" s="260"/>
      <c r="U407" s="291"/>
      <c r="V407" s="33"/>
      <c r="W407" s="33"/>
      <c r="X407" s="33"/>
      <c r="Y407" s="33"/>
    </row>
    <row r="408" spans="2:25" ht="15" customHeight="1" x14ac:dyDescent="0.25">
      <c r="B408" s="274">
        <v>42496</v>
      </c>
      <c r="C408" s="271" t="s">
        <v>1073</v>
      </c>
      <c r="D408" s="260" t="s">
        <v>692</v>
      </c>
      <c r="E408" s="257" t="s">
        <v>693</v>
      </c>
      <c r="F408" s="253">
        <v>136</v>
      </c>
      <c r="G408" s="253">
        <v>0</v>
      </c>
      <c r="H408" s="253"/>
      <c r="I408" s="253"/>
      <c r="J408" s="253">
        <v>0</v>
      </c>
      <c r="K408" s="253">
        <f>SUM(Tabla1[[#This Row],[Existencia al 30/06/2023]]+Tabla1[[#This Row],[Entradas 30 Junio-30 Sept. 2023]]+Tabla1[[#This Row],[Devoluciones]]+I408-J408)</f>
        <v>0</v>
      </c>
      <c r="L408" s="253">
        <v>136</v>
      </c>
      <c r="M408" s="253">
        <f>Tabla1[[#This Row],[Inventario al 30/09/2023]]-Tabla1[[#This Row],[Balance S/Mov. al 30/09/2023]]</f>
        <v>0</v>
      </c>
      <c r="N408" s="254">
        <v>306.8</v>
      </c>
      <c r="O408" s="255">
        <f>Tabla1[[#This Row],[Costo Unit.]]*Tabla1[[#This Row],[Inventario al 30/09/2023]]</f>
        <v>0</v>
      </c>
      <c r="P408" s="254">
        <f>(Tabla1[[#This Row],[Entradas 30 Junio-30 Sept. 2023]]*Tabla1[[#This Row],[Costo Unit.]])</f>
        <v>0</v>
      </c>
      <c r="Q408" s="254">
        <f>(Tabla1[[#This Row],[Salidas 30 Junio-30 Sept. 2023]]*Tabla1[[#This Row],[Costo Unit.]])</f>
        <v>0</v>
      </c>
      <c r="R408" s="254" t="s">
        <v>1057</v>
      </c>
      <c r="S408" s="253"/>
      <c r="T408" s="260"/>
      <c r="U408" s="291"/>
      <c r="V408" s="33"/>
      <c r="W408" s="33"/>
      <c r="X408" s="33"/>
      <c r="Y408" s="33"/>
    </row>
    <row r="409" spans="2:25" s="6" customFormat="1" ht="15" customHeight="1" x14ac:dyDescent="0.25">
      <c r="B409" s="274">
        <v>41907</v>
      </c>
      <c r="C409" s="271" t="s">
        <v>1073</v>
      </c>
      <c r="D409" s="260" t="s">
        <v>673</v>
      </c>
      <c r="E409" s="257" t="s">
        <v>674</v>
      </c>
      <c r="F409" s="253">
        <v>12</v>
      </c>
      <c r="G409" s="253">
        <v>0</v>
      </c>
      <c r="H409" s="253"/>
      <c r="I409" s="253"/>
      <c r="J409" s="253">
        <v>0</v>
      </c>
      <c r="K409" s="253">
        <f>SUM(Tabla1[[#This Row],[Existencia al 30/06/2023]]+Tabla1[[#This Row],[Entradas 30 Junio-30 Sept. 2023]]+Tabla1[[#This Row],[Devoluciones]]+I409-J409)</f>
        <v>2</v>
      </c>
      <c r="L409" s="253">
        <v>12</v>
      </c>
      <c r="M409" s="253">
        <f>Tabla1[[#This Row],[Inventario al 30/09/2023]]-Tabla1[[#This Row],[Balance S/Mov. al 30/09/2023]]</f>
        <v>0</v>
      </c>
      <c r="N409" s="254">
        <v>460.2</v>
      </c>
      <c r="O409" s="255">
        <f>Tabla1[[#This Row],[Costo Unit.]]*Tabla1[[#This Row],[Inventario al 30/09/2023]]</f>
        <v>1034.48</v>
      </c>
      <c r="P409" s="254">
        <f>(Tabla1[[#This Row],[Entradas 30 Junio-30 Sept. 2023]]*Tabla1[[#This Row],[Costo Unit.]])</f>
        <v>0</v>
      </c>
      <c r="Q409" s="254">
        <f>(Tabla1[[#This Row],[Salidas 30 Junio-30 Sept. 2023]]*Tabla1[[#This Row],[Costo Unit.]])</f>
        <v>0</v>
      </c>
      <c r="R409" s="254" t="s">
        <v>1057</v>
      </c>
      <c r="S409" s="253"/>
      <c r="T409" s="260"/>
      <c r="U409" s="291"/>
      <c r="V409" s="33"/>
      <c r="W409" s="33"/>
      <c r="X409" s="33"/>
      <c r="Y409" s="33"/>
    </row>
    <row r="410" spans="2:25" ht="15" customHeight="1" x14ac:dyDescent="0.25">
      <c r="B410" s="274">
        <v>41402</v>
      </c>
      <c r="C410" s="271" t="s">
        <v>1082</v>
      </c>
      <c r="D410" s="260" t="s">
        <v>679</v>
      </c>
      <c r="E410" s="257" t="s">
        <v>681</v>
      </c>
      <c r="F410" s="253">
        <v>15</v>
      </c>
      <c r="G410" s="253">
        <v>0</v>
      </c>
      <c r="H410" s="253"/>
      <c r="I410" s="253"/>
      <c r="J410" s="253">
        <v>0</v>
      </c>
      <c r="K410" s="253">
        <f>SUM(Tabla1[[#This Row],[Existencia al 30/06/2023]]+Tabla1[[#This Row],[Entradas 30 Junio-30 Sept. 2023]]+Tabla1[[#This Row],[Devoluciones]]+I410-J410)</f>
        <v>4</v>
      </c>
      <c r="L410" s="253">
        <v>15</v>
      </c>
      <c r="M410" s="253">
        <f>Tabla1[[#This Row],[Inventario al 30/09/2023]]-Tabla1[[#This Row],[Balance S/Mov. al 30/09/2023]]</f>
        <v>0</v>
      </c>
      <c r="N410" s="254">
        <v>448.4</v>
      </c>
      <c r="O410" s="255">
        <f>Tabla1[[#This Row],[Costo Unit.]]*Tabla1[[#This Row],[Inventario al 30/09/2023]]</f>
        <v>1300</v>
      </c>
      <c r="P410" s="254">
        <f>(Tabla1[[#This Row],[Entradas 30 Junio-30 Sept. 2023]]*Tabla1[[#This Row],[Costo Unit.]])</f>
        <v>0</v>
      </c>
      <c r="Q410" s="254">
        <f>(Tabla1[[#This Row],[Salidas 30 Junio-30 Sept. 2023]]*Tabla1[[#This Row],[Costo Unit.]])</f>
        <v>0</v>
      </c>
      <c r="R410" s="254" t="s">
        <v>1057</v>
      </c>
      <c r="S410" s="253"/>
      <c r="T410" s="260"/>
      <c r="U410" s="291"/>
      <c r="V410" s="33"/>
      <c r="W410" s="33"/>
      <c r="X410" s="33"/>
      <c r="Y410" s="33"/>
    </row>
    <row r="411" spans="2:25" ht="15" customHeight="1" x14ac:dyDescent="0.25">
      <c r="B411" s="275">
        <v>41451</v>
      </c>
      <c r="C411" s="271" t="s">
        <v>1073</v>
      </c>
      <c r="D411" s="260" t="s">
        <v>708</v>
      </c>
      <c r="E411" s="257" t="s">
        <v>709</v>
      </c>
      <c r="F411" s="253">
        <v>1</v>
      </c>
      <c r="G411" s="253">
        <v>0</v>
      </c>
      <c r="H411" s="253"/>
      <c r="I411" s="253"/>
      <c r="J411" s="253">
        <v>0</v>
      </c>
      <c r="K411" s="253">
        <f>SUM(Tabla1[[#This Row],[Existencia al 30/06/2023]]+Tabla1[[#This Row],[Entradas 30 Junio-30 Sept. 2023]]+Tabla1[[#This Row],[Devoluciones]]+I411-J411)</f>
        <v>1</v>
      </c>
      <c r="L411" s="253">
        <v>1</v>
      </c>
      <c r="M411" s="253">
        <f>Tabla1[[#This Row],[Inventario al 30/09/2023]]-Tabla1[[#This Row],[Balance S/Mov. al 30/09/2023]]</f>
        <v>0</v>
      </c>
      <c r="N411" s="254">
        <v>767</v>
      </c>
      <c r="O411" s="255">
        <f>Tabla1[[#This Row],[Costo Unit.]]*Tabla1[[#This Row],[Inventario al 30/09/2023]]</f>
        <v>0</v>
      </c>
      <c r="P411" s="254">
        <f>(Tabla1[[#This Row],[Entradas 30 Junio-30 Sept. 2023]]*Tabla1[[#This Row],[Costo Unit.]])</f>
        <v>0</v>
      </c>
      <c r="Q411" s="254">
        <f>(Tabla1[[#This Row],[Salidas 30 Junio-30 Sept. 2023]]*Tabla1[[#This Row],[Costo Unit.]])</f>
        <v>0</v>
      </c>
      <c r="R411" s="254" t="s">
        <v>1057</v>
      </c>
      <c r="S411" s="253"/>
      <c r="T411" s="260"/>
      <c r="U411" s="291"/>
      <c r="V411" s="33"/>
      <c r="W411" s="33"/>
      <c r="X411" s="33"/>
      <c r="Y411" s="33"/>
    </row>
    <row r="412" spans="2:25" ht="15" customHeight="1" x14ac:dyDescent="0.25">
      <c r="B412" s="274">
        <v>42520</v>
      </c>
      <c r="C412" s="271" t="s">
        <v>1073</v>
      </c>
      <c r="D412" s="260" t="s">
        <v>742</v>
      </c>
      <c r="E412" s="257" t="s">
        <v>744</v>
      </c>
      <c r="F412" s="253">
        <v>13</v>
      </c>
      <c r="G412" s="253">
        <v>0</v>
      </c>
      <c r="H412" s="253"/>
      <c r="I412" s="253"/>
      <c r="J412" s="253">
        <v>0</v>
      </c>
      <c r="K412" s="253">
        <f>SUM(Tabla1[[#This Row],[Existencia al 30/06/2023]]+Tabla1[[#This Row],[Entradas 30 Junio-30 Sept. 2023]]+Tabla1[[#This Row],[Devoluciones]]+I412-J412)</f>
        <v>3</v>
      </c>
      <c r="L412" s="253">
        <v>13</v>
      </c>
      <c r="M412" s="253">
        <f>Tabla1[[#This Row],[Inventario al 30/09/2023]]-Tabla1[[#This Row],[Balance S/Mov. al 30/09/2023]]</f>
        <v>0</v>
      </c>
      <c r="N412" s="254">
        <v>260</v>
      </c>
      <c r="O412" s="255">
        <f>Tabla1[[#This Row],[Costo Unit.]]*Tabla1[[#This Row],[Inventario al 30/09/2023]]</f>
        <v>123</v>
      </c>
      <c r="P412" s="254">
        <f>(Tabla1[[#This Row],[Entradas 30 Junio-30 Sept. 2023]]*Tabla1[[#This Row],[Costo Unit.]])</f>
        <v>0</v>
      </c>
      <c r="Q412" s="254">
        <f>(Tabla1[[#This Row],[Salidas 30 Junio-30 Sept. 2023]]*Tabla1[[#This Row],[Costo Unit.]])</f>
        <v>0</v>
      </c>
      <c r="R412" s="254" t="s">
        <v>1057</v>
      </c>
      <c r="S412" s="253"/>
      <c r="T412" s="260"/>
      <c r="U412" s="291"/>
      <c r="V412" s="33"/>
      <c r="W412" s="33"/>
      <c r="X412" s="33"/>
      <c r="Y412" s="33"/>
    </row>
    <row r="413" spans="2:25" ht="15" customHeight="1" x14ac:dyDescent="0.25">
      <c r="B413" s="274">
        <v>44145</v>
      </c>
      <c r="C413" s="271" t="s">
        <v>1073</v>
      </c>
      <c r="D413" s="260" t="s">
        <v>738</v>
      </c>
      <c r="E413" s="251" t="s">
        <v>998</v>
      </c>
      <c r="F413" s="253">
        <v>40</v>
      </c>
      <c r="G413" s="253">
        <v>0</v>
      </c>
      <c r="H413" s="253"/>
      <c r="I413" s="253"/>
      <c r="J413" s="253">
        <v>0</v>
      </c>
      <c r="K413" s="253">
        <f>SUM(Tabla1[[#This Row],[Existencia al 30/06/2023]]+Tabla1[[#This Row],[Entradas 30 Junio-30 Sept. 2023]]+Tabla1[[#This Row],[Devoluciones]]+I413-J413)</f>
        <v>1</v>
      </c>
      <c r="L413" s="253">
        <v>40</v>
      </c>
      <c r="M413" s="253">
        <f>Tabla1[[#This Row],[Inventario al 30/09/2023]]-Tabla1[[#This Row],[Balance S/Mov. al 30/09/2023]]</f>
        <v>0</v>
      </c>
      <c r="N413" s="254">
        <v>268.14999999999998</v>
      </c>
      <c r="O413" s="255">
        <f>Tabla1[[#This Row],[Costo Unit.]]*Tabla1[[#This Row],[Inventario al 30/09/2023]]</f>
        <v>22.5</v>
      </c>
      <c r="P413" s="254">
        <f>(Tabla1[[#This Row],[Entradas 30 Junio-30 Sept. 2023]]*Tabla1[[#This Row],[Costo Unit.]])</f>
        <v>0</v>
      </c>
      <c r="Q413" s="254">
        <f>(Tabla1[[#This Row],[Salidas 30 Junio-30 Sept. 2023]]*Tabla1[[#This Row],[Costo Unit.]])</f>
        <v>0</v>
      </c>
      <c r="R413" s="254" t="s">
        <v>1057</v>
      </c>
      <c r="S413" s="253"/>
      <c r="T413" s="260"/>
      <c r="U413" s="291"/>
      <c r="V413" s="33"/>
      <c r="W413" s="33"/>
      <c r="X413" s="33"/>
      <c r="Y413" s="33"/>
    </row>
    <row r="414" spans="2:25" ht="15" customHeight="1" x14ac:dyDescent="0.25">
      <c r="B414" s="274">
        <v>42080</v>
      </c>
      <c r="C414" s="271" t="s">
        <v>1068</v>
      </c>
      <c r="D414" s="260" t="s">
        <v>815</v>
      </c>
      <c r="E414" s="257" t="s">
        <v>820</v>
      </c>
      <c r="F414" s="253">
        <v>15</v>
      </c>
      <c r="G414" s="253">
        <v>0</v>
      </c>
      <c r="H414" s="253"/>
      <c r="I414" s="253"/>
      <c r="J414" s="253">
        <v>0</v>
      </c>
      <c r="K414" s="253">
        <f>SUM(Tabla1[[#This Row],[Existencia al 30/06/2023]]+Tabla1[[#This Row],[Entradas 30 Junio-30 Sept. 2023]]+Tabla1[[#This Row],[Devoluciones]]+I414-J414)</f>
        <v>1</v>
      </c>
      <c r="L414" s="253">
        <v>15</v>
      </c>
      <c r="M414" s="253">
        <f>Tabla1[[#This Row],[Inventario al 30/09/2023]]-Tabla1[[#This Row],[Balance S/Mov. al 30/09/2023]]</f>
        <v>0</v>
      </c>
      <c r="N414" s="254">
        <v>23.22</v>
      </c>
      <c r="O414" s="255">
        <f>Tabla1[[#This Row],[Costo Unit.]]*Tabla1[[#This Row],[Inventario al 30/09/2023]]</f>
        <v>29</v>
      </c>
      <c r="P414" s="254">
        <f>(Tabla1[[#This Row],[Entradas 30 Junio-30 Sept. 2023]]*Tabla1[[#This Row],[Costo Unit.]])</f>
        <v>0</v>
      </c>
      <c r="Q414" s="254">
        <f>(Tabla1[[#This Row],[Salidas 30 Junio-30 Sept. 2023]]*Tabla1[[#This Row],[Costo Unit.]])</f>
        <v>0</v>
      </c>
      <c r="R414" s="254" t="s">
        <v>1057</v>
      </c>
      <c r="S414" s="253"/>
      <c r="T414" s="260"/>
      <c r="U414" s="291"/>
      <c r="V414" s="33"/>
      <c r="W414" s="33"/>
      <c r="X414" s="33"/>
      <c r="Y414" s="33"/>
    </row>
    <row r="415" spans="2:25" ht="15" customHeight="1" x14ac:dyDescent="0.25">
      <c r="B415" s="274">
        <v>41438</v>
      </c>
      <c r="C415" s="271" t="s">
        <v>1077</v>
      </c>
      <c r="D415" s="260" t="s">
        <v>940</v>
      </c>
      <c r="E415" s="251" t="s">
        <v>970</v>
      </c>
      <c r="F415" s="253">
        <v>7</v>
      </c>
      <c r="G415" s="253">
        <v>0</v>
      </c>
      <c r="H415" s="253"/>
      <c r="I415" s="253"/>
      <c r="J415" s="253">
        <v>0</v>
      </c>
      <c r="K415" s="253">
        <f>SUM(Tabla1[[#This Row],[Existencia al 30/06/2023]]+Tabla1[[#This Row],[Entradas 30 Junio-30 Sept. 2023]]+Tabla1[[#This Row],[Devoluciones]]+I415-J415)</f>
        <v>1</v>
      </c>
      <c r="L415" s="253">
        <v>7</v>
      </c>
      <c r="M415" s="253">
        <f>Tabla1[[#This Row],[Inventario al 30/09/2023]]-Tabla1[[#This Row],[Balance S/Mov. al 30/09/2023]]</f>
        <v>0</v>
      </c>
      <c r="N415" s="254">
        <v>332.76</v>
      </c>
      <c r="O415" s="255">
        <f>Tabla1[[#This Row],[Costo Unit.]]*Tabla1[[#This Row],[Inventario al 30/09/2023]]</f>
        <v>406.48</v>
      </c>
      <c r="P415" s="254">
        <f>(Tabla1[[#This Row],[Entradas 30 Junio-30 Sept. 2023]]*Tabla1[[#This Row],[Costo Unit.]])</f>
        <v>0</v>
      </c>
      <c r="Q415" s="254">
        <f>(Tabla1[[#This Row],[Salidas 30 Junio-30 Sept. 2023]]*Tabla1[[#This Row],[Costo Unit.]])</f>
        <v>0</v>
      </c>
      <c r="R415" s="254" t="s">
        <v>1057</v>
      </c>
      <c r="S415" s="253"/>
      <c r="T415" s="260"/>
      <c r="U415" s="291"/>
      <c r="V415" s="33"/>
      <c r="W415" s="33"/>
      <c r="X415" s="33"/>
      <c r="Y415" s="33"/>
    </row>
    <row r="416" spans="2:25" ht="15" customHeight="1" x14ac:dyDescent="0.25">
      <c r="B416" s="274">
        <v>44145</v>
      </c>
      <c r="C416" s="271" t="s">
        <v>1075</v>
      </c>
      <c r="D416" s="260" t="s">
        <v>1009</v>
      </c>
      <c r="E416" s="251" t="s">
        <v>1010</v>
      </c>
      <c r="F416" s="253">
        <v>25</v>
      </c>
      <c r="G416" s="253">
        <v>0</v>
      </c>
      <c r="H416" s="253"/>
      <c r="I416" s="253"/>
      <c r="J416" s="253">
        <v>0</v>
      </c>
      <c r="K416" s="253">
        <f>SUM(Tabla1[[#This Row],[Existencia al 30/06/2023]]+Tabla1[[#This Row],[Entradas 30 Junio-30 Sept. 2023]]+Tabla1[[#This Row],[Devoluciones]]+I416-J416)</f>
        <v>2</v>
      </c>
      <c r="L416" s="253">
        <v>25</v>
      </c>
      <c r="M416" s="253">
        <f>Tabla1[[#This Row],[Inventario al 30/09/2023]]-Tabla1[[#This Row],[Balance S/Mov. al 30/09/2023]]</f>
        <v>0</v>
      </c>
      <c r="N416" s="254">
        <v>792.96</v>
      </c>
      <c r="O416" s="255">
        <f>Tabla1[[#This Row],[Costo Unit.]]*Tabla1[[#This Row],[Inventario al 30/09/2023]]</f>
        <v>450</v>
      </c>
      <c r="P416" s="254">
        <f>(Tabla1[[#This Row],[Entradas 30 Junio-30 Sept. 2023]]*Tabla1[[#This Row],[Costo Unit.]])</f>
        <v>0</v>
      </c>
      <c r="Q416" s="254">
        <f>(Tabla1[[#This Row],[Salidas 30 Junio-30 Sept. 2023]]*Tabla1[[#This Row],[Costo Unit.]])</f>
        <v>0</v>
      </c>
      <c r="R416" s="254" t="s">
        <v>1057</v>
      </c>
      <c r="S416" s="253"/>
      <c r="T416" s="260"/>
      <c r="U416" s="291"/>
      <c r="V416" s="33"/>
      <c r="W416" s="33"/>
      <c r="X416" s="33"/>
      <c r="Y416" s="33"/>
    </row>
    <row r="417" spans="2:25" ht="15" customHeight="1" x14ac:dyDescent="0.25">
      <c r="B417" s="274">
        <v>41488</v>
      </c>
      <c r="C417" s="271" t="s">
        <v>1077</v>
      </c>
      <c r="D417" s="260" t="s">
        <v>768</v>
      </c>
      <c r="E417" s="257" t="s">
        <v>772</v>
      </c>
      <c r="F417" s="253">
        <v>1</v>
      </c>
      <c r="G417" s="253">
        <v>0</v>
      </c>
      <c r="H417" s="253"/>
      <c r="I417" s="253"/>
      <c r="J417" s="253">
        <v>0</v>
      </c>
      <c r="K417" s="253">
        <f>SUM(Tabla1[[#This Row],[Existencia al 30/06/2023]]+Tabla1[[#This Row],[Entradas 30 Junio-30 Sept. 2023]]+Tabla1[[#This Row],[Devoluciones]]+I417-J417)</f>
        <v>22</v>
      </c>
      <c r="L417" s="253">
        <v>1</v>
      </c>
      <c r="M417" s="253">
        <f>Tabla1[[#This Row],[Inventario al 30/09/2023]]-Tabla1[[#This Row],[Balance S/Mov. al 30/09/2023]]</f>
        <v>1</v>
      </c>
      <c r="N417" s="254">
        <v>9982.7999999999993</v>
      </c>
      <c r="O417" s="255">
        <f>Tabla1[[#This Row],[Costo Unit.]]*Tabla1[[#This Row],[Inventario al 30/09/2023]]</f>
        <v>9775</v>
      </c>
      <c r="P417" s="254">
        <f>(Tabla1[[#This Row],[Entradas 30 Junio-30 Sept. 2023]]*Tabla1[[#This Row],[Costo Unit.]])</f>
        <v>0</v>
      </c>
      <c r="Q417" s="254">
        <f>(Tabla1[[#This Row],[Salidas 30 Junio-30 Sept. 2023]]*Tabla1[[#This Row],[Costo Unit.]])</f>
        <v>0</v>
      </c>
      <c r="R417" s="254" t="s">
        <v>1057</v>
      </c>
      <c r="S417" s="253"/>
      <c r="T417" s="260"/>
      <c r="U417" s="291"/>
      <c r="V417" s="33"/>
      <c r="W417" s="33"/>
      <c r="X417" s="33"/>
      <c r="Y417" s="33"/>
    </row>
    <row r="418" spans="2:25" ht="15" customHeight="1" x14ac:dyDescent="0.25">
      <c r="B418" s="274">
        <v>44145</v>
      </c>
      <c r="C418" s="271" t="s">
        <v>1070</v>
      </c>
      <c r="D418" s="260" t="s">
        <v>1033</v>
      </c>
      <c r="E418" s="251" t="s">
        <v>1034</v>
      </c>
      <c r="F418" s="253">
        <v>7</v>
      </c>
      <c r="G418" s="253">
        <v>0</v>
      </c>
      <c r="H418" s="253"/>
      <c r="I418" s="253"/>
      <c r="J418" s="253">
        <v>0</v>
      </c>
      <c r="K418" s="253">
        <f>SUM(Tabla1[[#This Row],[Existencia al 30/06/2023]]+Tabla1[[#This Row],[Entradas 30 Junio-30 Sept. 2023]]+Tabla1[[#This Row],[Devoluciones]]+I418-J418)</f>
        <v>6</v>
      </c>
      <c r="L418" s="253">
        <v>7</v>
      </c>
      <c r="M418" s="253">
        <f>Tabla1[[#This Row],[Inventario al 30/09/2023]]-Tabla1[[#This Row],[Balance S/Mov. al 30/09/2023]]</f>
        <v>0</v>
      </c>
      <c r="N418" s="254"/>
      <c r="O418" s="255">
        <f>Tabla1[[#This Row],[Costo Unit.]]*Tabla1[[#This Row],[Inventario al 30/09/2023]]</f>
        <v>2371.8000000000002</v>
      </c>
      <c r="P418" s="254">
        <f>(Tabla1[[#This Row],[Entradas 30 Junio-30 Sept. 2023]]*Tabla1[[#This Row],[Costo Unit.]])</f>
        <v>0</v>
      </c>
      <c r="Q418" s="254">
        <f>(Tabla1[[#This Row],[Salidas 30 Junio-30 Sept. 2023]]*Tabla1[[#This Row],[Costo Unit.]])</f>
        <v>0</v>
      </c>
      <c r="R418" s="254" t="s">
        <v>1057</v>
      </c>
      <c r="S418" s="253"/>
      <c r="T418" s="260"/>
      <c r="U418" s="291"/>
      <c r="V418" s="33"/>
      <c r="W418" s="33"/>
      <c r="X418" s="33"/>
      <c r="Y418" s="33"/>
    </row>
    <row r="419" spans="2:25" ht="15" customHeight="1" x14ac:dyDescent="0.25">
      <c r="B419" s="274">
        <v>41444</v>
      </c>
      <c r="C419" s="271" t="s">
        <v>1073</v>
      </c>
      <c r="D419" s="260" t="s">
        <v>854</v>
      </c>
      <c r="E419" s="251" t="s">
        <v>860</v>
      </c>
      <c r="F419" s="253">
        <v>4</v>
      </c>
      <c r="G419" s="253">
        <v>0</v>
      </c>
      <c r="H419" s="253"/>
      <c r="I419" s="253"/>
      <c r="J419" s="253">
        <v>0</v>
      </c>
      <c r="K419" s="253">
        <f>SUM(Tabla1[[#This Row],[Existencia al 30/06/2023]]+Tabla1[[#This Row],[Entradas 30 Junio-30 Sept. 2023]]+Tabla1[[#This Row],[Devoluciones]]+I419-J419)</f>
        <v>1</v>
      </c>
      <c r="L419" s="253">
        <v>4</v>
      </c>
      <c r="M419" s="253">
        <f>Tabla1[[#This Row],[Inventario al 30/09/2023]]-Tabla1[[#This Row],[Balance S/Mov. al 30/09/2023]]</f>
        <v>0</v>
      </c>
      <c r="N419" s="254">
        <v>2200.6999999999998</v>
      </c>
      <c r="O419" s="255">
        <f>Tabla1[[#This Row],[Costo Unit.]]*Tabla1[[#This Row],[Inventario al 30/09/2023]]</f>
        <v>0</v>
      </c>
      <c r="P419" s="254">
        <f>(Tabla1[[#This Row],[Entradas 30 Junio-30 Sept. 2023]]*Tabla1[[#This Row],[Costo Unit.]])</f>
        <v>0</v>
      </c>
      <c r="Q419" s="254">
        <f>(Tabla1[[#This Row],[Salidas 30 Junio-30 Sept. 2023]]*Tabla1[[#This Row],[Costo Unit.]])</f>
        <v>0</v>
      </c>
      <c r="R419" s="254" t="s">
        <v>1057</v>
      </c>
      <c r="S419" s="253"/>
      <c r="T419" s="260"/>
      <c r="U419" s="291"/>
      <c r="V419" s="33"/>
      <c r="W419" s="33"/>
      <c r="X419" s="33"/>
      <c r="Y419" s="33"/>
    </row>
    <row r="420" spans="2:25" ht="15" customHeight="1" x14ac:dyDescent="0.25">
      <c r="B420" s="274">
        <v>41488</v>
      </c>
      <c r="C420" s="271" t="s">
        <v>1068</v>
      </c>
      <c r="D420" s="260" t="s">
        <v>576</v>
      </c>
      <c r="E420" s="251" t="s">
        <v>577</v>
      </c>
      <c r="F420" s="253">
        <v>3</v>
      </c>
      <c r="G420" s="253">
        <v>0</v>
      </c>
      <c r="H420" s="253"/>
      <c r="I420" s="253"/>
      <c r="J420" s="253">
        <v>0</v>
      </c>
      <c r="K420" s="253">
        <f>SUM(Tabla1[[#This Row],[Existencia al 30/06/2023]]+Tabla1[[#This Row],[Entradas 30 Junio-30 Sept. 2023]]+Tabla1[[#This Row],[Devoluciones]]+I420-J420)</f>
        <v>1</v>
      </c>
      <c r="L420" s="253">
        <v>3</v>
      </c>
      <c r="M420" s="253">
        <f>Tabla1[[#This Row],[Inventario al 30/09/2023]]-Tabla1[[#This Row],[Balance S/Mov. al 30/09/2023]]</f>
        <v>0</v>
      </c>
      <c r="N420" s="254">
        <v>5.43</v>
      </c>
      <c r="O420" s="255">
        <f>Tabla1[[#This Row],[Costo Unit.]]*Tabla1[[#This Row],[Inventario al 30/09/2023]]</f>
        <v>80</v>
      </c>
      <c r="P420" s="254">
        <f>(Tabla1[[#This Row],[Entradas 30 Junio-30 Sept. 2023]]*Tabla1[[#This Row],[Costo Unit.]])</f>
        <v>0</v>
      </c>
      <c r="Q420" s="254">
        <f>(Tabla1[[#This Row],[Salidas 30 Junio-30 Sept. 2023]]*Tabla1[[#This Row],[Costo Unit.]])</f>
        <v>0</v>
      </c>
      <c r="R420" s="254" t="s">
        <v>1057</v>
      </c>
      <c r="S420" s="253"/>
      <c r="T420" s="260"/>
      <c r="U420" s="291"/>
      <c r="V420" s="33"/>
      <c r="W420" s="33"/>
      <c r="X420" s="33"/>
      <c r="Y420" s="33"/>
    </row>
    <row r="421" spans="2:25" ht="15" customHeight="1" x14ac:dyDescent="0.25">
      <c r="B421" s="274">
        <v>41404</v>
      </c>
      <c r="C421" s="271" t="s">
        <v>1068</v>
      </c>
      <c r="D421" s="260" t="s">
        <v>884</v>
      </c>
      <c r="E421" s="251" t="s">
        <v>508</v>
      </c>
      <c r="F421" s="253">
        <v>17</v>
      </c>
      <c r="G421" s="253">
        <v>0</v>
      </c>
      <c r="H421" s="253"/>
      <c r="I421" s="253"/>
      <c r="J421" s="253">
        <v>0</v>
      </c>
      <c r="K421" s="253">
        <f>SUM(Tabla1[[#This Row],[Existencia al 30/06/2023]]+Tabla1[[#This Row],[Entradas 30 Junio-30 Sept. 2023]]+Tabla1[[#This Row],[Devoluciones]]+I421-J421)</f>
        <v>24</v>
      </c>
      <c r="L421" s="253">
        <v>17</v>
      </c>
      <c r="M421" s="253">
        <f>Tabla1[[#This Row],[Inventario al 30/09/2023]]-Tabla1[[#This Row],[Balance S/Mov. al 30/09/2023]]</f>
        <v>0</v>
      </c>
      <c r="N421" s="254">
        <v>11.99</v>
      </c>
      <c r="O421" s="255">
        <f>Tabla1[[#This Row],[Costo Unit.]]*Tabla1[[#This Row],[Inventario al 30/09/2023]]</f>
        <v>293.04000000000002</v>
      </c>
      <c r="P421" s="254">
        <f>(Tabla1[[#This Row],[Entradas 30 Junio-30 Sept. 2023]]*Tabla1[[#This Row],[Costo Unit.]])</f>
        <v>0</v>
      </c>
      <c r="Q421" s="254">
        <f>(Tabla1[[#This Row],[Salidas 30 Junio-30 Sept. 2023]]*Tabla1[[#This Row],[Costo Unit.]])</f>
        <v>0</v>
      </c>
      <c r="R421" s="254" t="s">
        <v>1057</v>
      </c>
      <c r="S421" s="253"/>
      <c r="T421" s="260"/>
      <c r="U421" s="291"/>
      <c r="V421" s="33"/>
      <c r="W421" s="33"/>
      <c r="X421" s="33"/>
      <c r="Y421" s="33"/>
    </row>
    <row r="422" spans="2:25" ht="15" customHeight="1" x14ac:dyDescent="0.25">
      <c r="B422" s="274">
        <v>41429</v>
      </c>
      <c r="C422" s="271" t="s">
        <v>1078</v>
      </c>
      <c r="D422" s="260" t="s">
        <v>885</v>
      </c>
      <c r="E422" s="251" t="s">
        <v>886</v>
      </c>
      <c r="F422" s="253">
        <v>10</v>
      </c>
      <c r="G422" s="253">
        <v>0</v>
      </c>
      <c r="H422" s="253"/>
      <c r="I422" s="253"/>
      <c r="J422" s="253">
        <v>0</v>
      </c>
      <c r="K422" s="253">
        <f>SUM(Tabla1[[#This Row],[Existencia al 30/06/2023]]+Tabla1[[#This Row],[Entradas 30 Junio-30 Sept. 2023]]+Tabla1[[#This Row],[Devoluciones]]+I422-J422)</f>
        <v>1</v>
      </c>
      <c r="L422" s="253">
        <v>10</v>
      </c>
      <c r="M422" s="253">
        <f>Tabla1[[#This Row],[Inventario al 30/09/2023]]-Tabla1[[#This Row],[Balance S/Mov. al 30/09/2023]]</f>
        <v>0</v>
      </c>
      <c r="N422" s="254">
        <v>1463.08</v>
      </c>
      <c r="O422" s="255">
        <f>Tabla1[[#This Row],[Costo Unit.]]*Tabla1[[#This Row],[Inventario al 30/09/2023]]</f>
        <v>102.5</v>
      </c>
      <c r="P422" s="254">
        <f>(Tabla1[[#This Row],[Entradas 30 Junio-30 Sept. 2023]]*Tabla1[[#This Row],[Costo Unit.]])</f>
        <v>0</v>
      </c>
      <c r="Q422" s="254">
        <f>(Tabla1[[#This Row],[Salidas 30 Junio-30 Sept. 2023]]*Tabla1[[#This Row],[Costo Unit.]])</f>
        <v>0</v>
      </c>
      <c r="R422" s="254" t="s">
        <v>1057</v>
      </c>
      <c r="S422" s="253"/>
      <c r="T422" s="260"/>
      <c r="U422" s="291"/>
      <c r="V422" s="33"/>
      <c r="W422" s="33"/>
      <c r="X422" s="33"/>
      <c r="Y422" s="33"/>
    </row>
    <row r="423" spans="2:25" ht="15" customHeight="1" x14ac:dyDescent="0.25">
      <c r="B423" s="274">
        <v>42496</v>
      </c>
      <c r="C423" s="271" t="s">
        <v>1073</v>
      </c>
      <c r="D423" s="260" t="s">
        <v>440</v>
      </c>
      <c r="E423" s="251" t="s">
        <v>164</v>
      </c>
      <c r="F423" s="253">
        <v>10</v>
      </c>
      <c r="G423" s="253">
        <v>0</v>
      </c>
      <c r="H423" s="253"/>
      <c r="I423" s="253"/>
      <c r="J423" s="253">
        <v>0</v>
      </c>
      <c r="K423" s="253">
        <f>SUM(Tabla1[[#This Row],[Existencia al 30/06/2023]]+Tabla1[[#This Row],[Entradas 30 Junio-30 Sept. 2023]]+Tabla1[[#This Row],[Devoluciones]]+I423-J423)</f>
        <v>8</v>
      </c>
      <c r="L423" s="253">
        <v>10</v>
      </c>
      <c r="M423" s="253">
        <f>Tabla1[[#This Row],[Inventario al 30/09/2023]]-Tabla1[[#This Row],[Balance S/Mov. al 30/09/2023]]</f>
        <v>-7</v>
      </c>
      <c r="N423" s="254">
        <v>53.1</v>
      </c>
      <c r="O423" s="255">
        <f>Tabla1[[#This Row],[Costo Unit.]]*Tabla1[[#This Row],[Inventario al 30/09/2023]]</f>
        <v>1350.21</v>
      </c>
      <c r="P423" s="254">
        <f>(Tabla1[[#This Row],[Entradas 30 Junio-30 Sept. 2023]]*Tabla1[[#This Row],[Costo Unit.]])</f>
        <v>0</v>
      </c>
      <c r="Q423" s="254">
        <f>(Tabla1[[#This Row],[Salidas 30 Junio-30 Sept. 2023]]*Tabla1[[#This Row],[Costo Unit.]])</f>
        <v>0</v>
      </c>
      <c r="R423" s="254" t="s">
        <v>1057</v>
      </c>
      <c r="S423" s="253"/>
      <c r="T423" s="260"/>
      <c r="U423" s="291"/>
      <c r="V423" s="33"/>
      <c r="W423" s="33"/>
      <c r="X423" s="33"/>
      <c r="Y423" s="33"/>
    </row>
    <row r="424" spans="2:25" ht="15" customHeight="1" x14ac:dyDescent="0.25">
      <c r="B424" s="274">
        <v>42496</v>
      </c>
      <c r="C424" s="271" t="s">
        <v>1081</v>
      </c>
      <c r="D424" s="260" t="s">
        <v>279</v>
      </c>
      <c r="E424" s="251" t="s">
        <v>21</v>
      </c>
      <c r="F424" s="253">
        <v>1</v>
      </c>
      <c r="G424" s="253">
        <v>0</v>
      </c>
      <c r="H424" s="253"/>
      <c r="I424" s="253"/>
      <c r="J424" s="253">
        <v>0</v>
      </c>
      <c r="K424" s="253">
        <f>SUM(Tabla1[[#This Row],[Existencia al 30/06/2023]]+Tabla1[[#This Row],[Entradas 30 Junio-30 Sept. 2023]]+Tabla1[[#This Row],[Devoluciones]]+I424-J424)</f>
        <v>15</v>
      </c>
      <c r="L424" s="253">
        <v>1</v>
      </c>
      <c r="M424" s="253">
        <f>Tabla1[[#This Row],[Inventario al 30/09/2023]]-Tabla1[[#This Row],[Balance S/Mov. al 30/09/2023]]</f>
        <v>0</v>
      </c>
      <c r="N424" s="254">
        <v>275</v>
      </c>
      <c r="O424" s="255">
        <f>Tabla1[[#This Row],[Costo Unit.]]*Tabla1[[#This Row],[Inventario al 30/09/2023]]</f>
        <v>1479</v>
      </c>
      <c r="P424" s="254">
        <f>(Tabla1[[#This Row],[Entradas 30 Junio-30 Sept. 2023]]*Tabla1[[#This Row],[Costo Unit.]])</f>
        <v>0</v>
      </c>
      <c r="Q424" s="254">
        <f>(Tabla1[[#This Row],[Salidas 30 Junio-30 Sept. 2023]]*Tabla1[[#This Row],[Costo Unit.]])</f>
        <v>0</v>
      </c>
      <c r="R424" s="254" t="s">
        <v>1057</v>
      </c>
      <c r="S424" s="253"/>
      <c r="T424" s="260"/>
      <c r="U424" s="291"/>
      <c r="V424" s="33"/>
      <c r="W424" s="33"/>
      <c r="X424" s="33"/>
      <c r="Y424" s="33"/>
    </row>
    <row r="425" spans="2:25" ht="15" customHeight="1" x14ac:dyDescent="0.25">
      <c r="B425" s="274">
        <v>41429</v>
      </c>
      <c r="C425" s="271" t="s">
        <v>1082</v>
      </c>
      <c r="D425" s="260" t="s">
        <v>223</v>
      </c>
      <c r="E425" s="251" t="s">
        <v>654</v>
      </c>
      <c r="F425" s="253">
        <v>108</v>
      </c>
      <c r="G425" s="253">
        <v>0</v>
      </c>
      <c r="H425" s="253"/>
      <c r="I425" s="253"/>
      <c r="J425" s="253">
        <v>0</v>
      </c>
      <c r="K425" s="253">
        <f>SUM(Tabla1[[#This Row],[Existencia al 30/06/2023]]+Tabla1[[#This Row],[Entradas 30 Junio-30 Sept. 2023]]+Tabla1[[#This Row],[Devoluciones]]+I425-J425)</f>
        <v>1</v>
      </c>
      <c r="L425" s="253">
        <v>108</v>
      </c>
      <c r="M425" s="253">
        <f>Tabla1[[#This Row],[Inventario al 30/09/2023]]-Tabla1[[#This Row],[Balance S/Mov. al 30/09/2023]]</f>
        <v>0</v>
      </c>
      <c r="N425" s="254">
        <v>208.8</v>
      </c>
      <c r="O425" s="255">
        <f>Tabla1[[#This Row],[Costo Unit.]]*Tabla1[[#This Row],[Inventario al 30/09/2023]]</f>
        <v>1937.2</v>
      </c>
      <c r="P425" s="254">
        <f>(Tabla1[[#This Row],[Entradas 30 Junio-30 Sept. 2023]]*Tabla1[[#This Row],[Costo Unit.]])</f>
        <v>0</v>
      </c>
      <c r="Q425" s="254">
        <f>(Tabla1[[#This Row],[Salidas 30 Junio-30 Sept. 2023]]*Tabla1[[#This Row],[Costo Unit.]])</f>
        <v>0</v>
      </c>
      <c r="R425" s="254" t="s">
        <v>1057</v>
      </c>
      <c r="S425" s="253"/>
      <c r="T425" s="260"/>
      <c r="U425" s="291"/>
      <c r="V425" s="33"/>
      <c r="W425" s="33"/>
      <c r="X425" s="33"/>
      <c r="Y425" s="33"/>
    </row>
    <row r="426" spans="2:25" ht="15" customHeight="1" x14ac:dyDescent="0.25">
      <c r="B426" s="274">
        <v>41443</v>
      </c>
      <c r="C426" s="271" t="s">
        <v>1068</v>
      </c>
      <c r="D426" s="260" t="s">
        <v>783</v>
      </c>
      <c r="E426" s="251" t="s">
        <v>981</v>
      </c>
      <c r="F426" s="253">
        <v>275</v>
      </c>
      <c r="G426" s="253">
        <v>0</v>
      </c>
      <c r="H426" s="253"/>
      <c r="I426" s="253"/>
      <c r="J426" s="253">
        <v>0</v>
      </c>
      <c r="K426" s="253">
        <f>SUM(Tabla1[[#This Row],[Existencia al 30/06/2023]]+Tabla1[[#This Row],[Entradas 30 Junio-30 Sept. 2023]]+Tabla1[[#This Row],[Devoluciones]]+I426-J426)</f>
        <v>4</v>
      </c>
      <c r="L426" s="253">
        <v>275</v>
      </c>
      <c r="M426" s="253">
        <f>Tabla1[[#This Row],[Inventario al 30/09/2023]]-Tabla1[[#This Row],[Balance S/Mov. al 30/09/2023]]</f>
        <v>5</v>
      </c>
      <c r="N426" s="254">
        <v>41.3</v>
      </c>
      <c r="O426" s="255">
        <f>Tabla1[[#This Row],[Costo Unit.]]*Tabla1[[#This Row],[Inventario al 30/09/2023]]</f>
        <v>666</v>
      </c>
      <c r="P426" s="254">
        <f>(Tabla1[[#This Row],[Entradas 30 Junio-30 Sept. 2023]]*Tabla1[[#This Row],[Costo Unit.]])</f>
        <v>0</v>
      </c>
      <c r="Q426" s="254">
        <f>(Tabla1[[#This Row],[Salidas 30 Junio-30 Sept. 2023]]*Tabla1[[#This Row],[Costo Unit.]])</f>
        <v>0</v>
      </c>
      <c r="R426" s="254" t="s">
        <v>1057</v>
      </c>
      <c r="S426" s="253"/>
      <c r="T426" s="260"/>
      <c r="U426" s="291"/>
      <c r="V426" s="33"/>
      <c r="W426" s="33"/>
      <c r="X426" s="33"/>
      <c r="Y426" s="33"/>
    </row>
    <row r="427" spans="2:25" ht="15" customHeight="1" x14ac:dyDescent="0.25">
      <c r="B427" s="274">
        <v>42496</v>
      </c>
      <c r="C427" s="271" t="s">
        <v>1077</v>
      </c>
      <c r="D427" s="260" t="s">
        <v>889</v>
      </c>
      <c r="E427" s="257" t="s">
        <v>890</v>
      </c>
      <c r="F427" s="253">
        <v>2</v>
      </c>
      <c r="G427" s="253">
        <v>0</v>
      </c>
      <c r="H427" s="253"/>
      <c r="I427" s="253"/>
      <c r="J427" s="253">
        <v>0</v>
      </c>
      <c r="K427" s="253">
        <f>SUM(Tabla1[[#This Row],[Existencia al 30/06/2023]]+Tabla1[[#This Row],[Entradas 30 Junio-30 Sept. 2023]]+Tabla1[[#This Row],[Devoluciones]]+I427-J427)</f>
        <v>16</v>
      </c>
      <c r="L427" s="253">
        <v>2</v>
      </c>
      <c r="M427" s="253">
        <f>Tabla1[[#This Row],[Inventario al 30/09/2023]]-Tabla1[[#This Row],[Balance S/Mov. al 30/09/2023]]</f>
        <v>-1</v>
      </c>
      <c r="N427" s="254">
        <v>2910.67</v>
      </c>
      <c r="O427" s="255">
        <f>Tabla1[[#This Row],[Costo Unit.]]*Tabla1[[#This Row],[Inventario al 30/09/2023]]</f>
        <v>3915</v>
      </c>
      <c r="P427" s="254">
        <f>(Tabla1[[#This Row],[Entradas 30 Junio-30 Sept. 2023]]*Tabla1[[#This Row],[Costo Unit.]])</f>
        <v>0</v>
      </c>
      <c r="Q427" s="254">
        <f>(Tabla1[[#This Row],[Salidas 30 Junio-30 Sept. 2023]]*Tabla1[[#This Row],[Costo Unit.]])</f>
        <v>0</v>
      </c>
      <c r="R427" s="254" t="s">
        <v>1057</v>
      </c>
      <c r="S427" s="253"/>
      <c r="T427" s="260"/>
      <c r="U427" s="291"/>
      <c r="V427" s="33"/>
      <c r="W427" s="33"/>
      <c r="X427" s="33"/>
      <c r="Y427" s="33"/>
    </row>
    <row r="428" spans="2:25" ht="15" customHeight="1" x14ac:dyDescent="0.25">
      <c r="B428" s="274">
        <v>41444</v>
      </c>
      <c r="C428" s="271" t="s">
        <v>1077</v>
      </c>
      <c r="D428" s="260" t="s">
        <v>887</v>
      </c>
      <c r="E428" s="257" t="s">
        <v>888</v>
      </c>
      <c r="F428" s="253">
        <v>2</v>
      </c>
      <c r="G428" s="253">
        <v>0</v>
      </c>
      <c r="H428" s="253"/>
      <c r="I428" s="253"/>
      <c r="J428" s="253">
        <v>0</v>
      </c>
      <c r="K428" s="253">
        <f>SUM(Tabla1[[#This Row],[Existencia al 30/06/2023]]+Tabla1[[#This Row],[Entradas 30 Junio-30 Sept. 2023]]+Tabla1[[#This Row],[Devoluciones]]+I428-J428)</f>
        <v>12</v>
      </c>
      <c r="L428" s="253">
        <v>2</v>
      </c>
      <c r="M428" s="253">
        <f>Tabla1[[#This Row],[Inventario al 30/09/2023]]-Tabla1[[#This Row],[Balance S/Mov. al 30/09/2023]]</f>
        <v>0</v>
      </c>
      <c r="N428" s="254">
        <v>699.4</v>
      </c>
      <c r="O428" s="255">
        <f>Tabla1[[#This Row],[Costo Unit.]]*Tabla1[[#This Row],[Inventario al 30/09/2023]]</f>
        <v>548.76</v>
      </c>
      <c r="P428" s="254">
        <f>(Tabla1[[#This Row],[Entradas 30 Junio-30 Sept. 2023]]*Tabla1[[#This Row],[Costo Unit.]])</f>
        <v>0</v>
      </c>
      <c r="Q428" s="254">
        <f>(Tabla1[[#This Row],[Salidas 30 Junio-30 Sept. 2023]]*Tabla1[[#This Row],[Costo Unit.]])</f>
        <v>0</v>
      </c>
      <c r="R428" s="254" t="s">
        <v>1057</v>
      </c>
      <c r="S428" s="253"/>
      <c r="T428" s="260"/>
      <c r="U428" s="291"/>
      <c r="V428" s="33"/>
      <c r="W428" s="33"/>
      <c r="X428" s="33"/>
      <c r="Y428" s="33"/>
    </row>
    <row r="429" spans="2:25" ht="15" customHeight="1" x14ac:dyDescent="0.25">
      <c r="B429" s="274">
        <v>42496</v>
      </c>
      <c r="C429" s="271" t="s">
        <v>1073</v>
      </c>
      <c r="D429" s="260" t="s">
        <v>882</v>
      </c>
      <c r="E429" s="257" t="s">
        <v>883</v>
      </c>
      <c r="F429" s="253">
        <v>10</v>
      </c>
      <c r="G429" s="253">
        <v>0</v>
      </c>
      <c r="H429" s="253"/>
      <c r="I429" s="253"/>
      <c r="J429" s="253">
        <v>0</v>
      </c>
      <c r="K429" s="253">
        <f>SUM(Tabla1[[#This Row],[Existencia al 30/06/2023]]+Tabla1[[#This Row],[Entradas 30 Junio-30 Sept. 2023]]+Tabla1[[#This Row],[Devoluciones]]+I429-J429)</f>
        <v>47</v>
      </c>
      <c r="L429" s="253">
        <v>10</v>
      </c>
      <c r="M429" s="253">
        <f>Tabla1[[#This Row],[Inventario al 30/09/2023]]-Tabla1[[#This Row],[Balance S/Mov. al 30/09/2023]]</f>
        <v>0</v>
      </c>
      <c r="N429" s="254">
        <v>677.91</v>
      </c>
      <c r="O429" s="255">
        <f>Tabla1[[#This Row],[Costo Unit.]]*Tabla1[[#This Row],[Inventario al 30/09/2023]]</f>
        <v>859.63</v>
      </c>
      <c r="P429" s="254">
        <f>(Tabla1[[#This Row],[Entradas 30 Junio-30 Sept. 2023]]*Tabla1[[#This Row],[Costo Unit.]])</f>
        <v>0</v>
      </c>
      <c r="Q429" s="254">
        <f>(Tabla1[[#This Row],[Salidas 30 Junio-30 Sept. 2023]]*Tabla1[[#This Row],[Costo Unit.]])</f>
        <v>0</v>
      </c>
      <c r="R429" s="254" t="s">
        <v>1057</v>
      </c>
      <c r="S429" s="253"/>
      <c r="T429" s="260"/>
      <c r="U429" s="291"/>
      <c r="V429" s="33"/>
      <c r="W429" s="33"/>
      <c r="X429" s="33"/>
      <c r="Y429" s="33"/>
    </row>
    <row r="430" spans="2:25" ht="15" customHeight="1" x14ac:dyDescent="0.25">
      <c r="B430" s="274">
        <v>42080</v>
      </c>
      <c r="C430" s="271" t="s">
        <v>1073</v>
      </c>
      <c r="D430" s="260" t="s">
        <v>868</v>
      </c>
      <c r="E430" s="257" t="s">
        <v>869</v>
      </c>
      <c r="F430" s="253">
        <v>10</v>
      </c>
      <c r="G430" s="253">
        <v>0</v>
      </c>
      <c r="H430" s="253"/>
      <c r="I430" s="253"/>
      <c r="J430" s="253">
        <v>0</v>
      </c>
      <c r="K430" s="253">
        <f>SUM(Tabla1[[#This Row],[Existencia al 30/06/2023]]+Tabla1[[#This Row],[Entradas 30 Junio-30 Sept. 2023]]+Tabla1[[#This Row],[Devoluciones]]+I430-J430)</f>
        <v>67</v>
      </c>
      <c r="L430" s="253">
        <v>10</v>
      </c>
      <c r="M430" s="253">
        <f>Tabla1[[#This Row],[Inventario al 30/09/2023]]-Tabla1[[#This Row],[Balance S/Mov. al 30/09/2023]]</f>
        <v>0</v>
      </c>
      <c r="N430" s="254">
        <v>826.94</v>
      </c>
      <c r="O430" s="255">
        <f>Tabla1[[#This Row],[Costo Unit.]]*Tabla1[[#This Row],[Inventario al 30/09/2023]]</f>
        <v>341.7</v>
      </c>
      <c r="P430" s="254">
        <f>(Tabla1[[#This Row],[Entradas 30 Junio-30 Sept. 2023]]*Tabla1[[#This Row],[Costo Unit.]])</f>
        <v>0</v>
      </c>
      <c r="Q430" s="254">
        <f>(Tabla1[[#This Row],[Salidas 30 Junio-30 Sept. 2023]]*Tabla1[[#This Row],[Costo Unit.]])</f>
        <v>0</v>
      </c>
      <c r="R430" s="254" t="s">
        <v>1057</v>
      </c>
      <c r="S430" s="253"/>
      <c r="T430" s="260"/>
      <c r="U430" s="291"/>
      <c r="V430" s="33"/>
      <c r="W430" s="33"/>
      <c r="X430" s="33"/>
      <c r="Y430" s="33"/>
    </row>
    <row r="431" spans="2:25" ht="15" customHeight="1" x14ac:dyDescent="0.25">
      <c r="B431" s="274">
        <v>41443</v>
      </c>
      <c r="C431" s="271" t="s">
        <v>1073</v>
      </c>
      <c r="D431" s="260" t="s">
        <v>748</v>
      </c>
      <c r="E431" s="251" t="s">
        <v>760</v>
      </c>
      <c r="F431" s="253">
        <v>8</v>
      </c>
      <c r="G431" s="253">
        <v>0</v>
      </c>
      <c r="H431" s="253"/>
      <c r="I431" s="253"/>
      <c r="J431" s="253">
        <v>0</v>
      </c>
      <c r="K431" s="253">
        <f>SUM(Tabla1[[#This Row],[Existencia al 30/06/2023]]+Tabla1[[#This Row],[Entradas 30 Junio-30 Sept. 2023]]+Tabla1[[#This Row],[Devoluciones]]+I431-J431)</f>
        <v>25</v>
      </c>
      <c r="L431" s="253">
        <v>8</v>
      </c>
      <c r="M431" s="253">
        <f>Tabla1[[#This Row],[Inventario al 30/09/2023]]-Tabla1[[#This Row],[Balance S/Mov. al 30/09/2023]]</f>
        <v>25</v>
      </c>
      <c r="N431" s="254">
        <v>759.92</v>
      </c>
      <c r="O431" s="255">
        <f>Tabla1[[#This Row],[Costo Unit.]]*Tabla1[[#This Row],[Inventario al 30/09/2023]]</f>
        <v>30</v>
      </c>
      <c r="P431" s="254">
        <f>(Tabla1[[#This Row],[Entradas 30 Junio-30 Sept. 2023]]*Tabla1[[#This Row],[Costo Unit.]])</f>
        <v>0</v>
      </c>
      <c r="Q431" s="254">
        <f>(Tabla1[[#This Row],[Salidas 30 Junio-30 Sept. 2023]]*Tabla1[[#This Row],[Costo Unit.]])</f>
        <v>0</v>
      </c>
      <c r="R431" s="254" t="s">
        <v>1057</v>
      </c>
      <c r="S431" s="253"/>
      <c r="T431" s="260"/>
      <c r="U431" s="291"/>
      <c r="V431" s="33"/>
      <c r="W431" s="33"/>
      <c r="X431" s="33"/>
      <c r="Y431" s="33"/>
    </row>
    <row r="432" spans="2:25" ht="15" customHeight="1" x14ac:dyDescent="0.25">
      <c r="B432" s="274">
        <v>42474</v>
      </c>
      <c r="C432" s="271" t="s">
        <v>1072</v>
      </c>
      <c r="D432" s="260" t="s">
        <v>986</v>
      </c>
      <c r="E432" s="251" t="s">
        <v>987</v>
      </c>
      <c r="F432" s="253">
        <v>2</v>
      </c>
      <c r="G432" s="253">
        <v>0</v>
      </c>
      <c r="H432" s="253"/>
      <c r="I432" s="253"/>
      <c r="J432" s="253">
        <v>0</v>
      </c>
      <c r="K432" s="253">
        <f>SUM(Tabla1[[#This Row],[Existencia al 30/06/2023]]+Tabla1[[#This Row],[Entradas 30 Junio-30 Sept. 2023]]+Tabla1[[#This Row],[Devoluciones]]+I432-J432)</f>
        <v>6</v>
      </c>
      <c r="L432" s="253">
        <v>2</v>
      </c>
      <c r="M432" s="253">
        <f>Tabla1[[#This Row],[Inventario al 30/09/2023]]-Tabla1[[#This Row],[Balance S/Mov. al 30/09/2023]]</f>
        <v>0</v>
      </c>
      <c r="N432" s="254">
        <v>11564</v>
      </c>
      <c r="O432" s="255">
        <f>Tabla1[[#This Row],[Costo Unit.]]*Tabla1[[#This Row],[Inventario al 30/09/2023]]</f>
        <v>228</v>
      </c>
      <c r="P432" s="254">
        <f>(Tabla1[[#This Row],[Entradas 30 Junio-30 Sept. 2023]]*Tabla1[[#This Row],[Costo Unit.]])</f>
        <v>0</v>
      </c>
      <c r="Q432" s="254">
        <f>(Tabla1[[#This Row],[Salidas 30 Junio-30 Sept. 2023]]*Tabla1[[#This Row],[Costo Unit.]])</f>
        <v>0</v>
      </c>
      <c r="R432" s="254" t="s">
        <v>1057</v>
      </c>
      <c r="S432" s="253"/>
      <c r="T432" s="260"/>
      <c r="U432" s="291"/>
      <c r="V432" s="33"/>
      <c r="W432" s="33"/>
      <c r="X432" s="33"/>
      <c r="Y432" s="33"/>
    </row>
    <row r="433" spans="2:25" ht="15" customHeight="1" x14ac:dyDescent="0.25">
      <c r="B433" s="274">
        <v>44145</v>
      </c>
      <c r="C433" s="271" t="s">
        <v>1076</v>
      </c>
      <c r="D433" s="260" t="s">
        <v>243</v>
      </c>
      <c r="E433" s="251" t="s">
        <v>166</v>
      </c>
      <c r="F433" s="253">
        <v>12</v>
      </c>
      <c r="G433" s="253">
        <v>0</v>
      </c>
      <c r="H433" s="253"/>
      <c r="I433" s="253"/>
      <c r="J433" s="253">
        <v>0</v>
      </c>
      <c r="K433" s="253">
        <f>SUM(Tabla1[[#This Row],[Existencia al 30/06/2023]]+Tabla1[[#This Row],[Entradas 30 Junio-30 Sept. 2023]]+Tabla1[[#This Row],[Devoluciones]]+I433-J433)</f>
        <v>1</v>
      </c>
      <c r="L433" s="253">
        <v>12</v>
      </c>
      <c r="M433" s="253">
        <f>Tabla1[[#This Row],[Inventario al 30/09/2023]]-Tabla1[[#This Row],[Balance S/Mov. al 30/09/2023]]</f>
        <v>0</v>
      </c>
      <c r="N433" s="254">
        <v>92.8</v>
      </c>
      <c r="O433" s="255">
        <f>Tabla1[[#This Row],[Costo Unit.]]*Tabla1[[#This Row],[Inventario al 30/09/2023]]</f>
        <v>350</v>
      </c>
      <c r="P433" s="254">
        <f>(Tabla1[[#This Row],[Entradas 30 Junio-30 Sept. 2023]]*Tabla1[[#This Row],[Costo Unit.]])</f>
        <v>0</v>
      </c>
      <c r="Q433" s="254">
        <f>(Tabla1[[#This Row],[Salidas 30 Junio-30 Sept. 2023]]*Tabla1[[#This Row],[Costo Unit.]])</f>
        <v>0</v>
      </c>
      <c r="R433" s="254" t="s">
        <v>1057</v>
      </c>
      <c r="S433" s="253"/>
      <c r="T433" s="260"/>
      <c r="U433" s="291"/>
      <c r="V433" s="33"/>
      <c r="W433" s="33"/>
      <c r="X433" s="33"/>
      <c r="Y433" s="33"/>
    </row>
    <row r="434" spans="2:25" ht="15" customHeight="1" x14ac:dyDescent="0.25">
      <c r="B434" s="274">
        <v>42690</v>
      </c>
      <c r="C434" s="271" t="s">
        <v>1071</v>
      </c>
      <c r="D434" s="260" t="s">
        <v>190</v>
      </c>
      <c r="E434" s="251" t="s">
        <v>655</v>
      </c>
      <c r="F434" s="253">
        <v>118</v>
      </c>
      <c r="G434" s="253">
        <v>0</v>
      </c>
      <c r="H434" s="253"/>
      <c r="I434" s="253"/>
      <c r="J434" s="253">
        <v>0</v>
      </c>
      <c r="K434" s="253">
        <f>SUM(Tabla1[[#This Row],[Existencia al 30/06/2023]]+Tabla1[[#This Row],[Entradas 30 Junio-30 Sept. 2023]]+Tabla1[[#This Row],[Devoluciones]]+I434-J434)</f>
        <v>47</v>
      </c>
      <c r="L434" s="253">
        <v>118</v>
      </c>
      <c r="M434" s="253">
        <f>Tabla1[[#This Row],[Inventario al 30/09/2023]]-Tabla1[[#This Row],[Balance S/Mov. al 30/09/2023]]</f>
        <v>-6</v>
      </c>
      <c r="N434" s="254">
        <v>197.33</v>
      </c>
      <c r="O434" s="255">
        <f>Tabla1[[#This Row],[Costo Unit.]]*Tabla1[[#This Row],[Inventario al 30/09/2023]]</f>
        <v>331.28000000000003</v>
      </c>
      <c r="P434" s="254">
        <f>(Tabla1[[#This Row],[Entradas 30 Junio-30 Sept. 2023]]*Tabla1[[#This Row],[Costo Unit.]])</f>
        <v>0</v>
      </c>
      <c r="Q434" s="254">
        <f>(Tabla1[[#This Row],[Salidas 30 Junio-30 Sept. 2023]]*Tabla1[[#This Row],[Costo Unit.]])</f>
        <v>0</v>
      </c>
      <c r="R434" s="254" t="s">
        <v>1057</v>
      </c>
      <c r="S434" s="253"/>
      <c r="T434" s="260"/>
      <c r="U434" s="291"/>
      <c r="V434" s="33"/>
      <c r="W434" s="33"/>
      <c r="X434" s="33"/>
      <c r="Y434" s="33"/>
    </row>
    <row r="435" spans="2:25" ht="15" customHeight="1" x14ac:dyDescent="0.25">
      <c r="B435" s="274">
        <v>44145</v>
      </c>
      <c r="C435" s="271" t="s">
        <v>1070</v>
      </c>
      <c r="D435" s="260" t="s">
        <v>1043</v>
      </c>
      <c r="E435" s="251" t="s">
        <v>1005</v>
      </c>
      <c r="F435" s="253">
        <v>1</v>
      </c>
      <c r="G435" s="253">
        <v>0</v>
      </c>
      <c r="H435" s="253"/>
      <c r="I435" s="253"/>
      <c r="J435" s="253">
        <v>0</v>
      </c>
      <c r="K435" s="253">
        <f>SUM(Tabla1[[#This Row],[Existencia al 30/06/2023]]+Tabla1[[#This Row],[Entradas 30 Junio-30 Sept. 2023]]+Tabla1[[#This Row],[Devoluciones]]+I435-J435)</f>
        <v>3</v>
      </c>
      <c r="L435" s="253">
        <v>1</v>
      </c>
      <c r="M435" s="253">
        <f>Tabla1[[#This Row],[Inventario al 30/09/2023]]-Tabla1[[#This Row],[Balance S/Mov. al 30/09/2023]]</f>
        <v>0</v>
      </c>
      <c r="N435" s="254">
        <v>177</v>
      </c>
      <c r="O435" s="255">
        <f>Tabla1[[#This Row],[Costo Unit.]]*Tabla1[[#This Row],[Inventario al 30/09/2023]]</f>
        <v>180</v>
      </c>
      <c r="P435" s="254">
        <f>(Tabla1[[#This Row],[Entradas 30 Junio-30 Sept. 2023]]*Tabla1[[#This Row],[Costo Unit.]])</f>
        <v>0</v>
      </c>
      <c r="Q435" s="254">
        <f>(Tabla1[[#This Row],[Salidas 30 Junio-30 Sept. 2023]]*Tabla1[[#This Row],[Costo Unit.]])</f>
        <v>0</v>
      </c>
      <c r="R435" s="254" t="s">
        <v>1057</v>
      </c>
      <c r="S435" s="253"/>
      <c r="T435" s="260"/>
      <c r="U435" s="291"/>
      <c r="V435" s="33"/>
      <c r="W435" s="33"/>
      <c r="X435" s="33"/>
      <c r="Y435" s="33"/>
    </row>
    <row r="436" spans="2:25" ht="15" customHeight="1" x14ac:dyDescent="0.25">
      <c r="B436" s="274">
        <v>42080</v>
      </c>
      <c r="C436" s="271" t="s">
        <v>1070</v>
      </c>
      <c r="D436" s="260" t="s">
        <v>899</v>
      </c>
      <c r="E436" s="251" t="s">
        <v>907</v>
      </c>
      <c r="F436" s="253">
        <v>16</v>
      </c>
      <c r="G436" s="253">
        <v>0</v>
      </c>
      <c r="H436" s="253"/>
      <c r="I436" s="253"/>
      <c r="J436" s="253">
        <v>0</v>
      </c>
      <c r="K436" s="253">
        <f>SUM(Tabla1[[#This Row],[Existencia al 30/06/2023]]+Tabla1[[#This Row],[Entradas 30 Junio-30 Sept. 2023]]+Tabla1[[#This Row],[Devoluciones]]+I436-J436)</f>
        <v>3</v>
      </c>
      <c r="L436" s="253">
        <v>16</v>
      </c>
      <c r="M436" s="253">
        <f>Tabla1[[#This Row],[Inventario al 30/09/2023]]-Tabla1[[#This Row],[Balance S/Mov. al 30/09/2023]]</f>
        <v>-1</v>
      </c>
      <c r="N436" s="254">
        <v>241.81</v>
      </c>
      <c r="O436" s="255">
        <f>Tabla1[[#This Row],[Costo Unit.]]*Tabla1[[#This Row],[Inventario al 30/09/2023]]</f>
        <v>67.86</v>
      </c>
      <c r="P436" s="254">
        <f>(Tabla1[[#This Row],[Entradas 30 Junio-30 Sept. 2023]]*Tabla1[[#This Row],[Costo Unit.]])</f>
        <v>0</v>
      </c>
      <c r="Q436" s="254">
        <f>(Tabla1[[#This Row],[Salidas 30 Junio-30 Sept. 2023]]*Tabla1[[#This Row],[Costo Unit.]])</f>
        <v>0</v>
      </c>
      <c r="R436" s="254" t="s">
        <v>1057</v>
      </c>
      <c r="S436" s="253"/>
      <c r="T436" s="260"/>
      <c r="U436" s="291"/>
      <c r="V436" s="33"/>
      <c r="W436" s="33"/>
      <c r="X436" s="33"/>
      <c r="Y436" s="33"/>
    </row>
    <row r="437" spans="2:25" ht="15" customHeight="1" x14ac:dyDescent="0.25">
      <c r="B437" s="274">
        <v>44145</v>
      </c>
      <c r="C437" s="271" t="s">
        <v>1071</v>
      </c>
      <c r="D437" s="260" t="s">
        <v>1018</v>
      </c>
      <c r="E437" s="251" t="s">
        <v>1019</v>
      </c>
      <c r="F437" s="253">
        <v>2</v>
      </c>
      <c r="G437" s="253">
        <v>0</v>
      </c>
      <c r="H437" s="253"/>
      <c r="I437" s="253"/>
      <c r="J437" s="253">
        <v>0</v>
      </c>
      <c r="K437" s="253">
        <f>SUM(Tabla1[[#This Row],[Existencia al 30/06/2023]]+Tabla1[[#This Row],[Entradas 30 Junio-30 Sept. 2023]]+Tabla1[[#This Row],[Devoluciones]]+I437-J437)</f>
        <v>1</v>
      </c>
      <c r="L437" s="253">
        <v>2</v>
      </c>
      <c r="M437" s="253">
        <f>Tabla1[[#This Row],[Inventario al 30/09/2023]]-Tabla1[[#This Row],[Balance S/Mov. al 30/09/2023]]</f>
        <v>0</v>
      </c>
      <c r="N437" s="254">
        <v>10030</v>
      </c>
      <c r="O437" s="255">
        <f>Tabla1[[#This Row],[Costo Unit.]]*Tabla1[[#This Row],[Inventario al 30/09/2023]]</f>
        <v>350</v>
      </c>
      <c r="P437" s="254">
        <f>(Tabla1[[#This Row],[Entradas 30 Junio-30 Sept. 2023]]*Tabla1[[#This Row],[Costo Unit.]])</f>
        <v>0</v>
      </c>
      <c r="Q437" s="254">
        <f>(Tabla1[[#This Row],[Salidas 30 Junio-30 Sept. 2023]]*Tabla1[[#This Row],[Costo Unit.]])</f>
        <v>0</v>
      </c>
      <c r="R437" s="254" t="s">
        <v>1057</v>
      </c>
      <c r="S437" s="253"/>
      <c r="T437" s="260"/>
      <c r="U437" s="291"/>
      <c r="V437" s="33"/>
      <c r="W437" s="33"/>
      <c r="X437" s="33"/>
      <c r="Y437" s="33"/>
    </row>
    <row r="438" spans="2:25" ht="15" customHeight="1" x14ac:dyDescent="0.25">
      <c r="B438" s="274">
        <v>41488</v>
      </c>
      <c r="C438" s="271" t="s">
        <v>1070</v>
      </c>
      <c r="D438" s="260" t="s">
        <v>406</v>
      </c>
      <c r="E438" s="251" t="s">
        <v>133</v>
      </c>
      <c r="F438" s="253">
        <v>21</v>
      </c>
      <c r="G438" s="253">
        <v>0</v>
      </c>
      <c r="H438" s="253"/>
      <c r="I438" s="253"/>
      <c r="J438" s="253">
        <v>0</v>
      </c>
      <c r="K438" s="253">
        <f>SUM(Tabla1[[#This Row],[Existencia al 30/06/2023]]+Tabla1[[#This Row],[Entradas 30 Junio-30 Sept. 2023]]+Tabla1[[#This Row],[Devoluciones]]+I438-J438)</f>
        <v>8</v>
      </c>
      <c r="L438" s="253">
        <v>21</v>
      </c>
      <c r="M438" s="253">
        <f>Tabla1[[#This Row],[Inventario al 30/09/2023]]-Tabla1[[#This Row],[Balance S/Mov. al 30/09/2023]]</f>
        <v>-1</v>
      </c>
      <c r="N438" s="254">
        <v>26.5</v>
      </c>
      <c r="O438" s="255">
        <f>Tabla1[[#This Row],[Costo Unit.]]*Tabla1[[#This Row],[Inventario al 30/09/2023]]</f>
        <v>51.66</v>
      </c>
      <c r="P438" s="254">
        <f>(Tabla1[[#This Row],[Entradas 30 Junio-30 Sept. 2023]]*Tabla1[[#This Row],[Costo Unit.]])</f>
        <v>0</v>
      </c>
      <c r="Q438" s="254">
        <f>(Tabla1[[#This Row],[Salidas 30 Junio-30 Sept. 2023]]*Tabla1[[#This Row],[Costo Unit.]])</f>
        <v>0</v>
      </c>
      <c r="R438" s="254" t="s">
        <v>1057</v>
      </c>
      <c r="S438" s="253"/>
      <c r="T438" s="260"/>
      <c r="U438" s="291"/>
      <c r="V438" s="33"/>
      <c r="W438" s="33"/>
      <c r="X438" s="33"/>
      <c r="Y438" s="33"/>
    </row>
    <row r="439" spans="2:25" ht="15" customHeight="1" x14ac:dyDescent="0.25">
      <c r="B439" s="274">
        <v>42520</v>
      </c>
      <c r="C439" s="271" t="s">
        <v>1072</v>
      </c>
      <c r="D439" s="260" t="s">
        <v>193</v>
      </c>
      <c r="E439" s="251" t="s">
        <v>656</v>
      </c>
      <c r="F439" s="253">
        <v>81</v>
      </c>
      <c r="G439" s="253">
        <v>0</v>
      </c>
      <c r="H439" s="253"/>
      <c r="I439" s="253"/>
      <c r="J439" s="253">
        <v>0</v>
      </c>
      <c r="K439" s="253">
        <f>SUM(Tabla1[[#This Row],[Existencia al 30/06/2023]]+Tabla1[[#This Row],[Entradas 30 Junio-30 Sept. 2023]]+Tabla1[[#This Row],[Devoluciones]]+I439-J439)</f>
        <v>7</v>
      </c>
      <c r="L439" s="253">
        <v>81</v>
      </c>
      <c r="M439" s="253">
        <f>Tabla1[[#This Row],[Inventario al 30/09/2023]]-Tabla1[[#This Row],[Balance S/Mov. al 30/09/2023]]</f>
        <v>-1</v>
      </c>
      <c r="N439" s="254">
        <v>24.39</v>
      </c>
      <c r="O439" s="255">
        <f>Tabla1[[#This Row],[Costo Unit.]]*Tabla1[[#This Row],[Inventario al 30/09/2023]]</f>
        <v>360</v>
      </c>
      <c r="P439" s="254">
        <f>(Tabla1[[#This Row],[Entradas 30 Junio-30 Sept. 2023]]*Tabla1[[#This Row],[Costo Unit.]])</f>
        <v>0</v>
      </c>
      <c r="Q439" s="254">
        <f>(Tabla1[[#This Row],[Salidas 30 Junio-30 Sept. 2023]]*Tabla1[[#This Row],[Costo Unit.]])</f>
        <v>0</v>
      </c>
      <c r="R439" s="254" t="s">
        <v>1057</v>
      </c>
      <c r="S439" s="253"/>
      <c r="T439" s="260"/>
      <c r="U439" s="291"/>
      <c r="V439" s="33"/>
      <c r="W439" s="33"/>
      <c r="X439" s="33"/>
      <c r="Y439" s="33"/>
    </row>
    <row r="440" spans="2:25" ht="15" customHeight="1" x14ac:dyDescent="0.25">
      <c r="B440" s="274">
        <v>42520</v>
      </c>
      <c r="C440" s="271" t="s">
        <v>1077</v>
      </c>
      <c r="D440" s="260" t="s">
        <v>353</v>
      </c>
      <c r="E440" s="257" t="s">
        <v>549</v>
      </c>
      <c r="F440" s="253">
        <v>91</v>
      </c>
      <c r="G440" s="253">
        <v>0</v>
      </c>
      <c r="H440" s="253"/>
      <c r="I440" s="253"/>
      <c r="J440" s="253">
        <v>0</v>
      </c>
      <c r="K440" s="253">
        <f>SUM(Tabla1[[#This Row],[Existencia al 30/06/2023]]+Tabla1[[#This Row],[Entradas 30 Junio-30 Sept. 2023]]+Tabla1[[#This Row],[Devoluciones]]+I440-J440)</f>
        <v>2</v>
      </c>
      <c r="L440" s="253">
        <v>91</v>
      </c>
      <c r="M440" s="253">
        <f>Tabla1[[#This Row],[Inventario al 30/09/2023]]-Tabla1[[#This Row],[Balance S/Mov. al 30/09/2023]]</f>
        <v>0</v>
      </c>
      <c r="N440" s="254">
        <v>46.48</v>
      </c>
      <c r="O440" s="255">
        <f>Tabla1[[#This Row],[Costo Unit.]]*Tabla1[[#This Row],[Inventario al 30/09/2023]]</f>
        <v>21.98</v>
      </c>
      <c r="P440" s="254">
        <f>(Tabla1[[#This Row],[Entradas 30 Junio-30 Sept. 2023]]*Tabla1[[#This Row],[Costo Unit.]])</f>
        <v>0</v>
      </c>
      <c r="Q440" s="254">
        <f>(Tabla1[[#This Row],[Salidas 30 Junio-30 Sept. 2023]]*Tabla1[[#This Row],[Costo Unit.]])</f>
        <v>0</v>
      </c>
      <c r="R440" s="254" t="s">
        <v>1057</v>
      </c>
      <c r="S440" s="253"/>
      <c r="T440" s="260"/>
      <c r="U440" s="291"/>
      <c r="V440" s="33"/>
      <c r="W440" s="33"/>
      <c r="X440" s="33"/>
      <c r="Y440" s="33"/>
    </row>
    <row r="441" spans="2:25" ht="15" customHeight="1" x14ac:dyDescent="0.25">
      <c r="B441" s="274">
        <v>44145</v>
      </c>
      <c r="C441" s="271" t="s">
        <v>1073</v>
      </c>
      <c r="D441" s="260" t="s">
        <v>287</v>
      </c>
      <c r="E441" s="252" t="s">
        <v>28</v>
      </c>
      <c r="F441" s="253">
        <v>1</v>
      </c>
      <c r="G441" s="253">
        <v>0</v>
      </c>
      <c r="H441" s="253"/>
      <c r="I441" s="253"/>
      <c r="J441" s="253">
        <v>0</v>
      </c>
      <c r="K441" s="253">
        <f>SUM(Tabla1[[#This Row],[Existencia al 30/06/2023]]+Tabla1[[#This Row],[Entradas 30 Junio-30 Sept. 2023]]+Tabla1[[#This Row],[Devoluciones]]+I441-J441)</f>
        <v>3</v>
      </c>
      <c r="L441" s="253">
        <v>1</v>
      </c>
      <c r="M441" s="253">
        <f>Tabla1[[#This Row],[Inventario al 30/09/2023]]-Tabla1[[#This Row],[Balance S/Mov. al 30/09/2023]]</f>
        <v>8</v>
      </c>
      <c r="N441" s="254">
        <v>57.91</v>
      </c>
      <c r="O441" s="255">
        <f>Tabla1[[#This Row],[Costo Unit.]]*Tabla1[[#This Row],[Inventario al 30/09/2023]]</f>
        <v>220</v>
      </c>
      <c r="P441" s="254">
        <f>(Tabla1[[#This Row],[Entradas 30 Junio-30 Sept. 2023]]*Tabla1[[#This Row],[Costo Unit.]])</f>
        <v>0</v>
      </c>
      <c r="Q441" s="254">
        <f>(Tabla1[[#This Row],[Salidas 30 Junio-30 Sept. 2023]]*Tabla1[[#This Row],[Costo Unit.]])</f>
        <v>0</v>
      </c>
      <c r="R441" s="254" t="s">
        <v>1057</v>
      </c>
      <c r="S441" s="253"/>
      <c r="T441" s="260"/>
      <c r="U441" s="291"/>
      <c r="V441" s="33"/>
      <c r="W441" s="33"/>
      <c r="X441" s="33"/>
      <c r="Y441" s="33"/>
    </row>
    <row r="442" spans="2:25" ht="15" customHeight="1" x14ac:dyDescent="0.25">
      <c r="B442" s="274">
        <v>41488</v>
      </c>
      <c r="C442" s="271" t="s">
        <v>1070</v>
      </c>
      <c r="D442" s="260" t="s">
        <v>317</v>
      </c>
      <c r="E442" s="252" t="s">
        <v>56</v>
      </c>
      <c r="F442" s="253">
        <v>1</v>
      </c>
      <c r="G442" s="253">
        <v>0</v>
      </c>
      <c r="H442" s="253"/>
      <c r="I442" s="253"/>
      <c r="J442" s="253">
        <v>0</v>
      </c>
      <c r="K442" s="253">
        <f>SUM(Tabla1[[#This Row],[Existencia al 30/06/2023]]+Tabla1[[#This Row],[Entradas 30 Junio-30 Sept. 2023]]+Tabla1[[#This Row],[Devoluciones]]+I442-J442)</f>
        <v>2</v>
      </c>
      <c r="L442" s="253">
        <v>1</v>
      </c>
      <c r="M442" s="253">
        <f>Tabla1[[#This Row],[Inventario al 30/09/2023]]-Tabla1[[#This Row],[Balance S/Mov. al 30/09/2023]]</f>
        <v>0</v>
      </c>
      <c r="N442" s="254">
        <v>1.1599999999999999</v>
      </c>
      <c r="O442" s="255">
        <f>Tabla1[[#This Row],[Costo Unit.]]*Tabla1[[#This Row],[Inventario al 30/09/2023]]</f>
        <v>19.14</v>
      </c>
      <c r="P442" s="254">
        <f>(Tabla1[[#This Row],[Entradas 30 Junio-30 Sept. 2023]]*Tabla1[[#This Row],[Costo Unit.]])</f>
        <v>0</v>
      </c>
      <c r="Q442" s="254">
        <f>(Tabla1[[#This Row],[Salidas 30 Junio-30 Sept. 2023]]*Tabla1[[#This Row],[Costo Unit.]])</f>
        <v>0</v>
      </c>
      <c r="R442" s="254" t="s">
        <v>1057</v>
      </c>
      <c r="S442" s="253"/>
      <c r="T442" s="260"/>
      <c r="U442" s="291"/>
      <c r="V442" s="33"/>
      <c r="W442" s="33"/>
      <c r="X442" s="33"/>
      <c r="Y442" s="33"/>
    </row>
    <row r="443" spans="2:25" ht="15" customHeight="1" x14ac:dyDescent="0.25">
      <c r="B443" s="274">
        <v>42520</v>
      </c>
      <c r="C443" s="271" t="s">
        <v>1068</v>
      </c>
      <c r="D443" s="260" t="s">
        <v>333</v>
      </c>
      <c r="E443" s="252" t="s">
        <v>74</v>
      </c>
      <c r="F443" s="253">
        <v>2</v>
      </c>
      <c r="G443" s="253">
        <v>0</v>
      </c>
      <c r="H443" s="253"/>
      <c r="I443" s="253"/>
      <c r="J443" s="253">
        <v>0</v>
      </c>
      <c r="K443" s="253">
        <f>SUM(Tabla1[[#This Row],[Existencia al 30/06/2023]]+Tabla1[[#This Row],[Entradas 30 Junio-30 Sept. 2023]]+Tabla1[[#This Row],[Devoluciones]]+I443-J443)</f>
        <v>0</v>
      </c>
      <c r="L443" s="253">
        <v>2</v>
      </c>
      <c r="M443" s="253">
        <f>Tabla1[[#This Row],[Inventario al 30/09/2023]]-Tabla1[[#This Row],[Balance S/Mov. al 30/09/2023]]</f>
        <v>1</v>
      </c>
      <c r="N443" s="254">
        <v>75</v>
      </c>
      <c r="O443" s="255">
        <f>Tabla1[[#This Row],[Costo Unit.]]*Tabla1[[#This Row],[Inventario al 30/09/2023]]</f>
        <v>1500</v>
      </c>
      <c r="P443" s="254">
        <f>(Tabla1[[#This Row],[Entradas 30 Junio-30 Sept. 2023]]*Tabla1[[#This Row],[Costo Unit.]])</f>
        <v>0</v>
      </c>
      <c r="Q443" s="254">
        <f>(Tabla1[[#This Row],[Salidas 30 Junio-30 Sept. 2023]]*Tabla1[[#This Row],[Costo Unit.]])</f>
        <v>0</v>
      </c>
      <c r="R443" s="254" t="s">
        <v>1057</v>
      </c>
      <c r="S443" s="253"/>
      <c r="T443" s="260"/>
      <c r="U443" s="291"/>
      <c r="V443" s="33"/>
      <c r="W443" s="33"/>
      <c r="X443" s="33"/>
      <c r="Y443" s="33"/>
    </row>
    <row r="444" spans="2:25" ht="15" customHeight="1" x14ac:dyDescent="0.25">
      <c r="B444" s="274">
        <v>41438</v>
      </c>
      <c r="C444" s="271" t="s">
        <v>1072</v>
      </c>
      <c r="D444" s="260" t="s">
        <v>454</v>
      </c>
      <c r="E444" s="252" t="s">
        <v>459</v>
      </c>
      <c r="F444" s="253">
        <v>4</v>
      </c>
      <c r="G444" s="253">
        <v>0</v>
      </c>
      <c r="H444" s="253"/>
      <c r="I444" s="253"/>
      <c r="J444" s="253">
        <v>0</v>
      </c>
      <c r="K444" s="253">
        <f>SUM(Tabla1[[#This Row],[Existencia al 30/06/2023]]+Tabla1[[#This Row],[Entradas 30 Junio-30 Sept. 2023]]+Tabla1[[#This Row],[Devoluciones]]+I444-J444)</f>
        <v>2</v>
      </c>
      <c r="L444" s="253">
        <v>4</v>
      </c>
      <c r="M444" s="253">
        <f>Tabla1[[#This Row],[Inventario al 30/09/2023]]-Tabla1[[#This Row],[Balance S/Mov. al 30/09/2023]]</f>
        <v>0</v>
      </c>
      <c r="N444" s="254">
        <v>54.28</v>
      </c>
      <c r="O444" s="255">
        <f>Tabla1[[#This Row],[Costo Unit.]]*Tabla1[[#This Row],[Inventario al 30/09/2023]]</f>
        <v>500</v>
      </c>
      <c r="P444" s="254">
        <f>(Tabla1[[#This Row],[Entradas 30 Junio-30 Sept. 2023]]*Tabla1[[#This Row],[Costo Unit.]])</f>
        <v>0</v>
      </c>
      <c r="Q444" s="254">
        <f>(Tabla1[[#This Row],[Salidas 30 Junio-30 Sept. 2023]]*Tabla1[[#This Row],[Costo Unit.]])</f>
        <v>0</v>
      </c>
      <c r="R444" s="254" t="s">
        <v>1057</v>
      </c>
      <c r="S444" s="253"/>
      <c r="T444" s="260"/>
      <c r="U444" s="291"/>
      <c r="V444" s="33"/>
      <c r="W444" s="33"/>
      <c r="X444" s="33"/>
      <c r="Y444" s="33"/>
    </row>
    <row r="445" spans="2:25" ht="15" customHeight="1" x14ac:dyDescent="0.25">
      <c r="B445" s="274">
        <v>41457</v>
      </c>
      <c r="C445" s="271" t="s">
        <v>1080</v>
      </c>
      <c r="D445" s="260" t="s">
        <v>357</v>
      </c>
      <c r="E445" s="251" t="s">
        <v>95</v>
      </c>
      <c r="F445" s="253">
        <v>2</v>
      </c>
      <c r="G445" s="253">
        <v>0</v>
      </c>
      <c r="H445" s="253"/>
      <c r="I445" s="253"/>
      <c r="J445" s="253">
        <v>0</v>
      </c>
      <c r="K445" s="253">
        <f>SUM(Tabla1[[#This Row],[Existencia al 30/06/2023]]+Tabla1[[#This Row],[Entradas 30 Junio-30 Sept. 2023]]+Tabla1[[#This Row],[Devoluciones]]+I445-J445)</f>
        <v>1</v>
      </c>
      <c r="L445" s="253">
        <v>2</v>
      </c>
      <c r="M445" s="253">
        <f>Tabla1[[#This Row],[Inventario al 30/09/2023]]-Tabla1[[#This Row],[Balance S/Mov. al 30/09/2023]]</f>
        <v>0</v>
      </c>
      <c r="N445" s="254">
        <v>313.82</v>
      </c>
      <c r="O445" s="255">
        <f>Tabla1[[#This Row],[Costo Unit.]]*Tabla1[[#This Row],[Inventario al 30/09/2023]]</f>
        <v>459.56</v>
      </c>
      <c r="P445" s="254">
        <f>(Tabla1[[#This Row],[Entradas 30 Junio-30 Sept. 2023]]*Tabla1[[#This Row],[Costo Unit.]])</f>
        <v>0</v>
      </c>
      <c r="Q445" s="254">
        <f>(Tabla1[[#This Row],[Salidas 30 Junio-30 Sept. 2023]]*Tabla1[[#This Row],[Costo Unit.]])</f>
        <v>0</v>
      </c>
      <c r="R445" s="254" t="s">
        <v>1057</v>
      </c>
      <c r="S445" s="253"/>
      <c r="T445" s="260"/>
      <c r="U445" s="291"/>
      <c r="V445" s="33"/>
      <c r="W445" s="33"/>
      <c r="X445" s="33"/>
      <c r="Y445" s="33"/>
    </row>
    <row r="446" spans="2:25" ht="15" customHeight="1" x14ac:dyDescent="0.25">
      <c r="B446" s="274">
        <v>41429</v>
      </c>
      <c r="C446" s="271" t="s">
        <v>1076</v>
      </c>
      <c r="D446" s="260" t="s">
        <v>328</v>
      </c>
      <c r="E446" s="252" t="s">
        <v>67</v>
      </c>
      <c r="F446" s="253">
        <v>5</v>
      </c>
      <c r="G446" s="253">
        <v>0</v>
      </c>
      <c r="H446" s="253"/>
      <c r="I446" s="253"/>
      <c r="J446" s="253">
        <v>0</v>
      </c>
      <c r="K446" s="253">
        <f>SUM(Tabla1[[#This Row],[Existencia al 30/06/2023]]+Tabla1[[#This Row],[Entradas 30 Junio-30 Sept. 2023]]+Tabla1[[#This Row],[Devoluciones]]+I446-J446)</f>
        <v>0</v>
      </c>
      <c r="L446" s="253">
        <v>5</v>
      </c>
      <c r="M446" s="253">
        <f>Tabla1[[#This Row],[Inventario al 30/09/2023]]-Tabla1[[#This Row],[Balance S/Mov. al 30/09/2023]]</f>
        <v>0</v>
      </c>
      <c r="N446" s="254">
        <v>172.26</v>
      </c>
      <c r="O446" s="255">
        <f>Tabla1[[#This Row],[Costo Unit.]]*Tabla1[[#This Row],[Inventario al 30/09/2023]]</f>
        <v>0</v>
      </c>
      <c r="P446" s="254">
        <f>(Tabla1[[#This Row],[Entradas 30 Junio-30 Sept. 2023]]*Tabla1[[#This Row],[Costo Unit.]])</f>
        <v>0</v>
      </c>
      <c r="Q446" s="254">
        <f>(Tabla1[[#This Row],[Salidas 30 Junio-30 Sept. 2023]]*Tabla1[[#This Row],[Costo Unit.]])</f>
        <v>0</v>
      </c>
      <c r="R446" s="254" t="s">
        <v>1057</v>
      </c>
      <c r="S446" s="253"/>
      <c r="T446" s="260"/>
      <c r="U446" s="291"/>
      <c r="V446" s="33"/>
      <c r="W446" s="33"/>
      <c r="X446" s="33"/>
      <c r="Y446" s="33"/>
    </row>
    <row r="447" spans="2:25" ht="15" customHeight="1" x14ac:dyDescent="0.25">
      <c r="B447" s="274">
        <v>42263</v>
      </c>
      <c r="C447" s="271" t="s">
        <v>1072</v>
      </c>
      <c r="D447" s="260" t="s">
        <v>306</v>
      </c>
      <c r="E447" s="252" t="s">
        <v>47</v>
      </c>
      <c r="F447" s="253">
        <v>1</v>
      </c>
      <c r="G447" s="253">
        <v>0</v>
      </c>
      <c r="H447" s="253"/>
      <c r="I447" s="253"/>
      <c r="J447" s="253">
        <v>0</v>
      </c>
      <c r="K447" s="253">
        <f>SUM(Tabla1[[#This Row],[Existencia al 30/06/2023]]+Tabla1[[#This Row],[Entradas 30 Junio-30 Sept. 2023]]+Tabla1[[#This Row],[Devoluciones]]+I447-J447)</f>
        <v>103</v>
      </c>
      <c r="L447" s="253">
        <v>1</v>
      </c>
      <c r="M447" s="253">
        <f>Tabla1[[#This Row],[Inventario al 30/09/2023]]-Tabla1[[#This Row],[Balance S/Mov. al 30/09/2023]]</f>
        <v>0</v>
      </c>
      <c r="N447" s="254">
        <v>1443.02</v>
      </c>
      <c r="O447" s="255">
        <f>Tabla1[[#This Row],[Costo Unit.]]*Tabla1[[#This Row],[Inventario al 30/09/2023]]</f>
        <v>84958.52</v>
      </c>
      <c r="P447" s="254">
        <f>(Tabla1[[#This Row],[Entradas 30 Junio-30 Sept. 2023]]*Tabla1[[#This Row],[Costo Unit.]])</f>
        <v>0</v>
      </c>
      <c r="Q447" s="254">
        <f>(Tabla1[[#This Row],[Salidas 30 Junio-30 Sept. 2023]]*Tabla1[[#This Row],[Costo Unit.]])</f>
        <v>0</v>
      </c>
      <c r="R447" s="254" t="s">
        <v>1057</v>
      </c>
      <c r="S447" s="253"/>
      <c r="T447" s="260"/>
      <c r="U447" s="291"/>
      <c r="V447" s="33"/>
      <c r="W447" s="33"/>
      <c r="X447" s="33"/>
      <c r="Y447" s="33"/>
    </row>
    <row r="448" spans="2:25" ht="15" customHeight="1" x14ac:dyDescent="0.25">
      <c r="B448" s="274">
        <v>42520</v>
      </c>
      <c r="C448" s="271" t="s">
        <v>1087</v>
      </c>
      <c r="D448" s="260" t="s">
        <v>398</v>
      </c>
      <c r="E448" s="251" t="s">
        <v>128</v>
      </c>
      <c r="F448" s="253">
        <v>2</v>
      </c>
      <c r="G448" s="253">
        <v>0</v>
      </c>
      <c r="H448" s="253"/>
      <c r="I448" s="253"/>
      <c r="J448" s="253">
        <v>0</v>
      </c>
      <c r="K448" s="253">
        <f>SUM(Tabla1[[#This Row],[Existencia al 30/06/2023]]+Tabla1[[#This Row],[Entradas 30 Junio-30 Sept. 2023]]+Tabla1[[#This Row],[Devoluciones]]+I448-J448)</f>
        <v>6</v>
      </c>
      <c r="L448" s="253">
        <v>2</v>
      </c>
      <c r="M448" s="253">
        <f>Tabla1[[#This Row],[Inventario al 30/09/2023]]-Tabla1[[#This Row],[Balance S/Mov. al 30/09/2023]]</f>
        <v>0</v>
      </c>
      <c r="N448" s="254">
        <v>199.06</v>
      </c>
      <c r="O448" s="255">
        <f>Tabla1[[#This Row],[Costo Unit.]]*Tabla1[[#This Row],[Inventario al 30/09/2023]]</f>
        <v>2346.8999999999996</v>
      </c>
      <c r="P448" s="254">
        <f>(Tabla1[[#This Row],[Entradas 30 Junio-30 Sept. 2023]]*Tabla1[[#This Row],[Costo Unit.]])</f>
        <v>0</v>
      </c>
      <c r="Q448" s="254">
        <f>(Tabla1[[#This Row],[Salidas 30 Junio-30 Sept. 2023]]*Tabla1[[#This Row],[Costo Unit.]])</f>
        <v>0</v>
      </c>
      <c r="R448" s="254" t="s">
        <v>1057</v>
      </c>
      <c r="S448" s="253"/>
      <c r="T448" s="260"/>
      <c r="U448" s="291"/>
      <c r="V448" s="33"/>
      <c r="W448" s="33"/>
      <c r="X448" s="33"/>
      <c r="Y448" s="33"/>
    </row>
    <row r="449" spans="2:25" ht="15" customHeight="1" x14ac:dyDescent="0.25">
      <c r="B449" s="274">
        <v>41096</v>
      </c>
      <c r="C449" s="271" t="s">
        <v>1077</v>
      </c>
      <c r="D449" s="260" t="s">
        <v>937</v>
      </c>
      <c r="E449" s="251" t="s">
        <v>971</v>
      </c>
      <c r="F449" s="253">
        <v>5</v>
      </c>
      <c r="G449" s="253">
        <v>0</v>
      </c>
      <c r="H449" s="253"/>
      <c r="I449" s="253"/>
      <c r="J449" s="253">
        <v>0</v>
      </c>
      <c r="K449" s="253">
        <f>SUM(Tabla1[[#This Row],[Existencia al 30/06/2023]]+Tabla1[[#This Row],[Entradas 30 Junio-30 Sept. 2023]]+Tabla1[[#This Row],[Devoluciones]]+I449-J449)</f>
        <v>0</v>
      </c>
      <c r="L449" s="253">
        <v>5</v>
      </c>
      <c r="M449" s="253">
        <f>Tabla1[[#This Row],[Inventario al 30/09/2023]]-Tabla1[[#This Row],[Balance S/Mov. al 30/09/2023]]</f>
        <v>1</v>
      </c>
      <c r="N449" s="254">
        <v>271.39999999999998</v>
      </c>
      <c r="O449" s="255">
        <f>Tabla1[[#This Row],[Costo Unit.]]*Tabla1[[#This Row],[Inventario al 30/09/2023]]</f>
        <v>306.8</v>
      </c>
      <c r="P449" s="254">
        <f>(Tabla1[[#This Row],[Entradas 30 Junio-30 Sept. 2023]]*Tabla1[[#This Row],[Costo Unit.]])</f>
        <v>0</v>
      </c>
      <c r="Q449" s="254">
        <f>(Tabla1[[#This Row],[Salidas 30 Junio-30 Sept. 2023]]*Tabla1[[#This Row],[Costo Unit.]])</f>
        <v>0</v>
      </c>
      <c r="R449" s="254" t="s">
        <v>1057</v>
      </c>
      <c r="S449" s="253"/>
      <c r="T449" s="260"/>
      <c r="U449" s="291"/>
      <c r="V449" s="33"/>
      <c r="W449" s="33"/>
      <c r="X449" s="33"/>
      <c r="Y449" s="33"/>
    </row>
    <row r="450" spans="2:25" ht="15" customHeight="1" x14ac:dyDescent="0.25">
      <c r="B450" s="274">
        <v>42797</v>
      </c>
      <c r="C450" s="271" t="s">
        <v>1071</v>
      </c>
      <c r="D450" s="260" t="s">
        <v>282</v>
      </c>
      <c r="E450" s="252" t="s">
        <v>913</v>
      </c>
      <c r="F450" s="253">
        <v>1</v>
      </c>
      <c r="G450" s="253">
        <v>0</v>
      </c>
      <c r="H450" s="253"/>
      <c r="I450" s="253"/>
      <c r="J450" s="253">
        <v>0</v>
      </c>
      <c r="K450" s="253">
        <f>SUM(Tabla1[[#This Row],[Existencia al 30/06/2023]]+Tabla1[[#This Row],[Entradas 30 Junio-30 Sept. 2023]]+Tabla1[[#This Row],[Devoluciones]]+I450-J450)</f>
        <v>5</v>
      </c>
      <c r="L450" s="253">
        <v>1</v>
      </c>
      <c r="M450" s="253">
        <f>Tabla1[[#This Row],[Inventario al 30/09/2023]]-Tabla1[[#This Row],[Balance S/Mov. al 30/09/2023]]</f>
        <v>0</v>
      </c>
      <c r="N450" s="254">
        <v>105</v>
      </c>
      <c r="O450" s="255">
        <f>Tabla1[[#This Row],[Costo Unit.]]*Tabla1[[#This Row],[Inventario al 30/09/2023]]</f>
        <v>4395.5</v>
      </c>
      <c r="P450" s="254">
        <f>(Tabla1[[#This Row],[Entradas 30 Junio-30 Sept. 2023]]*Tabla1[[#This Row],[Costo Unit.]])</f>
        <v>0</v>
      </c>
      <c r="Q450" s="254">
        <f>(Tabla1[[#This Row],[Salidas 30 Junio-30 Sept. 2023]]*Tabla1[[#This Row],[Costo Unit.]])</f>
        <v>0</v>
      </c>
      <c r="R450" s="254" t="s">
        <v>1057</v>
      </c>
      <c r="S450" s="253"/>
      <c r="T450" s="260"/>
      <c r="U450" s="291"/>
      <c r="V450" s="33"/>
      <c r="W450" s="33"/>
      <c r="X450" s="33"/>
      <c r="Y450" s="33"/>
    </row>
    <row r="451" spans="2:25" ht="15" customHeight="1" x14ac:dyDescent="0.25">
      <c r="B451" s="274">
        <v>42496</v>
      </c>
      <c r="C451" s="271" t="s">
        <v>1070</v>
      </c>
      <c r="D451" s="260" t="s">
        <v>730</v>
      </c>
      <c r="E451" s="252" t="s">
        <v>714</v>
      </c>
      <c r="F451" s="253">
        <v>5</v>
      </c>
      <c r="G451" s="253">
        <v>0</v>
      </c>
      <c r="H451" s="253"/>
      <c r="I451" s="253"/>
      <c r="J451" s="253">
        <v>0</v>
      </c>
      <c r="K451" s="253">
        <f>SUM(Tabla1[[#This Row],[Existencia al 30/06/2023]]+Tabla1[[#This Row],[Entradas 30 Junio-30 Sept. 2023]]+Tabla1[[#This Row],[Devoluciones]]+I451-J451)</f>
        <v>2</v>
      </c>
      <c r="L451" s="253">
        <v>5</v>
      </c>
      <c r="M451" s="253">
        <f>Tabla1[[#This Row],[Inventario al 30/09/2023]]-Tabla1[[#This Row],[Balance S/Mov. al 30/09/2023]]</f>
        <v>9</v>
      </c>
      <c r="N451" s="254">
        <v>22.04</v>
      </c>
      <c r="O451" s="255">
        <f>Tabla1[[#This Row],[Costo Unit.]]*Tabla1[[#This Row],[Inventario al 30/09/2023]]</f>
        <v>2180.6400000000003</v>
      </c>
      <c r="P451" s="254">
        <f>(Tabla1[[#This Row],[Entradas 30 Junio-30 Sept. 2023]]*Tabla1[[#This Row],[Costo Unit.]])</f>
        <v>0</v>
      </c>
      <c r="Q451" s="254">
        <f>(Tabla1[[#This Row],[Salidas 30 Junio-30 Sept. 2023]]*Tabla1[[#This Row],[Costo Unit.]])</f>
        <v>0</v>
      </c>
      <c r="R451" s="254" t="s">
        <v>1057</v>
      </c>
      <c r="S451" s="253"/>
      <c r="T451" s="260"/>
      <c r="U451" s="291"/>
      <c r="V451" s="33"/>
      <c r="W451" s="33"/>
      <c r="X451" s="33"/>
      <c r="Y451" s="33"/>
    </row>
    <row r="452" spans="2:25" ht="15" customHeight="1" x14ac:dyDescent="0.25">
      <c r="B452" s="274">
        <v>42520</v>
      </c>
      <c r="C452" s="271" t="s">
        <v>1070</v>
      </c>
      <c r="D452" s="260" t="s">
        <v>731</v>
      </c>
      <c r="E452" s="251" t="s">
        <v>819</v>
      </c>
      <c r="F452" s="253">
        <v>3</v>
      </c>
      <c r="G452" s="253">
        <v>0</v>
      </c>
      <c r="H452" s="253"/>
      <c r="I452" s="253"/>
      <c r="J452" s="253">
        <v>0</v>
      </c>
      <c r="K452" s="253">
        <f>SUM(Tabla1[[#This Row],[Existencia al 30/06/2023]]+Tabla1[[#This Row],[Entradas 30 Junio-30 Sept. 2023]]+Tabla1[[#This Row],[Devoluciones]]+I452-J452)</f>
        <v>20</v>
      </c>
      <c r="L452" s="253">
        <v>3</v>
      </c>
      <c r="M452" s="253">
        <f>Tabla1[[#This Row],[Inventario al 30/09/2023]]-Tabla1[[#This Row],[Balance S/Mov. al 30/09/2023]]</f>
        <v>0</v>
      </c>
      <c r="N452" s="254">
        <v>5</v>
      </c>
      <c r="O452" s="255">
        <f>Tabla1[[#This Row],[Costo Unit.]]*Tabla1[[#This Row],[Inventario al 30/09/2023]]</f>
        <v>8260</v>
      </c>
      <c r="P452" s="254">
        <f>(Tabla1[[#This Row],[Entradas 30 Junio-30 Sept. 2023]]*Tabla1[[#This Row],[Costo Unit.]])</f>
        <v>0</v>
      </c>
      <c r="Q452" s="254">
        <f>(Tabla1[[#This Row],[Salidas 30 Junio-30 Sept. 2023]]*Tabla1[[#This Row],[Costo Unit.]])</f>
        <v>0</v>
      </c>
      <c r="R452" s="254" t="s">
        <v>1057</v>
      </c>
      <c r="S452" s="253"/>
      <c r="T452" s="260"/>
      <c r="U452" s="291"/>
      <c r="V452" s="33"/>
      <c r="W452" s="33"/>
      <c r="X452" s="33"/>
      <c r="Y452" s="33"/>
    </row>
    <row r="453" spans="2:25" ht="15" customHeight="1" x14ac:dyDescent="0.25">
      <c r="B453" s="274">
        <v>41451</v>
      </c>
      <c r="C453" s="271" t="s">
        <v>1073</v>
      </c>
      <c r="D453" s="260" t="s">
        <v>912</v>
      </c>
      <c r="E453" s="251" t="s">
        <v>914</v>
      </c>
      <c r="F453" s="253">
        <v>100</v>
      </c>
      <c r="G453" s="253">
        <v>0</v>
      </c>
      <c r="H453" s="253"/>
      <c r="I453" s="253"/>
      <c r="J453" s="253">
        <v>0</v>
      </c>
      <c r="K453" s="253">
        <f>SUM(Tabla1[[#This Row],[Existencia al 30/06/2023]]+Tabla1[[#This Row],[Entradas 30 Junio-30 Sept. 2023]]+Tabla1[[#This Row],[Devoluciones]]+I453-J453)</f>
        <v>384</v>
      </c>
      <c r="L453" s="253">
        <v>100</v>
      </c>
      <c r="M453" s="253">
        <f>Tabla1[[#This Row],[Inventario al 30/09/2023]]-Tabla1[[#This Row],[Balance S/Mov. al 30/09/2023]]</f>
        <v>0</v>
      </c>
      <c r="N453" s="254">
        <v>7.73</v>
      </c>
      <c r="O453" s="255">
        <f>Tabla1[[#This Row],[Costo Unit.]]*Tabla1[[#This Row],[Inventario al 30/09/2023]]</f>
        <v>18969.599999999999</v>
      </c>
      <c r="P453" s="254">
        <f>(Tabla1[[#This Row],[Entradas 30 Junio-30 Sept. 2023]]*Tabla1[[#This Row],[Costo Unit.]])</f>
        <v>0</v>
      </c>
      <c r="Q453" s="254">
        <f>(Tabla1[[#This Row],[Salidas 30 Junio-30 Sept. 2023]]*Tabla1[[#This Row],[Costo Unit.]])</f>
        <v>0</v>
      </c>
      <c r="R453" s="254" t="s">
        <v>1057</v>
      </c>
      <c r="S453" s="253"/>
      <c r="T453" s="260"/>
      <c r="U453" s="291"/>
      <c r="V453" s="33"/>
      <c r="W453" s="33"/>
      <c r="X453" s="33"/>
      <c r="Y453" s="33"/>
    </row>
    <row r="454" spans="2:25" s="6" customFormat="1" ht="15" customHeight="1" x14ac:dyDescent="0.25">
      <c r="B454" s="274">
        <v>42496</v>
      </c>
      <c r="C454" s="271" t="s">
        <v>1076</v>
      </c>
      <c r="D454" s="260" t="s">
        <v>274</v>
      </c>
      <c r="E454" s="251" t="s">
        <v>18</v>
      </c>
      <c r="F454" s="253">
        <v>1</v>
      </c>
      <c r="G454" s="253">
        <v>0</v>
      </c>
      <c r="H454" s="253"/>
      <c r="I454" s="253"/>
      <c r="J454" s="253">
        <v>0</v>
      </c>
      <c r="K454" s="253">
        <f>SUM(Tabla1[[#This Row],[Existencia al 30/06/2023]]+Tabla1[[#This Row],[Entradas 30 Junio-30 Sept. 2023]]+Tabla1[[#This Row],[Devoluciones]]+I454-J454)</f>
        <v>5</v>
      </c>
      <c r="L454" s="253">
        <v>1</v>
      </c>
      <c r="M454" s="253">
        <f>Tabla1[[#This Row],[Inventario al 30/09/2023]]-Tabla1[[#This Row],[Balance S/Mov. al 30/09/2023]]</f>
        <v>14</v>
      </c>
      <c r="N454" s="254">
        <v>385</v>
      </c>
      <c r="O454" s="255">
        <f>Tabla1[[#This Row],[Costo Unit.]]*Tabla1[[#This Row],[Inventario al 30/09/2023]]</f>
        <v>2199.44</v>
      </c>
      <c r="P454" s="254">
        <f>(Tabla1[[#This Row],[Entradas 30 Junio-30 Sept. 2023]]*Tabla1[[#This Row],[Costo Unit.]])</f>
        <v>0</v>
      </c>
      <c r="Q454" s="254">
        <f>(Tabla1[[#This Row],[Salidas 30 Junio-30 Sept. 2023]]*Tabla1[[#This Row],[Costo Unit.]])</f>
        <v>0</v>
      </c>
      <c r="R454" s="254" t="s">
        <v>1057</v>
      </c>
      <c r="S454" s="253"/>
      <c r="T454" s="260"/>
      <c r="U454" s="291"/>
      <c r="V454" s="33"/>
      <c r="W454" s="33"/>
      <c r="X454" s="33"/>
      <c r="Y454" s="33"/>
    </row>
    <row r="455" spans="2:25" s="6" customFormat="1" ht="15" customHeight="1" x14ac:dyDescent="0.25">
      <c r="B455" s="274">
        <v>42496</v>
      </c>
      <c r="C455" s="271" t="s">
        <v>1070</v>
      </c>
      <c r="D455" s="260" t="s">
        <v>574</v>
      </c>
      <c r="E455" s="251" t="s">
        <v>575</v>
      </c>
      <c r="F455" s="253">
        <v>1</v>
      </c>
      <c r="G455" s="253">
        <v>0</v>
      </c>
      <c r="H455" s="253"/>
      <c r="I455" s="253"/>
      <c r="J455" s="253">
        <v>0</v>
      </c>
      <c r="K455" s="253">
        <f>SUM(Tabla1[[#This Row],[Existencia al 30/06/2023]]+Tabla1[[#This Row],[Entradas 30 Junio-30 Sept. 2023]]+Tabla1[[#This Row],[Devoluciones]]+I455-J455)</f>
        <v>3</v>
      </c>
      <c r="L455" s="253">
        <v>1</v>
      </c>
      <c r="M455" s="253">
        <f>Tabla1[[#This Row],[Inventario al 30/09/2023]]-Tabla1[[#This Row],[Balance S/Mov. al 30/09/2023]]</f>
        <v>0</v>
      </c>
      <c r="N455" s="254">
        <v>345.12</v>
      </c>
      <c r="O455" s="255">
        <f>Tabla1[[#This Row],[Costo Unit.]]*Tabla1[[#This Row],[Inventario al 30/09/2023]]</f>
        <v>150</v>
      </c>
      <c r="P455" s="254">
        <f>(Tabla1[[#This Row],[Entradas 30 Junio-30 Sept. 2023]]*Tabla1[[#This Row],[Costo Unit.]])</f>
        <v>0</v>
      </c>
      <c r="Q455" s="254">
        <f>(Tabla1[[#This Row],[Salidas 30 Junio-30 Sept. 2023]]*Tabla1[[#This Row],[Costo Unit.]])</f>
        <v>0</v>
      </c>
      <c r="R455" s="254" t="s">
        <v>1057</v>
      </c>
      <c r="S455" s="253"/>
      <c r="T455" s="260"/>
      <c r="U455" s="291"/>
      <c r="V455" s="33"/>
      <c r="W455" s="33"/>
      <c r="X455" s="33"/>
      <c r="Y455" s="33"/>
    </row>
    <row r="456" spans="2:25" ht="15" customHeight="1" x14ac:dyDescent="0.25">
      <c r="B456" s="274">
        <v>43319</v>
      </c>
      <c r="C456" s="271" t="s">
        <v>1078</v>
      </c>
      <c r="D456" s="260" t="s">
        <v>297</v>
      </c>
      <c r="E456" s="251" t="s">
        <v>38</v>
      </c>
      <c r="F456" s="253">
        <v>1</v>
      </c>
      <c r="G456" s="253">
        <v>0</v>
      </c>
      <c r="H456" s="253"/>
      <c r="I456" s="253"/>
      <c r="J456" s="253">
        <v>0</v>
      </c>
      <c r="K456" s="253">
        <f>SUM(Tabla1[[#This Row],[Existencia al 30/06/2023]]+Tabla1[[#This Row],[Entradas 30 Junio-30 Sept. 2023]]+Tabla1[[#This Row],[Devoluciones]]+I456-J456)</f>
        <v>1</v>
      </c>
      <c r="L456" s="253">
        <v>1</v>
      </c>
      <c r="M456" s="253">
        <f>Tabla1[[#This Row],[Inventario al 30/09/2023]]-Tabla1[[#This Row],[Balance S/Mov. al 30/09/2023]]</f>
        <v>0</v>
      </c>
      <c r="N456" s="254">
        <v>150</v>
      </c>
      <c r="O456" s="255">
        <f>Tabla1[[#This Row],[Costo Unit.]]*Tabla1[[#This Row],[Inventario al 30/09/2023]]</f>
        <v>1472.2</v>
      </c>
      <c r="P456" s="254">
        <f>(Tabla1[[#This Row],[Entradas 30 Junio-30 Sept. 2023]]*Tabla1[[#This Row],[Costo Unit.]])</f>
        <v>0</v>
      </c>
      <c r="Q456" s="254">
        <f>(Tabla1[[#This Row],[Salidas 30 Junio-30 Sept. 2023]]*Tabla1[[#This Row],[Costo Unit.]])</f>
        <v>0</v>
      </c>
      <c r="R456" s="254" t="s">
        <v>1057</v>
      </c>
      <c r="S456" s="253"/>
      <c r="T456" s="260"/>
      <c r="U456" s="291"/>
      <c r="V456" s="33"/>
      <c r="W456" s="33"/>
      <c r="X456" s="33"/>
      <c r="Y456" s="33"/>
    </row>
    <row r="457" spans="2:25" ht="15" customHeight="1" x14ac:dyDescent="0.25">
      <c r="B457" s="274">
        <v>42520</v>
      </c>
      <c r="C457" s="271" t="s">
        <v>1077</v>
      </c>
      <c r="D457" s="260" t="s">
        <v>334</v>
      </c>
      <c r="E457" s="252" t="s">
        <v>75</v>
      </c>
      <c r="F457" s="253">
        <v>1</v>
      </c>
      <c r="G457" s="253">
        <v>0</v>
      </c>
      <c r="H457" s="253"/>
      <c r="I457" s="253"/>
      <c r="J457" s="253">
        <v>0</v>
      </c>
      <c r="K457" s="253">
        <f>SUM(Tabla1[[#This Row],[Existencia al 30/06/2023]]+Tabla1[[#This Row],[Entradas 30 Junio-30 Sept. 2023]]+Tabla1[[#This Row],[Devoluciones]]+I457-J457)</f>
        <v>190</v>
      </c>
      <c r="L457" s="253">
        <v>1</v>
      </c>
      <c r="M457" s="253">
        <f>Tabla1[[#This Row],[Inventario al 30/09/2023]]-Tabla1[[#This Row],[Balance S/Mov. al 30/09/2023]]</f>
        <v>0</v>
      </c>
      <c r="N457" s="254">
        <v>195</v>
      </c>
      <c r="O457" s="255">
        <f>Tabla1[[#This Row],[Costo Unit.]]*Tabla1[[#This Row],[Inventario al 30/09/2023]]</f>
        <v>2958.3</v>
      </c>
      <c r="P457" s="254">
        <f>(Tabla1[[#This Row],[Entradas 30 Junio-30 Sept. 2023]]*Tabla1[[#This Row],[Costo Unit.]])</f>
        <v>0</v>
      </c>
      <c r="Q457" s="254">
        <f>(Tabla1[[#This Row],[Salidas 30 Junio-30 Sept. 2023]]*Tabla1[[#This Row],[Costo Unit.]])</f>
        <v>0</v>
      </c>
      <c r="R457" s="254" t="s">
        <v>1057</v>
      </c>
      <c r="S457" s="253"/>
      <c r="T457" s="260"/>
      <c r="U457" s="291"/>
      <c r="V457" s="33"/>
      <c r="W457" s="33"/>
      <c r="X457" s="33"/>
      <c r="Y457" s="33"/>
    </row>
    <row r="458" spans="2:25" ht="15" customHeight="1" x14ac:dyDescent="0.25">
      <c r="B458" s="274">
        <v>41432</v>
      </c>
      <c r="C458" s="271" t="s">
        <v>1078</v>
      </c>
      <c r="D458" s="260" t="s">
        <v>833</v>
      </c>
      <c r="E458" s="252" t="s">
        <v>841</v>
      </c>
      <c r="F458" s="253">
        <v>42</v>
      </c>
      <c r="G458" s="253">
        <v>0</v>
      </c>
      <c r="H458" s="253"/>
      <c r="I458" s="253"/>
      <c r="J458" s="253">
        <v>0</v>
      </c>
      <c r="K458" s="253">
        <f>SUM(Tabla1[[#This Row],[Existencia al 30/06/2023]]+Tabla1[[#This Row],[Entradas 30 Junio-30 Sept. 2023]]+Tabla1[[#This Row],[Devoluciones]]+I458-J458)</f>
        <v>7</v>
      </c>
      <c r="L458" s="253">
        <v>42</v>
      </c>
      <c r="M458" s="253">
        <f>Tabla1[[#This Row],[Inventario al 30/09/2023]]-Tabla1[[#This Row],[Balance S/Mov. al 30/09/2023]]</f>
        <v>0</v>
      </c>
      <c r="N458" s="254">
        <v>187.49</v>
      </c>
      <c r="O458" s="255">
        <f>Tabla1[[#This Row],[Costo Unit.]]*Tabla1[[#This Row],[Inventario al 30/09/2023]]</f>
        <v>3138.7999999999997</v>
      </c>
      <c r="P458" s="254">
        <f>(Tabla1[[#This Row],[Entradas 30 Junio-30 Sept. 2023]]*Tabla1[[#This Row],[Costo Unit.]])</f>
        <v>0</v>
      </c>
      <c r="Q458" s="254">
        <f>(Tabla1[[#This Row],[Salidas 30 Junio-30 Sept. 2023]]*Tabla1[[#This Row],[Costo Unit.]])</f>
        <v>0</v>
      </c>
      <c r="R458" s="254" t="s">
        <v>1057</v>
      </c>
      <c r="S458" s="253"/>
      <c r="T458" s="260"/>
      <c r="U458" s="291"/>
      <c r="V458" s="33"/>
      <c r="W458" s="33"/>
      <c r="X458" s="33"/>
      <c r="Y458" s="33"/>
    </row>
    <row r="459" spans="2:25" ht="15" customHeight="1" x14ac:dyDescent="0.25">
      <c r="B459" s="274">
        <v>42496</v>
      </c>
      <c r="C459" s="271" t="s">
        <v>1075</v>
      </c>
      <c r="D459" s="260" t="s">
        <v>842</v>
      </c>
      <c r="E459" s="251" t="s">
        <v>931</v>
      </c>
      <c r="F459" s="253">
        <v>9</v>
      </c>
      <c r="G459" s="253">
        <v>0</v>
      </c>
      <c r="H459" s="253"/>
      <c r="I459" s="253"/>
      <c r="J459" s="253">
        <v>0</v>
      </c>
      <c r="K459" s="253">
        <f>SUM(Tabla1[[#This Row],[Existencia al 30/06/2023]]+Tabla1[[#This Row],[Entradas 30 Junio-30 Sept. 2023]]+Tabla1[[#This Row],[Devoluciones]]+I459-J459)</f>
        <v>0</v>
      </c>
      <c r="L459" s="253">
        <v>9</v>
      </c>
      <c r="M459" s="253">
        <f>Tabla1[[#This Row],[Inventario al 30/09/2023]]-Tabla1[[#This Row],[Balance S/Mov. al 30/09/2023]]</f>
        <v>0</v>
      </c>
      <c r="N459" s="254">
        <v>792.96</v>
      </c>
      <c r="O459" s="255">
        <f>Tabla1[[#This Row],[Costo Unit.]]*Tabla1[[#This Row],[Inventario al 30/09/2023]]</f>
        <v>0</v>
      </c>
      <c r="P459" s="254">
        <f>(Tabla1[[#This Row],[Entradas 30 Junio-30 Sept. 2023]]*Tabla1[[#This Row],[Costo Unit.]])</f>
        <v>0</v>
      </c>
      <c r="Q459" s="254">
        <f>(Tabla1[[#This Row],[Salidas 30 Junio-30 Sept. 2023]]*Tabla1[[#This Row],[Costo Unit.]])</f>
        <v>0</v>
      </c>
      <c r="R459" s="254" t="s">
        <v>1057</v>
      </c>
      <c r="S459" s="253"/>
      <c r="T459" s="260"/>
      <c r="U459" s="291"/>
      <c r="V459" s="33"/>
      <c r="W459" s="33"/>
      <c r="X459" s="33"/>
      <c r="Y459" s="33"/>
    </row>
    <row r="460" spans="2:25" ht="15" customHeight="1" x14ac:dyDescent="0.25">
      <c r="B460" s="274">
        <v>41432</v>
      </c>
      <c r="C460" s="271" t="s">
        <v>1073</v>
      </c>
      <c r="D460" s="260" t="s">
        <v>855</v>
      </c>
      <c r="E460" s="252" t="s">
        <v>861</v>
      </c>
      <c r="F460" s="253">
        <v>10</v>
      </c>
      <c r="G460" s="253">
        <v>0</v>
      </c>
      <c r="H460" s="253"/>
      <c r="I460" s="253"/>
      <c r="J460" s="253">
        <v>0</v>
      </c>
      <c r="K460" s="253">
        <f>SUM(Tabla1[[#This Row],[Existencia al 30/06/2023]]+Tabla1[[#This Row],[Entradas 30 Junio-30 Sept. 2023]]+Tabla1[[#This Row],[Devoluciones]]+I460-J460)</f>
        <v>1</v>
      </c>
      <c r="L460" s="253">
        <v>10</v>
      </c>
      <c r="M460" s="253">
        <f>Tabla1[[#This Row],[Inventario al 30/09/2023]]-Tabla1[[#This Row],[Balance S/Mov. al 30/09/2023]]</f>
        <v>-1</v>
      </c>
      <c r="N460" s="254">
        <v>31.86</v>
      </c>
      <c r="O460" s="255">
        <f>Tabla1[[#This Row],[Costo Unit.]]*Tabla1[[#This Row],[Inventario al 30/09/2023]]</f>
        <v>0</v>
      </c>
      <c r="P460" s="254">
        <f>(Tabla1[[#This Row],[Entradas 30 Junio-30 Sept. 2023]]*Tabla1[[#This Row],[Costo Unit.]])</f>
        <v>0</v>
      </c>
      <c r="Q460" s="254">
        <f>(Tabla1[[#This Row],[Salidas 30 Junio-30 Sept. 2023]]*Tabla1[[#This Row],[Costo Unit.]])</f>
        <v>0</v>
      </c>
      <c r="R460" s="254" t="s">
        <v>1057</v>
      </c>
      <c r="S460" s="253"/>
      <c r="T460" s="260"/>
      <c r="U460" s="291"/>
      <c r="V460" s="33"/>
      <c r="W460" s="33"/>
      <c r="X460" s="33"/>
      <c r="Y460" s="33"/>
    </row>
    <row r="461" spans="2:25" ht="15" customHeight="1" x14ac:dyDescent="0.25">
      <c r="B461" s="274">
        <v>44145</v>
      </c>
      <c r="C461" s="271" t="s">
        <v>1073</v>
      </c>
      <c r="D461" s="260" t="s">
        <v>1031</v>
      </c>
      <c r="E461" s="251" t="s">
        <v>1030</v>
      </c>
      <c r="F461" s="253">
        <v>24</v>
      </c>
      <c r="G461" s="253">
        <v>0</v>
      </c>
      <c r="H461" s="253"/>
      <c r="I461" s="253"/>
      <c r="J461" s="253">
        <v>0</v>
      </c>
      <c r="K461" s="253">
        <f>SUM(Tabla1[[#This Row],[Existencia al 30/06/2023]]+Tabla1[[#This Row],[Entradas 30 Junio-30 Sept. 2023]]+Tabla1[[#This Row],[Devoluciones]]+I461-J461)</f>
        <v>5</v>
      </c>
      <c r="L461" s="253">
        <v>24</v>
      </c>
      <c r="M461" s="253">
        <f>Tabla1[[#This Row],[Inventario al 30/09/2023]]-Tabla1[[#This Row],[Balance S/Mov. al 30/09/2023]]</f>
        <v>0</v>
      </c>
      <c r="N461" s="254">
        <v>273.76</v>
      </c>
      <c r="O461" s="255">
        <f>Tabla1[[#This Row],[Costo Unit.]]*Tabla1[[#This Row],[Inventario al 30/09/2023]]</f>
        <v>324.5</v>
      </c>
      <c r="P461" s="254">
        <f>(Tabla1[[#This Row],[Entradas 30 Junio-30 Sept. 2023]]*Tabla1[[#This Row],[Costo Unit.]])</f>
        <v>0</v>
      </c>
      <c r="Q461" s="254">
        <f>(Tabla1[[#This Row],[Salidas 30 Junio-30 Sept. 2023]]*Tabla1[[#This Row],[Costo Unit.]])</f>
        <v>0</v>
      </c>
      <c r="R461" s="254" t="s">
        <v>1057</v>
      </c>
      <c r="S461" s="253"/>
      <c r="T461" s="260"/>
      <c r="U461" s="291"/>
      <c r="V461" s="33"/>
      <c r="W461" s="33"/>
      <c r="X461" s="33"/>
      <c r="Y461" s="33"/>
    </row>
    <row r="462" spans="2:25" ht="15" customHeight="1" x14ac:dyDescent="0.25">
      <c r="B462" s="274">
        <v>41438</v>
      </c>
      <c r="C462" s="271" t="s">
        <v>1084</v>
      </c>
      <c r="D462" s="260" t="s">
        <v>313</v>
      </c>
      <c r="E462" s="252" t="s">
        <v>546</v>
      </c>
      <c r="F462" s="253">
        <v>114</v>
      </c>
      <c r="G462" s="253">
        <v>0</v>
      </c>
      <c r="H462" s="253"/>
      <c r="I462" s="253"/>
      <c r="J462" s="253">
        <v>0</v>
      </c>
      <c r="K462" s="253">
        <f>SUM(Tabla1[[#This Row],[Existencia al 30/06/2023]]+Tabla1[[#This Row],[Entradas 30 Junio-30 Sept. 2023]]+Tabla1[[#This Row],[Devoluciones]]+I462-J462)</f>
        <v>30</v>
      </c>
      <c r="L462" s="253">
        <v>114</v>
      </c>
      <c r="M462" s="253">
        <f>Tabla1[[#This Row],[Inventario al 30/09/2023]]-Tabla1[[#This Row],[Balance S/Mov. al 30/09/2023]]</f>
        <v>-30</v>
      </c>
      <c r="N462" s="254">
        <v>64.900000000000006</v>
      </c>
      <c r="O462" s="255">
        <f>Tabla1[[#This Row],[Costo Unit.]]*Tabla1[[#This Row],[Inventario al 30/09/2023]]</f>
        <v>0</v>
      </c>
      <c r="P462" s="254">
        <f>(Tabla1[[#This Row],[Entradas 30 Junio-30 Sept. 2023]]*Tabla1[[#This Row],[Costo Unit.]])</f>
        <v>0</v>
      </c>
      <c r="Q462" s="254">
        <f>(Tabla1[[#This Row],[Salidas 30 Junio-30 Sept. 2023]]*Tabla1[[#This Row],[Costo Unit.]])</f>
        <v>0</v>
      </c>
      <c r="R462" s="254" t="s">
        <v>1057</v>
      </c>
      <c r="S462" s="253"/>
      <c r="T462" s="260"/>
      <c r="U462" s="291"/>
      <c r="V462" s="33"/>
      <c r="W462" s="33"/>
      <c r="X462" s="33"/>
      <c r="Y462" s="33"/>
    </row>
    <row r="463" spans="2:25" ht="15" customHeight="1" x14ac:dyDescent="0.25">
      <c r="B463" s="274">
        <v>41354</v>
      </c>
      <c r="C463" s="271" t="s">
        <v>1073</v>
      </c>
      <c r="D463" s="260" t="s">
        <v>667</v>
      </c>
      <c r="E463" s="252" t="s">
        <v>668</v>
      </c>
      <c r="F463" s="253">
        <v>23</v>
      </c>
      <c r="G463" s="253">
        <v>0</v>
      </c>
      <c r="H463" s="253"/>
      <c r="I463" s="253"/>
      <c r="J463" s="253">
        <v>0</v>
      </c>
      <c r="K463" s="253">
        <f>SUM(Tabla1[[#This Row],[Existencia al 30/06/2023]]+Tabla1[[#This Row],[Entradas 30 Junio-30 Sept. 2023]]+Tabla1[[#This Row],[Devoluciones]]+I463-J463)</f>
        <v>151</v>
      </c>
      <c r="L463" s="253">
        <v>23</v>
      </c>
      <c r="M463" s="253">
        <f>Tabla1[[#This Row],[Inventario al 30/09/2023]]-Tabla1[[#This Row],[Balance S/Mov. al 30/09/2023]]</f>
        <v>10</v>
      </c>
      <c r="N463" s="254">
        <v>37.46</v>
      </c>
      <c r="O463" s="255">
        <f>Tabla1[[#This Row],[Costo Unit.]]*Tabla1[[#This Row],[Inventario al 30/09/2023]]</f>
        <v>49394.8</v>
      </c>
      <c r="P463" s="254">
        <f>(Tabla1[[#This Row],[Entradas 30 Junio-30 Sept. 2023]]*Tabla1[[#This Row],[Costo Unit.]])</f>
        <v>0</v>
      </c>
      <c r="Q463" s="254">
        <f>(Tabla1[[#This Row],[Salidas 30 Junio-30 Sept. 2023]]*Tabla1[[#This Row],[Costo Unit.]])</f>
        <v>0</v>
      </c>
      <c r="R463" s="254" t="s">
        <v>1057</v>
      </c>
      <c r="S463" s="253"/>
      <c r="T463" s="260"/>
      <c r="U463" s="291"/>
      <c r="V463" s="33"/>
      <c r="W463" s="33"/>
      <c r="X463" s="33"/>
      <c r="Y463" s="33"/>
    </row>
    <row r="464" spans="2:25" ht="15" customHeight="1" x14ac:dyDescent="0.25">
      <c r="B464" s="274">
        <v>41334</v>
      </c>
      <c r="C464" s="271" t="s">
        <v>1077</v>
      </c>
      <c r="D464" s="260" t="s">
        <v>683</v>
      </c>
      <c r="E464" s="252" t="s">
        <v>684</v>
      </c>
      <c r="F464" s="253">
        <v>1</v>
      </c>
      <c r="G464" s="253">
        <v>0</v>
      </c>
      <c r="H464" s="253"/>
      <c r="I464" s="253"/>
      <c r="J464" s="253">
        <v>0</v>
      </c>
      <c r="K464" s="253">
        <f>SUM(Tabla1[[#This Row],[Existencia al 30/06/2023]]+Tabla1[[#This Row],[Entradas 30 Junio-30 Sept. 2023]]+Tabla1[[#This Row],[Devoluciones]]+I464-J464)</f>
        <v>9</v>
      </c>
      <c r="L464" s="253">
        <v>1</v>
      </c>
      <c r="M464" s="253">
        <f>Tabla1[[#This Row],[Inventario al 30/09/2023]]-Tabla1[[#This Row],[Balance S/Mov. al 30/09/2023]]</f>
        <v>-2</v>
      </c>
      <c r="N464" s="254">
        <v>796.5</v>
      </c>
      <c r="O464" s="255">
        <f>Tabla1[[#This Row],[Costo Unit.]]*Tabla1[[#This Row],[Inventario al 30/09/2023]]</f>
        <v>3221.4</v>
      </c>
      <c r="P464" s="254">
        <f>(Tabla1[[#This Row],[Entradas 30 Junio-30 Sept. 2023]]*Tabla1[[#This Row],[Costo Unit.]])</f>
        <v>0</v>
      </c>
      <c r="Q464" s="254">
        <f>(Tabla1[[#This Row],[Salidas 30 Junio-30 Sept. 2023]]*Tabla1[[#This Row],[Costo Unit.]])</f>
        <v>0</v>
      </c>
      <c r="R464" s="254" t="s">
        <v>1057</v>
      </c>
      <c r="S464" s="253"/>
      <c r="T464" s="260"/>
      <c r="U464" s="291"/>
      <c r="V464" s="33"/>
      <c r="W464" s="33"/>
      <c r="X464" s="33"/>
      <c r="Y464" s="33"/>
    </row>
    <row r="465" spans="2:25" ht="15" customHeight="1" x14ac:dyDescent="0.25">
      <c r="B465" s="274">
        <v>41381</v>
      </c>
      <c r="C465" s="271" t="s">
        <v>1077</v>
      </c>
      <c r="D465" s="260" t="s">
        <v>946</v>
      </c>
      <c r="E465" s="251" t="s">
        <v>974</v>
      </c>
      <c r="F465" s="253">
        <v>2</v>
      </c>
      <c r="G465" s="253">
        <v>0</v>
      </c>
      <c r="H465" s="253"/>
      <c r="I465" s="253"/>
      <c r="J465" s="253">
        <v>0</v>
      </c>
      <c r="K465" s="253">
        <f>SUM(Tabla1[[#This Row],[Existencia al 30/06/2023]]+Tabla1[[#This Row],[Entradas 30 Junio-30 Sept. 2023]]+Tabla1[[#This Row],[Devoluciones]]+I465-J465)</f>
        <v>15</v>
      </c>
      <c r="L465" s="253">
        <v>2</v>
      </c>
      <c r="M465" s="253">
        <f>Tabla1[[#This Row],[Inventario al 30/09/2023]]-Tabla1[[#This Row],[Balance S/Mov. al 30/09/2023]]</f>
        <v>-3</v>
      </c>
      <c r="N465" s="254">
        <v>389.4</v>
      </c>
      <c r="O465" s="255">
        <f>Tabla1[[#This Row],[Costo Unit.]]*Tabla1[[#This Row],[Inventario al 30/09/2023]]</f>
        <v>5380.7999999999993</v>
      </c>
      <c r="P465" s="254">
        <f>(Tabla1[[#This Row],[Entradas 30 Junio-30 Sept. 2023]]*Tabla1[[#This Row],[Costo Unit.]])</f>
        <v>0</v>
      </c>
      <c r="Q465" s="254">
        <f>(Tabla1[[#This Row],[Salidas 30 Junio-30 Sept. 2023]]*Tabla1[[#This Row],[Costo Unit.]])</f>
        <v>0</v>
      </c>
      <c r="R465" s="254" t="s">
        <v>1057</v>
      </c>
      <c r="S465" s="253"/>
      <c r="T465" s="260"/>
      <c r="U465" s="291"/>
      <c r="V465" s="33"/>
      <c r="W465" s="33"/>
      <c r="X465" s="33"/>
      <c r="Y465" s="33"/>
    </row>
    <row r="466" spans="2:25" ht="15" customHeight="1" x14ac:dyDescent="0.25">
      <c r="B466" s="274">
        <v>44145</v>
      </c>
      <c r="C466" s="271" t="s">
        <v>1071</v>
      </c>
      <c r="D466" s="260" t="s">
        <v>1011</v>
      </c>
      <c r="E466" s="251" t="s">
        <v>1012</v>
      </c>
      <c r="F466" s="253">
        <v>19</v>
      </c>
      <c r="G466" s="253">
        <v>0</v>
      </c>
      <c r="H466" s="253"/>
      <c r="I466" s="253"/>
      <c r="J466" s="253">
        <v>0</v>
      </c>
      <c r="K466" s="253">
        <f>SUM(Tabla1[[#This Row],[Existencia al 30/06/2023]]+Tabla1[[#This Row],[Entradas 30 Junio-30 Sept. 2023]]+Tabla1[[#This Row],[Devoluciones]]+I466-J466)</f>
        <v>1</v>
      </c>
      <c r="L466" s="253">
        <v>19</v>
      </c>
      <c r="M466" s="253">
        <f>Tabla1[[#This Row],[Inventario al 30/09/2023]]-Tabla1[[#This Row],[Balance S/Mov. al 30/09/2023]]</f>
        <v>0</v>
      </c>
      <c r="N466" s="254">
        <v>218.6</v>
      </c>
      <c r="O466" s="255">
        <f>Tabla1[[#This Row],[Costo Unit.]]*Tabla1[[#This Row],[Inventario al 30/09/2023]]</f>
        <v>767</v>
      </c>
      <c r="P466" s="254">
        <f>(Tabla1[[#This Row],[Entradas 30 Junio-30 Sept. 2023]]*Tabla1[[#This Row],[Costo Unit.]])</f>
        <v>0</v>
      </c>
      <c r="Q466" s="254">
        <f>(Tabla1[[#This Row],[Salidas 30 Junio-30 Sept. 2023]]*Tabla1[[#This Row],[Costo Unit.]])</f>
        <v>0</v>
      </c>
      <c r="R466" s="254" t="s">
        <v>1057</v>
      </c>
      <c r="S466" s="253"/>
      <c r="T466" s="260"/>
      <c r="U466" s="291"/>
      <c r="V466" s="33"/>
      <c r="W466" s="33"/>
      <c r="X466" s="33"/>
      <c r="Y466" s="33"/>
    </row>
    <row r="467" spans="2:25" ht="15" customHeight="1" x14ac:dyDescent="0.25">
      <c r="B467" s="274">
        <v>41444</v>
      </c>
      <c r="C467" s="271" t="s">
        <v>1070</v>
      </c>
      <c r="D467" s="260" t="s">
        <v>472</v>
      </c>
      <c r="E467" s="252" t="s">
        <v>513</v>
      </c>
      <c r="F467" s="253">
        <v>27</v>
      </c>
      <c r="G467" s="253">
        <v>0</v>
      </c>
      <c r="H467" s="253"/>
      <c r="I467" s="253"/>
      <c r="J467" s="253">
        <v>0</v>
      </c>
      <c r="K467" s="253">
        <f>SUM(Tabla1[[#This Row],[Existencia al 30/06/2023]]+Tabla1[[#This Row],[Entradas 30 Junio-30 Sept. 2023]]+Tabla1[[#This Row],[Devoluciones]]+I467-J467)</f>
        <v>12</v>
      </c>
      <c r="L467" s="253">
        <v>27</v>
      </c>
      <c r="M467" s="253">
        <f>Tabla1[[#This Row],[Inventario al 30/09/2023]]-Tabla1[[#This Row],[Balance S/Mov. al 30/09/2023]]</f>
        <v>0</v>
      </c>
      <c r="N467" s="254">
        <v>11.68</v>
      </c>
      <c r="O467" s="255">
        <f>Tabla1[[#This Row],[Costo Unit.]]*Tabla1[[#This Row],[Inventario al 30/09/2023]]</f>
        <v>3120</v>
      </c>
      <c r="P467" s="254">
        <f>(Tabla1[[#This Row],[Entradas 30 Junio-30 Sept. 2023]]*Tabla1[[#This Row],[Costo Unit.]])</f>
        <v>0</v>
      </c>
      <c r="Q467" s="254">
        <f>(Tabla1[[#This Row],[Salidas 30 Junio-30 Sept. 2023]]*Tabla1[[#This Row],[Costo Unit.]])</f>
        <v>0</v>
      </c>
      <c r="R467" s="254" t="s">
        <v>1057</v>
      </c>
      <c r="S467" s="253"/>
      <c r="T467" s="260"/>
      <c r="U467" s="291"/>
      <c r="V467" s="33"/>
      <c r="W467" s="33"/>
      <c r="X467" s="33"/>
      <c r="Y467" s="33"/>
    </row>
    <row r="468" spans="2:25" ht="15" customHeight="1" x14ac:dyDescent="0.25">
      <c r="B468" s="274">
        <v>42250</v>
      </c>
      <c r="C468" s="271" t="s">
        <v>1068</v>
      </c>
      <c r="D468" s="260" t="s">
        <v>436</v>
      </c>
      <c r="E468" s="251" t="s">
        <v>764</v>
      </c>
      <c r="F468" s="253">
        <v>2</v>
      </c>
      <c r="G468" s="253">
        <v>0</v>
      </c>
      <c r="H468" s="253"/>
      <c r="I468" s="253"/>
      <c r="J468" s="253">
        <v>0</v>
      </c>
      <c r="K468" s="253">
        <f>SUM(Tabla1[[#This Row],[Existencia al 30/06/2023]]+Tabla1[[#This Row],[Entradas 30 Junio-30 Sept. 2023]]+Tabla1[[#This Row],[Devoluciones]]+I468-J468)</f>
        <v>40</v>
      </c>
      <c r="L468" s="253">
        <v>2</v>
      </c>
      <c r="M468" s="253">
        <f>Tabla1[[#This Row],[Inventario al 30/09/2023]]-Tabla1[[#This Row],[Balance S/Mov. al 30/09/2023]]</f>
        <v>-1</v>
      </c>
      <c r="N468" s="254">
        <v>447</v>
      </c>
      <c r="O468" s="255">
        <f>Tabla1[[#This Row],[Costo Unit.]]*Tabla1[[#This Row],[Inventario al 30/09/2023]]</f>
        <v>10457.849999999999</v>
      </c>
      <c r="P468" s="254">
        <f>(Tabla1[[#This Row],[Entradas 30 Junio-30 Sept. 2023]]*Tabla1[[#This Row],[Costo Unit.]])</f>
        <v>0</v>
      </c>
      <c r="Q468" s="254">
        <f>(Tabla1[[#This Row],[Salidas 30 Junio-30 Sept. 2023]]*Tabla1[[#This Row],[Costo Unit.]])</f>
        <v>0</v>
      </c>
      <c r="R468" s="254" t="s">
        <v>1057</v>
      </c>
      <c r="S468" s="253"/>
      <c r="T468" s="260"/>
      <c r="U468" s="291"/>
      <c r="V468" s="33"/>
      <c r="W468" s="33"/>
      <c r="X468" s="33"/>
      <c r="Y468" s="33"/>
    </row>
    <row r="469" spans="2:25" ht="15" customHeight="1" x14ac:dyDescent="0.25">
      <c r="B469" s="274">
        <v>42520</v>
      </c>
      <c r="C469" s="271" t="s">
        <v>1068</v>
      </c>
      <c r="D469" s="260" t="s">
        <v>361</v>
      </c>
      <c r="E469" s="251" t="s">
        <v>99</v>
      </c>
      <c r="F469" s="253">
        <v>3</v>
      </c>
      <c r="G469" s="253">
        <v>0</v>
      </c>
      <c r="H469" s="253"/>
      <c r="I469" s="253"/>
      <c r="J469" s="253">
        <v>0</v>
      </c>
      <c r="K469" s="253">
        <f>SUM(Tabla1[[#This Row],[Existencia al 30/06/2023]]+Tabla1[[#This Row],[Entradas 30 Junio-30 Sept. 2023]]+Tabla1[[#This Row],[Devoluciones]]+I469-J469)</f>
        <v>10</v>
      </c>
      <c r="L469" s="253">
        <v>3</v>
      </c>
      <c r="M469" s="253">
        <f>Tabla1[[#This Row],[Inventario al 30/09/2023]]-Tabla1[[#This Row],[Balance S/Mov. al 30/09/2023]]</f>
        <v>0</v>
      </c>
      <c r="N469" s="254">
        <v>175.2</v>
      </c>
      <c r="O469" s="255">
        <f>Tabla1[[#This Row],[Costo Unit.]]*Tabla1[[#This Row],[Inventario al 30/09/2023]]</f>
        <v>232.2</v>
      </c>
      <c r="P469" s="254">
        <f>(Tabla1[[#This Row],[Entradas 30 Junio-30 Sept. 2023]]*Tabla1[[#This Row],[Costo Unit.]])</f>
        <v>0</v>
      </c>
      <c r="Q469" s="254">
        <f>(Tabla1[[#This Row],[Salidas 30 Junio-30 Sept. 2023]]*Tabla1[[#This Row],[Costo Unit.]])</f>
        <v>0</v>
      </c>
      <c r="R469" s="254" t="s">
        <v>1057</v>
      </c>
      <c r="S469" s="253"/>
      <c r="T469" s="260"/>
      <c r="U469" s="291"/>
      <c r="V469" s="33"/>
      <c r="W469" s="33"/>
      <c r="X469" s="33"/>
      <c r="Y469" s="33"/>
    </row>
    <row r="470" spans="2:25" ht="15" customHeight="1" x14ac:dyDescent="0.25">
      <c r="B470" s="274">
        <v>41438</v>
      </c>
      <c r="C470" s="271" t="s">
        <v>1068</v>
      </c>
      <c r="D470" s="260" t="s">
        <v>694</v>
      </c>
      <c r="E470" s="251" t="s">
        <v>711</v>
      </c>
      <c r="F470" s="253">
        <v>52</v>
      </c>
      <c r="G470" s="253">
        <v>0</v>
      </c>
      <c r="H470" s="253"/>
      <c r="I470" s="253"/>
      <c r="J470" s="253">
        <v>0</v>
      </c>
      <c r="K470" s="253">
        <f>SUM(Tabla1[[#This Row],[Existencia al 30/06/2023]]+Tabla1[[#This Row],[Entradas 30 Junio-30 Sept. 2023]]+Tabla1[[#This Row],[Devoluciones]]+I470-J470)</f>
        <v>1</v>
      </c>
      <c r="L470" s="253">
        <v>52</v>
      </c>
      <c r="M470" s="253">
        <f>Tabla1[[#This Row],[Inventario al 30/09/2023]]-Tabla1[[#This Row],[Balance S/Mov. al 30/09/2023]]</f>
        <v>0</v>
      </c>
      <c r="N470" s="254">
        <v>4.4800000000000004</v>
      </c>
      <c r="O470" s="255">
        <f>Tabla1[[#This Row],[Costo Unit.]]*Tabla1[[#This Row],[Inventario al 30/09/2023]]</f>
        <v>0</v>
      </c>
      <c r="P470" s="254">
        <f>(Tabla1[[#This Row],[Entradas 30 Junio-30 Sept. 2023]]*Tabla1[[#This Row],[Costo Unit.]])</f>
        <v>0</v>
      </c>
      <c r="Q470" s="254">
        <f>(Tabla1[[#This Row],[Salidas 30 Junio-30 Sept. 2023]]*Tabla1[[#This Row],[Costo Unit.]])</f>
        <v>0</v>
      </c>
      <c r="R470" s="254" t="s">
        <v>1057</v>
      </c>
      <c r="S470" s="253"/>
      <c r="T470" s="260"/>
      <c r="U470" s="291"/>
      <c r="V470" s="33"/>
      <c r="W470" s="33"/>
      <c r="X470" s="33"/>
      <c r="Y470" s="33"/>
    </row>
    <row r="471" spans="2:25" ht="15" customHeight="1" x14ac:dyDescent="0.25">
      <c r="B471" s="274">
        <v>41443</v>
      </c>
      <c r="C471" s="271" t="s">
        <v>1078</v>
      </c>
      <c r="D471" s="260" t="s">
        <v>675</v>
      </c>
      <c r="E471" s="251" t="s">
        <v>784</v>
      </c>
      <c r="F471" s="253">
        <v>25</v>
      </c>
      <c r="G471" s="253">
        <v>0</v>
      </c>
      <c r="H471" s="253"/>
      <c r="I471" s="253"/>
      <c r="J471" s="253">
        <v>0</v>
      </c>
      <c r="K471" s="253">
        <f>SUM(Tabla1[[#This Row],[Existencia al 30/06/2023]]+Tabla1[[#This Row],[Entradas 30 Junio-30 Sept. 2023]]+Tabla1[[#This Row],[Devoluciones]]+I471-J471)</f>
        <v>20</v>
      </c>
      <c r="L471" s="253">
        <v>25</v>
      </c>
      <c r="M471" s="253">
        <f>Tabla1[[#This Row],[Inventario al 30/09/2023]]-Tabla1[[#This Row],[Balance S/Mov. al 30/09/2023]]</f>
        <v>-2</v>
      </c>
      <c r="N471" s="254">
        <v>2631.4</v>
      </c>
      <c r="O471" s="255">
        <f>Tabla1[[#This Row],[Costo Unit.]]*Tabla1[[#This Row],[Inventario al 30/09/2023]]</f>
        <v>14273.28</v>
      </c>
      <c r="P471" s="254">
        <f>(Tabla1[[#This Row],[Entradas 30 Junio-30 Sept. 2023]]*Tabla1[[#This Row],[Costo Unit.]])</f>
        <v>0</v>
      </c>
      <c r="Q471" s="254">
        <f>(Tabla1[[#This Row],[Salidas 30 Junio-30 Sept. 2023]]*Tabla1[[#This Row],[Costo Unit.]])</f>
        <v>0</v>
      </c>
      <c r="R471" s="254" t="s">
        <v>1057</v>
      </c>
      <c r="S471" s="253"/>
      <c r="T471" s="260"/>
      <c r="U471" s="291"/>
      <c r="V471" s="33"/>
      <c r="W471" s="33"/>
      <c r="X471" s="33"/>
      <c r="Y471" s="33"/>
    </row>
    <row r="472" spans="2:25" ht="15" customHeight="1" x14ac:dyDescent="0.25">
      <c r="B472" s="274">
        <v>41907</v>
      </c>
      <c r="C472" s="271" t="s">
        <v>1072</v>
      </c>
      <c r="D472" s="260" t="s">
        <v>405</v>
      </c>
      <c r="E472" s="251" t="s">
        <v>132</v>
      </c>
      <c r="F472" s="253">
        <v>2</v>
      </c>
      <c r="G472" s="253">
        <v>0</v>
      </c>
      <c r="H472" s="253"/>
      <c r="I472" s="253"/>
      <c r="J472" s="253">
        <v>0</v>
      </c>
      <c r="K472" s="253">
        <f>SUM(Tabla1[[#This Row],[Existencia al 30/06/2023]]+Tabla1[[#This Row],[Entradas 30 Junio-30 Sept. 2023]]+Tabla1[[#This Row],[Devoluciones]]+I472-J472)</f>
        <v>1</v>
      </c>
      <c r="L472" s="253">
        <v>2</v>
      </c>
      <c r="M472" s="253">
        <f>Tabla1[[#This Row],[Inventario al 30/09/2023]]-Tabla1[[#This Row],[Balance S/Mov. al 30/09/2023]]</f>
        <v>0</v>
      </c>
      <c r="N472" s="254">
        <v>116</v>
      </c>
      <c r="O472" s="255">
        <f>Tabla1[[#This Row],[Costo Unit.]]*Tabla1[[#This Row],[Inventario al 30/09/2023]]</f>
        <v>46964</v>
      </c>
      <c r="P472" s="254">
        <f>(Tabla1[[#This Row],[Entradas 30 Junio-30 Sept. 2023]]*Tabla1[[#This Row],[Costo Unit.]])</f>
        <v>0</v>
      </c>
      <c r="Q472" s="254">
        <f>(Tabla1[[#This Row],[Salidas 30 Junio-30 Sept. 2023]]*Tabla1[[#This Row],[Costo Unit.]])</f>
        <v>0</v>
      </c>
      <c r="R472" s="254" t="s">
        <v>1057</v>
      </c>
      <c r="S472" s="253"/>
      <c r="T472" s="260"/>
      <c r="U472" s="291"/>
      <c r="V472" s="33"/>
      <c r="W472" s="33"/>
      <c r="X472" s="33"/>
      <c r="Y472" s="33"/>
    </row>
    <row r="473" spans="2:25" ht="15" customHeight="1" x14ac:dyDescent="0.25">
      <c r="B473" s="274">
        <v>43026</v>
      </c>
      <c r="C473" s="271" t="s">
        <v>1072</v>
      </c>
      <c r="D473" s="260" t="s">
        <v>407</v>
      </c>
      <c r="E473" s="251" t="s">
        <v>135</v>
      </c>
      <c r="F473" s="253">
        <v>1</v>
      </c>
      <c r="G473" s="253">
        <v>0</v>
      </c>
      <c r="H473" s="253"/>
      <c r="I473" s="253"/>
      <c r="J473" s="253">
        <v>0</v>
      </c>
      <c r="K473" s="253">
        <f>SUM(Tabla1[[#This Row],[Existencia al 30/06/2023]]+Tabla1[[#This Row],[Entradas 30 Junio-30 Sept. 2023]]+Tabla1[[#This Row],[Devoluciones]]+I473-J473)</f>
        <v>1</v>
      </c>
      <c r="L473" s="253">
        <v>1</v>
      </c>
      <c r="M473" s="253">
        <f>Tabla1[[#This Row],[Inventario al 30/09/2023]]-Tabla1[[#This Row],[Balance S/Mov. al 30/09/2023]]</f>
        <v>0</v>
      </c>
      <c r="N473" s="254">
        <v>26604</v>
      </c>
      <c r="O473" s="255">
        <f>Tabla1[[#This Row],[Costo Unit.]]*Tabla1[[#This Row],[Inventario al 30/09/2023]]</f>
        <v>9982.7999999999993</v>
      </c>
      <c r="P473" s="254">
        <f>(Tabla1[[#This Row],[Entradas 30 Junio-30 Sept. 2023]]*Tabla1[[#This Row],[Costo Unit.]])</f>
        <v>0</v>
      </c>
      <c r="Q473" s="254">
        <f>(Tabla1[[#This Row],[Salidas 30 Junio-30 Sept. 2023]]*Tabla1[[#This Row],[Costo Unit.]])</f>
        <v>0</v>
      </c>
      <c r="R473" s="254" t="s">
        <v>1057</v>
      </c>
      <c r="S473" s="253"/>
      <c r="T473" s="260"/>
      <c r="U473" s="291"/>
      <c r="V473" s="33"/>
      <c r="W473" s="33"/>
      <c r="X473" s="33"/>
      <c r="Y473" s="33"/>
    </row>
    <row r="474" spans="2:25" ht="15" customHeight="1" x14ac:dyDescent="0.25">
      <c r="B474" s="274">
        <v>42496</v>
      </c>
      <c r="C474" s="271" t="s">
        <v>1073</v>
      </c>
      <c r="D474" s="260" t="s">
        <v>945</v>
      </c>
      <c r="E474" s="251" t="s">
        <v>973</v>
      </c>
      <c r="F474" s="253">
        <v>1</v>
      </c>
      <c r="G474" s="253">
        <v>0</v>
      </c>
      <c r="H474" s="253"/>
      <c r="I474" s="253"/>
      <c r="J474" s="253">
        <v>0</v>
      </c>
      <c r="K474" s="253">
        <f>SUM(Tabla1[[#This Row],[Existencia al 30/06/2023]]+Tabla1[[#This Row],[Entradas 30 Junio-30 Sept. 2023]]+Tabla1[[#This Row],[Devoluciones]]+I474-J474)</f>
        <v>27</v>
      </c>
      <c r="L474" s="253">
        <v>1</v>
      </c>
      <c r="M474" s="253">
        <f>Tabla1[[#This Row],[Inventario al 30/09/2023]]-Tabla1[[#This Row],[Balance S/Mov. al 30/09/2023]]</f>
        <v>0</v>
      </c>
      <c r="N474" s="254">
        <v>531</v>
      </c>
      <c r="O474" s="255">
        <f>Tabla1[[#This Row],[Costo Unit.]]*Tabla1[[#This Row],[Inventario al 30/09/2023]]</f>
        <v>0</v>
      </c>
      <c r="P474" s="254">
        <f>(Tabla1[[#This Row],[Entradas 30 Junio-30 Sept. 2023]]*Tabla1[[#This Row],[Costo Unit.]])</f>
        <v>0</v>
      </c>
      <c r="Q474" s="254">
        <f>(Tabla1[[#This Row],[Salidas 30 Junio-30 Sept. 2023]]*Tabla1[[#This Row],[Costo Unit.]])</f>
        <v>0</v>
      </c>
      <c r="R474" s="254" t="s">
        <v>1057</v>
      </c>
      <c r="S474" s="253"/>
      <c r="T474" s="260"/>
      <c r="U474" s="291"/>
      <c r="V474" s="33"/>
      <c r="W474" s="33"/>
      <c r="X474" s="33"/>
      <c r="Y474" s="33"/>
    </row>
    <row r="475" spans="2:25" ht="15" customHeight="1" x14ac:dyDescent="0.25">
      <c r="B475" s="274">
        <v>41438</v>
      </c>
      <c r="C475" s="271" t="s">
        <v>1072</v>
      </c>
      <c r="D475" s="260" t="s">
        <v>938</v>
      </c>
      <c r="E475" s="251" t="s">
        <v>975</v>
      </c>
      <c r="F475" s="253">
        <v>4</v>
      </c>
      <c r="G475" s="253">
        <v>0</v>
      </c>
      <c r="H475" s="253"/>
      <c r="I475" s="253"/>
      <c r="J475" s="253">
        <v>0</v>
      </c>
      <c r="K475" s="253">
        <f>SUM(Tabla1[[#This Row],[Existencia al 30/06/2023]]+Tabla1[[#This Row],[Entradas 30 Junio-30 Sept. 2023]]+Tabla1[[#This Row],[Devoluciones]]+I475-J475)</f>
        <v>160</v>
      </c>
      <c r="L475" s="253">
        <v>4</v>
      </c>
      <c r="M475" s="253">
        <f>Tabla1[[#This Row],[Inventario al 30/09/2023]]-Tabla1[[#This Row],[Balance S/Mov. al 30/09/2023]]</f>
        <v>740</v>
      </c>
      <c r="N475" s="254">
        <v>446.04</v>
      </c>
      <c r="O475" s="255">
        <f>Tabla1[[#This Row],[Costo Unit.]]*Tabla1[[#This Row],[Inventario al 30/09/2023]]</f>
        <v>13959</v>
      </c>
      <c r="P475" s="254">
        <f>(Tabla1[[#This Row],[Entradas 30 Junio-30 Sept. 2023]]*Tabla1[[#This Row],[Costo Unit.]])</f>
        <v>0</v>
      </c>
      <c r="Q475" s="254">
        <f>(Tabla1[[#This Row],[Salidas 30 Junio-30 Sept. 2023]]*Tabla1[[#This Row],[Costo Unit.]])</f>
        <v>0</v>
      </c>
      <c r="R475" s="254" t="s">
        <v>1057</v>
      </c>
      <c r="S475" s="253"/>
      <c r="T475" s="260"/>
      <c r="U475" s="291"/>
      <c r="V475" s="33"/>
      <c r="W475" s="33"/>
      <c r="X475" s="33"/>
      <c r="Y475" s="33"/>
    </row>
    <row r="476" spans="2:25" ht="15" customHeight="1" x14ac:dyDescent="0.25">
      <c r="B476" s="274">
        <v>42474</v>
      </c>
      <c r="C476" s="271" t="s">
        <v>1072</v>
      </c>
      <c r="D476" s="260" t="s">
        <v>949</v>
      </c>
      <c r="E476" s="251" t="s">
        <v>972</v>
      </c>
      <c r="F476" s="253">
        <v>2</v>
      </c>
      <c r="G476" s="253">
        <v>0</v>
      </c>
      <c r="H476" s="253"/>
      <c r="I476" s="253"/>
      <c r="J476" s="253">
        <v>0</v>
      </c>
      <c r="K476" s="253">
        <f>SUM(Tabla1[[#This Row],[Existencia al 30/06/2023]]+Tabla1[[#This Row],[Entradas 30 Junio-30 Sept. 2023]]+Tabla1[[#This Row],[Devoluciones]]+I476-J476)</f>
        <v>6.75</v>
      </c>
      <c r="L476" s="253">
        <v>2</v>
      </c>
      <c r="M476" s="253">
        <f>Tabla1[[#This Row],[Inventario al 30/09/2023]]-Tabla1[[#This Row],[Balance S/Mov. al 30/09/2023]]</f>
        <v>-4.75</v>
      </c>
      <c r="N476" s="254">
        <v>28320</v>
      </c>
      <c r="O476" s="255">
        <f>Tabla1[[#This Row],[Costo Unit.]]*Tabla1[[#This Row],[Inventario al 30/09/2023]]</f>
        <v>0</v>
      </c>
      <c r="P476" s="254">
        <f>(Tabla1[[#This Row],[Entradas 30 Junio-30 Sept. 2023]]*Tabla1[[#This Row],[Costo Unit.]])</f>
        <v>0</v>
      </c>
      <c r="Q476" s="254">
        <f>(Tabla1[[#This Row],[Salidas 30 Junio-30 Sept. 2023]]*Tabla1[[#This Row],[Costo Unit.]])</f>
        <v>0</v>
      </c>
      <c r="R476" s="254" t="s">
        <v>1057</v>
      </c>
      <c r="S476" s="253"/>
      <c r="T476" s="260"/>
      <c r="U476" s="291"/>
      <c r="V476" s="33"/>
      <c r="W476" s="33"/>
      <c r="X476" s="33"/>
      <c r="Y476" s="33"/>
    </row>
    <row r="477" spans="2:25" ht="15" customHeight="1" x14ac:dyDescent="0.25">
      <c r="B477" s="274">
        <v>41432</v>
      </c>
      <c r="C477" s="271" t="s">
        <v>1074</v>
      </c>
      <c r="D477" s="260" t="s">
        <v>252</v>
      </c>
      <c r="E477" s="251" t="s">
        <v>173</v>
      </c>
      <c r="F477" s="253">
        <v>15</v>
      </c>
      <c r="G477" s="253">
        <v>0</v>
      </c>
      <c r="H477" s="253"/>
      <c r="I477" s="253"/>
      <c r="J477" s="253">
        <v>0</v>
      </c>
      <c r="K477" s="253">
        <f>SUM(Tabla1[[#This Row],[Existencia al 30/06/2023]]+Tabla1[[#This Row],[Entradas 30 Junio-30 Sept. 2023]]+Tabla1[[#This Row],[Devoluciones]]+I477-J477)</f>
        <v>550</v>
      </c>
      <c r="L477" s="253">
        <v>15</v>
      </c>
      <c r="M477" s="253">
        <f>Tabla1[[#This Row],[Inventario al 30/09/2023]]-Tabla1[[#This Row],[Balance S/Mov. al 30/09/2023]]</f>
        <v>450</v>
      </c>
      <c r="N477" s="254">
        <v>466.96</v>
      </c>
      <c r="O477" s="255">
        <f>Tabla1[[#This Row],[Costo Unit.]]*Tabla1[[#This Row],[Inventario al 30/09/2023]]</f>
        <v>15510</v>
      </c>
      <c r="P477" s="254">
        <f>(Tabla1[[#This Row],[Entradas 30 Junio-30 Sept. 2023]]*Tabla1[[#This Row],[Costo Unit.]])</f>
        <v>0</v>
      </c>
      <c r="Q477" s="254">
        <f>(Tabla1[[#This Row],[Salidas 30 Junio-30 Sept. 2023]]*Tabla1[[#This Row],[Costo Unit.]])</f>
        <v>0</v>
      </c>
      <c r="R477" s="254" t="s">
        <v>1057</v>
      </c>
      <c r="S477" s="253"/>
      <c r="T477" s="260"/>
      <c r="U477" s="291"/>
      <c r="V477" s="33"/>
      <c r="W477" s="33"/>
      <c r="X477" s="33"/>
      <c r="Y477" s="33"/>
    </row>
    <row r="478" spans="2:25" ht="15" customHeight="1" x14ac:dyDescent="0.25">
      <c r="B478" s="274">
        <v>42551</v>
      </c>
      <c r="C478" s="271" t="s">
        <v>1072</v>
      </c>
      <c r="D478" s="260" t="s">
        <v>736</v>
      </c>
      <c r="E478" s="251" t="s">
        <v>737</v>
      </c>
      <c r="F478" s="253">
        <v>14</v>
      </c>
      <c r="G478" s="253">
        <v>0</v>
      </c>
      <c r="H478" s="253"/>
      <c r="I478" s="253"/>
      <c r="J478" s="253">
        <v>0</v>
      </c>
      <c r="K478" s="253">
        <f>SUM(Tabla1[[#This Row],[Existencia al 30/06/2023]]+Tabla1[[#This Row],[Entradas 30 Junio-30 Sept. 2023]]+Tabla1[[#This Row],[Devoluciones]]+I478-J478)</f>
        <v>33</v>
      </c>
      <c r="L478" s="253">
        <v>14</v>
      </c>
      <c r="M478" s="253">
        <f>Tabla1[[#This Row],[Inventario al 30/09/2023]]-Tabla1[[#This Row],[Balance S/Mov. al 30/09/2023]]</f>
        <v>-8</v>
      </c>
      <c r="N478" s="254">
        <v>71.84</v>
      </c>
      <c r="O478" s="255">
        <f>Tabla1[[#This Row],[Costo Unit.]]*Tabla1[[#This Row],[Inventario al 30/09/2023]]</f>
        <v>135.75</v>
      </c>
      <c r="P478" s="254">
        <f>(Tabla1[[#This Row],[Entradas 30 Junio-30 Sept. 2023]]*Tabla1[[#This Row],[Costo Unit.]])</f>
        <v>0</v>
      </c>
      <c r="Q478" s="254">
        <f>(Tabla1[[#This Row],[Salidas 30 Junio-30 Sept. 2023]]*Tabla1[[#This Row],[Costo Unit.]])</f>
        <v>0</v>
      </c>
      <c r="R478" s="254" t="s">
        <v>1057</v>
      </c>
      <c r="S478" s="253"/>
      <c r="T478" s="260"/>
      <c r="U478" s="291"/>
      <c r="V478" s="33"/>
      <c r="W478" s="33"/>
      <c r="X478" s="33"/>
      <c r="Y478" s="33"/>
    </row>
    <row r="479" spans="2:25" ht="15" customHeight="1" x14ac:dyDescent="0.25">
      <c r="B479" s="274">
        <v>43646</v>
      </c>
      <c r="C479" s="271" t="s">
        <v>1073</v>
      </c>
      <c r="D479" s="260" t="s">
        <v>753</v>
      </c>
      <c r="E479" s="251" t="s">
        <v>761</v>
      </c>
      <c r="F479" s="253">
        <v>75</v>
      </c>
      <c r="G479" s="253">
        <v>0</v>
      </c>
      <c r="H479" s="253"/>
      <c r="I479" s="253"/>
      <c r="J479" s="253">
        <v>0</v>
      </c>
      <c r="K479" s="253">
        <f>SUM(Tabla1[[#This Row],[Existencia al 30/06/2023]]+Tabla1[[#This Row],[Entradas 30 Junio-30 Sept. 2023]]+Tabla1[[#This Row],[Devoluciones]]+I479-J479)</f>
        <v>7</v>
      </c>
      <c r="L479" s="253">
        <v>75</v>
      </c>
      <c r="M479" s="253">
        <f>Tabla1[[#This Row],[Inventario al 30/09/2023]]-Tabla1[[#This Row],[Balance S/Mov. al 30/09/2023]]</f>
        <v>-5</v>
      </c>
      <c r="N479" s="254">
        <v>35.630000000000003</v>
      </c>
      <c r="O479" s="255">
        <f>Tabla1[[#This Row],[Costo Unit.]]*Tabla1[[#This Row],[Inventario al 30/09/2023]]</f>
        <v>3528.2</v>
      </c>
      <c r="P479" s="254">
        <f>(Tabla1[[#This Row],[Entradas 30 Junio-30 Sept. 2023]]*Tabla1[[#This Row],[Costo Unit.]])</f>
        <v>0</v>
      </c>
      <c r="Q479" s="254">
        <f>(Tabla1[[#This Row],[Salidas 30 Junio-30 Sept. 2023]]*Tabla1[[#This Row],[Costo Unit.]])</f>
        <v>0</v>
      </c>
      <c r="R479" s="254" t="s">
        <v>1057</v>
      </c>
      <c r="S479" s="253"/>
      <c r="T479" s="260"/>
      <c r="U479" s="291"/>
      <c r="V479" s="33"/>
      <c r="W479" s="33"/>
      <c r="X479" s="33"/>
      <c r="Y479" s="33"/>
    </row>
    <row r="480" spans="2:25" ht="15" customHeight="1" x14ac:dyDescent="0.25">
      <c r="B480" s="274">
        <v>44047</v>
      </c>
      <c r="C480" s="271" t="s">
        <v>1077</v>
      </c>
      <c r="D480" s="260" t="s">
        <v>299</v>
      </c>
      <c r="E480" s="252" t="s">
        <v>40</v>
      </c>
      <c r="F480" s="253">
        <v>1</v>
      </c>
      <c r="G480" s="253">
        <v>0</v>
      </c>
      <c r="H480" s="253"/>
      <c r="I480" s="253"/>
      <c r="J480" s="253">
        <v>0</v>
      </c>
      <c r="K480" s="253">
        <f>SUM(Tabla1[[#This Row],[Existencia al 30/06/2023]]+Tabla1[[#This Row],[Entradas 30 Junio-30 Sept. 2023]]+Tabla1[[#This Row],[Devoluciones]]+I480-J480)</f>
        <v>94</v>
      </c>
      <c r="L480" s="253">
        <v>1</v>
      </c>
      <c r="M480" s="253">
        <f>Tabla1[[#This Row],[Inventario al 30/09/2023]]-Tabla1[[#This Row],[Balance S/Mov. al 30/09/2023]]</f>
        <v>239</v>
      </c>
      <c r="N480" s="254">
        <v>125</v>
      </c>
      <c r="O480" s="255">
        <f>Tabla1[[#This Row],[Costo Unit.]]*Tabla1[[#This Row],[Inventario al 30/09/2023]]</f>
        <v>147352.5</v>
      </c>
      <c r="P480" s="254">
        <f>(Tabla1[[#This Row],[Entradas 30 Junio-30 Sept. 2023]]*Tabla1[[#This Row],[Costo Unit.]])</f>
        <v>0</v>
      </c>
      <c r="Q480" s="254">
        <f>(Tabla1[[#This Row],[Salidas 30 Junio-30 Sept. 2023]]*Tabla1[[#This Row],[Costo Unit.]])</f>
        <v>0</v>
      </c>
      <c r="R480" s="254" t="s">
        <v>1057</v>
      </c>
      <c r="S480" s="253"/>
      <c r="T480" s="260"/>
      <c r="U480" s="291"/>
      <c r="V480" s="33"/>
      <c r="W480" s="33"/>
      <c r="X480" s="33"/>
      <c r="Y480" s="33"/>
    </row>
    <row r="481" spans="2:25" ht="15" customHeight="1" x14ac:dyDescent="0.25">
      <c r="B481" s="274">
        <v>44047</v>
      </c>
      <c r="C481" s="271" t="s">
        <v>1077</v>
      </c>
      <c r="D481" s="260" t="s">
        <v>553</v>
      </c>
      <c r="E481" s="252" t="s">
        <v>554</v>
      </c>
      <c r="F481" s="253">
        <v>14</v>
      </c>
      <c r="G481" s="253">
        <v>0</v>
      </c>
      <c r="H481" s="253"/>
      <c r="I481" s="253"/>
      <c r="J481" s="253">
        <v>0</v>
      </c>
      <c r="K481" s="253">
        <f>SUM(Tabla1[[#This Row],[Existencia al 30/06/2023]]+Tabla1[[#This Row],[Entradas 30 Junio-30 Sept. 2023]]+Tabla1[[#This Row],[Devoluciones]]+I481-J481)</f>
        <v>0</v>
      </c>
      <c r="L481" s="253">
        <v>14</v>
      </c>
      <c r="M481" s="253">
        <f>Tabla1[[#This Row],[Inventario al 30/09/2023]]-Tabla1[[#This Row],[Balance S/Mov. al 30/09/2023]]</f>
        <v>2</v>
      </c>
      <c r="N481" s="254">
        <v>118</v>
      </c>
      <c r="O481" s="255">
        <f>Tabla1[[#This Row],[Costo Unit.]]*Tabla1[[#This Row],[Inventario al 30/09/2023]]</f>
        <v>23.98</v>
      </c>
      <c r="P481" s="254">
        <f>(Tabla1[[#This Row],[Entradas 30 Junio-30 Sept. 2023]]*Tabla1[[#This Row],[Costo Unit.]])</f>
        <v>0</v>
      </c>
      <c r="Q481" s="254">
        <f>(Tabla1[[#This Row],[Salidas 30 Junio-30 Sept. 2023]]*Tabla1[[#This Row],[Costo Unit.]])</f>
        <v>0</v>
      </c>
      <c r="R481" s="254" t="s">
        <v>1057</v>
      </c>
      <c r="S481" s="253"/>
      <c r="T481" s="260"/>
      <c r="U481" s="291"/>
      <c r="V481" s="33"/>
      <c r="W481" s="33"/>
      <c r="X481" s="33"/>
      <c r="Y481" s="33"/>
    </row>
    <row r="482" spans="2:25" ht="15" customHeight="1" x14ac:dyDescent="0.25">
      <c r="B482" s="274">
        <v>44047</v>
      </c>
      <c r="C482" s="271" t="s">
        <v>1077</v>
      </c>
      <c r="D482" s="260" t="s">
        <v>267</v>
      </c>
      <c r="E482" s="252" t="s">
        <v>11</v>
      </c>
      <c r="F482" s="253">
        <v>2</v>
      </c>
      <c r="G482" s="253">
        <v>0</v>
      </c>
      <c r="H482" s="253"/>
      <c r="I482" s="253"/>
      <c r="J482" s="253">
        <v>0</v>
      </c>
      <c r="K482" s="253">
        <f>SUM(Tabla1[[#This Row],[Existencia al 30/06/2023]]+Tabla1[[#This Row],[Entradas 30 Junio-30 Sept. 2023]]+Tabla1[[#This Row],[Devoluciones]]+I482-J482)</f>
        <v>23</v>
      </c>
      <c r="L482" s="253">
        <v>2</v>
      </c>
      <c r="M482" s="253">
        <f>Tabla1[[#This Row],[Inventario al 30/09/2023]]-Tabla1[[#This Row],[Balance S/Mov. al 30/09/2023]]</f>
        <v>-16</v>
      </c>
      <c r="N482" s="254">
        <v>354</v>
      </c>
      <c r="O482" s="255">
        <f>Tabla1[[#This Row],[Costo Unit.]]*Tabla1[[#This Row],[Inventario al 30/09/2023]]</f>
        <v>10241.56</v>
      </c>
      <c r="P482" s="254">
        <f>(Tabla1[[#This Row],[Entradas 30 Junio-30 Sept. 2023]]*Tabla1[[#This Row],[Costo Unit.]])</f>
        <v>0</v>
      </c>
      <c r="Q482" s="254">
        <f>(Tabla1[[#This Row],[Salidas 30 Junio-30 Sept. 2023]]*Tabla1[[#This Row],[Costo Unit.]])</f>
        <v>0</v>
      </c>
      <c r="R482" s="254" t="s">
        <v>1057</v>
      </c>
      <c r="S482" s="253"/>
      <c r="T482" s="260"/>
      <c r="U482" s="291"/>
      <c r="V482" s="33"/>
      <c r="W482" s="33"/>
      <c r="X482" s="33"/>
      <c r="Y482" s="33"/>
    </row>
    <row r="483" spans="2:25" ht="15" customHeight="1" x14ac:dyDescent="0.25">
      <c r="B483" s="274">
        <v>44047</v>
      </c>
      <c r="C483" s="271" t="s">
        <v>1073</v>
      </c>
      <c r="D483" s="260" t="s">
        <v>234</v>
      </c>
      <c r="E483" s="251" t="s">
        <v>657</v>
      </c>
      <c r="F483" s="253">
        <v>8</v>
      </c>
      <c r="G483" s="253">
        <v>0</v>
      </c>
      <c r="H483" s="253"/>
      <c r="I483" s="253"/>
      <c r="J483" s="253">
        <v>0</v>
      </c>
      <c r="K483" s="253">
        <f>SUM(Tabla1[[#This Row],[Existencia al 30/06/2023]]+Tabla1[[#This Row],[Entradas 30 Junio-30 Sept. 2023]]+Tabla1[[#This Row],[Devoluciones]]+I483-J483)</f>
        <v>2</v>
      </c>
      <c r="L483" s="253">
        <v>8</v>
      </c>
      <c r="M483" s="253">
        <f>Tabla1[[#This Row],[Inventario al 30/09/2023]]-Tabla1[[#This Row],[Balance S/Mov. al 30/09/2023]]</f>
        <v>-2</v>
      </c>
      <c r="N483" s="254">
        <v>26880.68</v>
      </c>
      <c r="O483" s="255">
        <f>Tabla1[[#This Row],[Costo Unit.]]*Tabla1[[#This Row],[Inventario al 30/09/2023]]</f>
        <v>0</v>
      </c>
      <c r="P483" s="254">
        <f>(Tabla1[[#This Row],[Entradas 30 Junio-30 Sept. 2023]]*Tabla1[[#This Row],[Costo Unit.]])</f>
        <v>0</v>
      </c>
      <c r="Q483" s="254">
        <f>(Tabla1[[#This Row],[Salidas 30 Junio-30 Sept. 2023]]*Tabla1[[#This Row],[Costo Unit.]])</f>
        <v>0</v>
      </c>
      <c r="R483" s="254" t="s">
        <v>1057</v>
      </c>
      <c r="S483" s="253"/>
      <c r="T483" s="260"/>
      <c r="U483" s="291"/>
      <c r="V483" s="33"/>
      <c r="W483" s="33"/>
      <c r="X483" s="33"/>
      <c r="Y483" s="33"/>
    </row>
    <row r="484" spans="2:25" ht="15" customHeight="1" x14ac:dyDescent="0.25">
      <c r="B484" s="274">
        <v>44047</v>
      </c>
      <c r="C484" s="271" t="s">
        <v>1073</v>
      </c>
      <c r="D484" s="260" t="s">
        <v>982</v>
      </c>
      <c r="E484" s="251" t="s">
        <v>983</v>
      </c>
      <c r="F484" s="253">
        <v>316</v>
      </c>
      <c r="G484" s="253">
        <v>0</v>
      </c>
      <c r="H484" s="253"/>
      <c r="I484" s="253"/>
      <c r="J484" s="253">
        <v>0</v>
      </c>
      <c r="K484" s="253">
        <f>SUM(Tabla1[[#This Row],[Existencia al 30/06/2023]]+Tabla1[[#This Row],[Entradas 30 Junio-30 Sept. 2023]]+Tabla1[[#This Row],[Devoluciones]]+I484-J484)</f>
        <v>1</v>
      </c>
      <c r="L484" s="253">
        <v>316</v>
      </c>
      <c r="M484" s="253">
        <f>Tabla1[[#This Row],[Inventario al 30/09/2023]]-Tabla1[[#This Row],[Balance S/Mov. al 30/09/2023]]</f>
        <v>0</v>
      </c>
      <c r="N484" s="254">
        <v>76.7</v>
      </c>
      <c r="O484" s="255">
        <f>Tabla1[[#This Row],[Costo Unit.]]*Tabla1[[#This Row],[Inventario al 30/09/2023]]</f>
        <v>275</v>
      </c>
      <c r="P484" s="254">
        <f>(Tabla1[[#This Row],[Entradas 30 Junio-30 Sept. 2023]]*Tabla1[[#This Row],[Costo Unit.]])</f>
        <v>0</v>
      </c>
      <c r="Q484" s="254">
        <f>(Tabla1[[#This Row],[Salidas 30 Junio-30 Sept. 2023]]*Tabla1[[#This Row],[Costo Unit.]])</f>
        <v>0</v>
      </c>
      <c r="R484" s="254" t="s">
        <v>1057</v>
      </c>
      <c r="S484" s="253"/>
      <c r="T484" s="260"/>
      <c r="U484" s="291"/>
      <c r="V484" s="33"/>
      <c r="W484" s="33"/>
      <c r="X484" s="33"/>
      <c r="Y484" s="33"/>
    </row>
    <row r="485" spans="2:25" ht="15" customHeight="1" x14ac:dyDescent="0.25">
      <c r="B485" s="274">
        <v>44047</v>
      </c>
      <c r="C485" s="271" t="s">
        <v>1070</v>
      </c>
      <c r="D485" s="260" t="s">
        <v>710</v>
      </c>
      <c r="E485" s="251" t="s">
        <v>721</v>
      </c>
      <c r="F485" s="253">
        <v>22</v>
      </c>
      <c r="G485" s="253">
        <v>0</v>
      </c>
      <c r="H485" s="253"/>
      <c r="I485" s="253"/>
      <c r="J485" s="253">
        <v>0</v>
      </c>
      <c r="K485" s="253">
        <f>SUM(Tabla1[[#This Row],[Existencia al 30/06/2023]]+Tabla1[[#This Row],[Entradas 30 Junio-30 Sept. 2023]]+Tabla1[[#This Row],[Devoluciones]]+I485-J485)</f>
        <v>84</v>
      </c>
      <c r="L485" s="253">
        <v>22</v>
      </c>
      <c r="M485" s="253">
        <f>Tabla1[[#This Row],[Inventario al 30/09/2023]]-Tabla1[[#This Row],[Balance S/Mov. al 30/09/2023]]</f>
        <v>0</v>
      </c>
      <c r="N485" s="254">
        <v>10.33</v>
      </c>
      <c r="O485" s="255">
        <f>Tabla1[[#This Row],[Costo Unit.]]*Tabla1[[#This Row],[Inventario al 30/09/2023]]</f>
        <v>17539.2</v>
      </c>
      <c r="P485" s="254">
        <f>(Tabla1[[#This Row],[Entradas 30 Junio-30 Sept. 2023]]*Tabla1[[#This Row],[Costo Unit.]])</f>
        <v>0</v>
      </c>
      <c r="Q485" s="254">
        <f>(Tabla1[[#This Row],[Salidas 30 Junio-30 Sept. 2023]]*Tabla1[[#This Row],[Costo Unit.]])</f>
        <v>0</v>
      </c>
      <c r="R485" s="254" t="s">
        <v>1057</v>
      </c>
      <c r="S485" s="253"/>
      <c r="T485" s="260"/>
      <c r="U485" s="291"/>
      <c r="V485" s="33"/>
      <c r="W485" s="33"/>
      <c r="X485" s="33"/>
      <c r="Y485" s="33"/>
    </row>
    <row r="486" spans="2:25" ht="15" customHeight="1" x14ac:dyDescent="0.25">
      <c r="B486" s="274">
        <v>44145</v>
      </c>
      <c r="C486" s="271" t="s">
        <v>1068</v>
      </c>
      <c r="D486" s="260" t="s">
        <v>978</v>
      </c>
      <c r="E486" s="251" t="s">
        <v>1035</v>
      </c>
      <c r="F486" s="253">
        <v>2</v>
      </c>
      <c r="G486" s="253">
        <v>0</v>
      </c>
      <c r="H486" s="253"/>
      <c r="I486" s="253"/>
      <c r="J486" s="253">
        <v>0</v>
      </c>
      <c r="K486" s="253">
        <f>SUM(Tabla1[[#This Row],[Existencia al 30/06/2023]]+Tabla1[[#This Row],[Entradas 30 Junio-30 Sept. 2023]]+Tabla1[[#This Row],[Devoluciones]]+I486-J486)</f>
        <v>3</v>
      </c>
      <c r="L486" s="253">
        <v>2</v>
      </c>
      <c r="M486" s="253">
        <f>Tabla1[[#This Row],[Inventario al 30/09/2023]]-Tabla1[[#This Row],[Balance S/Mov. al 30/09/2023]]</f>
        <v>0</v>
      </c>
      <c r="N486" s="254"/>
      <c r="O486" s="255">
        <f>Tabla1[[#This Row],[Costo Unit.]]*Tabla1[[#This Row],[Inventario al 30/09/2023]]</f>
        <v>0</v>
      </c>
      <c r="P486" s="254">
        <f>(Tabla1[[#This Row],[Entradas 30 Junio-30 Sept. 2023]]*Tabla1[[#This Row],[Costo Unit.]])</f>
        <v>0</v>
      </c>
      <c r="Q486" s="254">
        <f>(Tabla1[[#This Row],[Salidas 30 Junio-30 Sept. 2023]]*Tabla1[[#This Row],[Costo Unit.]])</f>
        <v>0</v>
      </c>
      <c r="R486" s="254" t="s">
        <v>1057</v>
      </c>
      <c r="S486" s="253"/>
      <c r="T486" s="260"/>
      <c r="U486" s="291"/>
      <c r="V486" s="33"/>
      <c r="W486" s="33"/>
      <c r="X486" s="33"/>
      <c r="Y486" s="33"/>
    </row>
    <row r="487" spans="2:25" ht="15" customHeight="1" x14ac:dyDescent="0.25">
      <c r="B487" s="274">
        <v>44145</v>
      </c>
      <c r="C487" s="271" t="s">
        <v>1076</v>
      </c>
      <c r="D487" s="260" t="s">
        <v>978</v>
      </c>
      <c r="E487" s="251" t="s">
        <v>1051</v>
      </c>
      <c r="F487" s="253">
        <v>2</v>
      </c>
      <c r="G487" s="253">
        <v>0</v>
      </c>
      <c r="H487" s="253"/>
      <c r="I487" s="253"/>
      <c r="J487" s="253">
        <v>0</v>
      </c>
      <c r="K487" s="253">
        <f>SUM(Tabla1[[#This Row],[Existencia al 30/06/2023]]+Tabla1[[#This Row],[Entradas 30 Junio-30 Sept. 2023]]+Tabla1[[#This Row],[Devoluciones]]+I487-J487)</f>
        <v>1500</v>
      </c>
      <c r="L487" s="253">
        <v>2</v>
      </c>
      <c r="M487" s="253">
        <f>Tabla1[[#This Row],[Inventario al 30/09/2023]]-Tabla1[[#This Row],[Balance S/Mov. al 30/09/2023]]</f>
        <v>-305</v>
      </c>
      <c r="N487" s="254"/>
      <c r="O487" s="255">
        <f>Tabla1[[#This Row],[Costo Unit.]]*Tabla1[[#This Row],[Inventario al 30/09/2023]]</f>
        <v>52878.75</v>
      </c>
      <c r="P487" s="254">
        <f>(Tabla1[[#This Row],[Entradas 30 Junio-30 Sept. 2023]]*Tabla1[[#This Row],[Costo Unit.]])</f>
        <v>0</v>
      </c>
      <c r="Q487" s="254">
        <f>(Tabla1[[#This Row],[Salidas 30 Junio-30 Sept. 2023]]*Tabla1[[#This Row],[Costo Unit.]])</f>
        <v>0</v>
      </c>
      <c r="R487" s="254" t="s">
        <v>1057</v>
      </c>
      <c r="S487" s="253"/>
      <c r="T487" s="260"/>
      <c r="U487" s="291"/>
      <c r="V487" s="33"/>
      <c r="W487" s="33"/>
      <c r="X487" s="33"/>
      <c r="Y487" s="33"/>
    </row>
    <row r="488" spans="2:25" ht="15" customHeight="1" x14ac:dyDescent="0.25">
      <c r="B488" s="274">
        <v>44047</v>
      </c>
      <c r="C488" s="271" t="s">
        <v>1073</v>
      </c>
      <c r="D488" s="260" t="s">
        <v>978</v>
      </c>
      <c r="E488" s="251" t="s">
        <v>979</v>
      </c>
      <c r="F488" s="253">
        <v>3</v>
      </c>
      <c r="G488" s="253">
        <v>0</v>
      </c>
      <c r="H488" s="253"/>
      <c r="I488" s="253"/>
      <c r="J488" s="253">
        <v>0</v>
      </c>
      <c r="K488" s="253">
        <f>SUM(Tabla1[[#This Row],[Existencia al 30/06/2023]]+Tabla1[[#This Row],[Entradas 30 Junio-30 Sept. 2023]]+Tabla1[[#This Row],[Devoluciones]]+I488-J488)</f>
        <v>255</v>
      </c>
      <c r="L488" s="253">
        <v>3</v>
      </c>
      <c r="M488" s="253">
        <f>Tabla1[[#This Row],[Inventario al 30/09/2023]]-Tabla1[[#This Row],[Balance S/Mov. al 30/09/2023]]</f>
        <v>-255</v>
      </c>
      <c r="N488" s="254"/>
      <c r="O488" s="255">
        <f>Tabla1[[#This Row],[Costo Unit.]]*Tabla1[[#This Row],[Inventario al 30/09/2023]]</f>
        <v>0</v>
      </c>
      <c r="P488" s="254">
        <f>(Tabla1[[#This Row],[Entradas 30 Junio-30 Sept. 2023]]*Tabla1[[#This Row],[Costo Unit.]])</f>
        <v>0</v>
      </c>
      <c r="Q488" s="254">
        <f>(Tabla1[[#This Row],[Salidas 30 Junio-30 Sept. 2023]]*Tabla1[[#This Row],[Costo Unit.]])</f>
        <v>0</v>
      </c>
      <c r="R488" s="254" t="s">
        <v>1057</v>
      </c>
      <c r="S488" s="253"/>
      <c r="T488" s="260"/>
      <c r="U488" s="291"/>
      <c r="V488" s="33"/>
      <c r="W488" s="33"/>
      <c r="X488" s="33"/>
      <c r="Y488" s="33"/>
    </row>
    <row r="489" spans="2:25" ht="15" customHeight="1" x14ac:dyDescent="0.25">
      <c r="B489" s="260"/>
      <c r="C489" s="260"/>
      <c r="D489" s="260"/>
      <c r="E489" s="258" t="s">
        <v>588</v>
      </c>
      <c r="F489" s="253"/>
      <c r="G489" s="253"/>
      <c r="H489" s="250"/>
      <c r="I489" s="250"/>
      <c r="J489" s="253"/>
      <c r="K489" s="253"/>
      <c r="L489" s="250"/>
      <c r="M489" s="253"/>
      <c r="N489" s="250"/>
      <c r="O489" s="259">
        <f>SUM(O39:O457)</f>
        <v>2639429.0100000002</v>
      </c>
      <c r="P489" s="273">
        <f>SUM(P39:P488)</f>
        <v>0</v>
      </c>
      <c r="Q489" s="273">
        <f>SUM(Q39:Q488)</f>
        <v>0</v>
      </c>
      <c r="R489" s="250"/>
      <c r="S489" s="253"/>
      <c r="T489" s="260"/>
      <c r="U489" s="291"/>
      <c r="V489" s="33"/>
      <c r="W489" s="33"/>
      <c r="X489" s="33"/>
      <c r="Y489" s="33"/>
    </row>
    <row r="490" spans="2:25" ht="15" customHeight="1" x14ac:dyDescent="0.25">
      <c r="B490" s="249"/>
      <c r="C490" s="249"/>
      <c r="D490" s="249"/>
      <c r="E490" s="248"/>
      <c r="F490" s="271"/>
      <c r="G490" s="271"/>
      <c r="H490" s="271"/>
      <c r="I490" s="271"/>
      <c r="J490" s="271"/>
      <c r="K490" s="271"/>
      <c r="L490" s="271"/>
      <c r="M490" s="271"/>
      <c r="N490" s="267"/>
      <c r="O490" s="267"/>
      <c r="P490" s="267"/>
      <c r="Q490" s="267"/>
      <c r="R490" s="268"/>
      <c r="S490" s="253"/>
      <c r="T490" s="260"/>
      <c r="U490" s="291"/>
      <c r="V490" s="33"/>
      <c r="W490" s="33"/>
      <c r="X490" s="33"/>
      <c r="Y490" s="33"/>
    </row>
    <row r="491" spans="2:25" ht="15" customHeight="1" x14ac:dyDescent="0.25">
      <c r="B491" s="249"/>
      <c r="C491" s="249"/>
      <c r="D491" s="249"/>
      <c r="E491" s="248"/>
      <c r="F491" s="271"/>
      <c r="G491" s="271"/>
      <c r="H491" s="271"/>
      <c r="I491" s="271"/>
      <c r="J491" s="271"/>
      <c r="K491" s="271"/>
      <c r="L491" s="271"/>
      <c r="M491" s="271"/>
      <c r="N491" s="267"/>
      <c r="O491" s="267"/>
      <c r="P491" s="267"/>
      <c r="Q491" s="267"/>
      <c r="R491" s="268"/>
      <c r="S491" s="253"/>
      <c r="T491" s="260"/>
      <c r="U491" s="291"/>
      <c r="V491" s="33"/>
      <c r="W491" s="33"/>
      <c r="X491" s="33"/>
      <c r="Y491" s="33"/>
    </row>
    <row r="492" spans="2:25" ht="15" customHeight="1" x14ac:dyDescent="0.25">
      <c r="B492" s="249"/>
      <c r="C492" s="249"/>
      <c r="D492" s="249"/>
      <c r="E492" s="248"/>
      <c r="F492" s="271"/>
      <c r="G492" s="271"/>
      <c r="H492" s="271"/>
      <c r="I492" s="271"/>
      <c r="J492" s="271"/>
      <c r="K492" s="271"/>
      <c r="L492" s="271"/>
      <c r="M492" s="271"/>
      <c r="N492" s="267"/>
      <c r="O492" s="267"/>
      <c r="P492" s="267"/>
      <c r="Q492" s="267"/>
      <c r="R492" s="268"/>
      <c r="S492" s="253"/>
      <c r="T492" s="260"/>
      <c r="U492" s="291"/>
      <c r="V492" s="33"/>
      <c r="W492" s="33"/>
      <c r="X492" s="33"/>
      <c r="Y492" s="33"/>
    </row>
    <row r="493" spans="2:25" ht="15" customHeight="1" x14ac:dyDescent="0.25">
      <c r="B493" s="249"/>
      <c r="C493" s="249"/>
      <c r="D493" s="249"/>
      <c r="E493" s="270"/>
      <c r="F493" s="272"/>
      <c r="G493" s="272"/>
      <c r="H493" s="272"/>
      <c r="I493" s="272"/>
      <c r="J493" s="272"/>
      <c r="K493" s="272"/>
      <c r="L493" s="272"/>
      <c r="M493" s="272"/>
      <c r="N493" s="272"/>
      <c r="O493" s="272"/>
      <c r="P493" s="272"/>
      <c r="Q493" s="272"/>
      <c r="R493" s="268"/>
      <c r="S493" s="253"/>
      <c r="T493" s="260"/>
      <c r="U493" s="291"/>
      <c r="V493" s="33"/>
      <c r="W493" s="33"/>
      <c r="X493" s="33"/>
      <c r="Y493" s="33"/>
    </row>
    <row r="494" spans="2:25" ht="15" customHeight="1" x14ac:dyDescent="0.25">
      <c r="B494" s="249"/>
      <c r="C494" s="249"/>
      <c r="D494" s="249"/>
      <c r="E494" s="270" t="s">
        <v>996</v>
      </c>
      <c r="F494" s="357" t="s">
        <v>1052</v>
      </c>
      <c r="G494" s="357"/>
      <c r="H494" s="357"/>
      <c r="I494" s="357"/>
      <c r="J494" s="357"/>
      <c r="K494" s="357"/>
      <c r="L494" s="357"/>
      <c r="M494" s="272"/>
      <c r="N494" s="272"/>
      <c r="O494" s="272"/>
      <c r="P494" s="272"/>
      <c r="Q494" s="272"/>
      <c r="R494" s="268"/>
      <c r="S494" s="253"/>
      <c r="T494" s="260"/>
      <c r="U494" s="291"/>
      <c r="V494" s="33"/>
      <c r="W494" s="33"/>
      <c r="X494" s="33"/>
      <c r="Y494" s="33"/>
    </row>
    <row r="495" spans="2:25" ht="15" customHeight="1" x14ac:dyDescent="0.25">
      <c r="B495" s="249"/>
      <c r="C495" s="249"/>
      <c r="D495" s="249"/>
      <c r="E495" s="270"/>
      <c r="F495" s="357"/>
      <c r="G495" s="357"/>
      <c r="H495" s="357"/>
      <c r="I495" s="357"/>
      <c r="J495" s="357"/>
      <c r="K495" s="357"/>
      <c r="L495" s="357"/>
      <c r="M495" s="272"/>
      <c r="N495" s="272"/>
      <c r="O495" s="272"/>
      <c r="P495" s="272"/>
      <c r="Q495" s="272"/>
      <c r="R495" s="268"/>
      <c r="S495" s="253"/>
      <c r="T495" s="260"/>
      <c r="U495" s="291"/>
      <c r="V495" s="33"/>
      <c r="W495" s="33"/>
      <c r="X495" s="33"/>
      <c r="Y495" s="33"/>
    </row>
    <row r="496" spans="2:25" ht="15" customHeight="1" x14ac:dyDescent="0.25">
      <c r="B496" s="249"/>
      <c r="C496" s="249"/>
      <c r="D496" s="249"/>
      <c r="E496" s="270"/>
      <c r="F496" s="276"/>
      <c r="G496" s="276"/>
      <c r="H496" s="276"/>
      <c r="I496" s="276"/>
      <c r="J496" s="276"/>
      <c r="K496" s="272"/>
      <c r="L496" s="272"/>
      <c r="M496" s="272"/>
      <c r="N496" s="272"/>
      <c r="O496" s="272"/>
      <c r="P496" s="272"/>
      <c r="Q496" s="272"/>
      <c r="R496" s="268"/>
      <c r="S496" s="253"/>
      <c r="T496" s="260"/>
      <c r="U496" s="291"/>
      <c r="V496" s="33"/>
      <c r="W496" s="33"/>
      <c r="X496" s="33"/>
      <c r="Y496" s="33"/>
    </row>
    <row r="497" spans="2:25" ht="15" customHeight="1" x14ac:dyDescent="0.25">
      <c r="B497" s="249"/>
      <c r="C497" s="249"/>
      <c r="D497" s="249"/>
      <c r="E497" s="261"/>
      <c r="F497" s="357" t="s">
        <v>1053</v>
      </c>
      <c r="G497" s="357"/>
      <c r="H497" s="357"/>
      <c r="I497" s="357"/>
      <c r="J497" s="357"/>
      <c r="K497" s="357"/>
      <c r="L497" s="357"/>
      <c r="M497" s="272"/>
      <c r="N497" s="272"/>
      <c r="O497" s="272"/>
      <c r="P497" s="272"/>
      <c r="Q497" s="272"/>
      <c r="R497" s="268"/>
      <c r="S497" s="253"/>
      <c r="T497" s="260"/>
      <c r="U497" s="291"/>
      <c r="V497" s="33"/>
      <c r="W497" s="33"/>
      <c r="X497" s="33"/>
      <c r="Y497" s="33"/>
    </row>
    <row r="498" spans="2:25" ht="15" customHeight="1" x14ac:dyDescent="0.25">
      <c r="B498" s="249"/>
      <c r="C498" s="249"/>
      <c r="D498" s="249"/>
      <c r="E498" s="261"/>
      <c r="F498" s="357"/>
      <c r="G498" s="357"/>
      <c r="H498" s="357"/>
      <c r="I498" s="357"/>
      <c r="J498" s="357"/>
      <c r="K498" s="357"/>
      <c r="L498" s="357"/>
      <c r="M498" s="271"/>
      <c r="N498" s="267"/>
      <c r="O498" s="267"/>
      <c r="P498" s="267"/>
      <c r="Q498" s="267"/>
      <c r="R498" s="268"/>
      <c r="S498" s="253"/>
      <c r="T498" s="260"/>
      <c r="U498" s="291"/>
      <c r="V498" s="33"/>
      <c r="W498" s="33"/>
      <c r="X498" s="33"/>
      <c r="Y498" s="33"/>
    </row>
    <row r="499" spans="2:25" ht="15" customHeight="1" x14ac:dyDescent="0.25">
      <c r="B499" s="249"/>
      <c r="C499" s="249"/>
      <c r="D499" s="249"/>
      <c r="E499" s="261"/>
      <c r="F499" s="357"/>
      <c r="G499" s="357"/>
      <c r="H499" s="357"/>
      <c r="I499" s="357"/>
      <c r="J499" s="357"/>
      <c r="K499" s="357"/>
      <c r="L499" s="357"/>
      <c r="M499" s="271"/>
      <c r="N499" s="267"/>
      <c r="O499" s="267"/>
      <c r="P499" s="267"/>
      <c r="Q499" s="267"/>
      <c r="R499" s="268"/>
      <c r="S499" s="253"/>
      <c r="T499" s="260"/>
      <c r="U499" s="291"/>
      <c r="V499" s="33"/>
      <c r="W499" s="33"/>
      <c r="X499" s="33"/>
      <c r="Y499" s="33"/>
    </row>
    <row r="500" spans="2:25" ht="15" customHeight="1" x14ac:dyDescent="0.25">
      <c r="B500" s="249"/>
      <c r="C500" s="249"/>
      <c r="D500" s="249"/>
      <c r="E500" s="261"/>
      <c r="F500" s="357"/>
      <c r="G500" s="357"/>
      <c r="H500" s="357"/>
      <c r="I500" s="357"/>
      <c r="J500" s="357"/>
      <c r="K500" s="357"/>
      <c r="L500" s="357"/>
      <c r="M500" s="271"/>
      <c r="N500" s="267"/>
      <c r="O500" s="267"/>
      <c r="P500" s="267"/>
      <c r="Q500" s="267"/>
      <c r="R500" s="268"/>
      <c r="S500" s="253"/>
      <c r="T500" s="260"/>
      <c r="U500" s="291"/>
      <c r="V500" s="33"/>
      <c r="W500" s="33"/>
      <c r="X500" s="33"/>
      <c r="Y500" s="33"/>
    </row>
    <row r="501" spans="2:25" ht="15" customHeight="1" x14ac:dyDescent="0.25">
      <c r="B501" s="249"/>
      <c r="C501" s="249"/>
      <c r="D501" s="249"/>
      <c r="E501" s="261"/>
      <c r="F501" s="357"/>
      <c r="G501" s="357"/>
      <c r="H501" s="357"/>
      <c r="I501" s="357"/>
      <c r="J501" s="357"/>
      <c r="K501" s="357"/>
      <c r="L501" s="357"/>
      <c r="M501" s="271"/>
      <c r="N501" s="267"/>
      <c r="O501" s="267"/>
      <c r="P501" s="267"/>
      <c r="Q501" s="267"/>
      <c r="R501" s="268"/>
      <c r="S501" s="253"/>
      <c r="T501" s="260"/>
      <c r="U501" s="291"/>
      <c r="V501" s="33"/>
      <c r="W501" s="33"/>
      <c r="X501" s="33"/>
      <c r="Y501" s="33"/>
    </row>
    <row r="502" spans="2:25" ht="15" customHeight="1" x14ac:dyDescent="0.25">
      <c r="B502" s="249"/>
      <c r="C502" s="249"/>
      <c r="D502" s="249"/>
      <c r="E502" s="261"/>
      <c r="F502" s="271"/>
      <c r="G502" s="271"/>
      <c r="H502" s="271"/>
      <c r="I502" s="271"/>
      <c r="J502" s="271"/>
      <c r="K502" s="271"/>
      <c r="L502" s="271"/>
      <c r="M502" s="271"/>
      <c r="N502" s="267"/>
      <c r="O502" s="267"/>
      <c r="P502" s="267"/>
      <c r="Q502" s="267"/>
      <c r="R502" s="268"/>
      <c r="S502" s="253"/>
      <c r="T502" s="260"/>
      <c r="U502" s="291"/>
      <c r="V502" s="33"/>
      <c r="W502" s="33"/>
      <c r="X502" s="33"/>
      <c r="Y502" s="33"/>
    </row>
    <row r="503" spans="2:25" ht="15" customHeight="1" x14ac:dyDescent="0.25">
      <c r="B503" s="249"/>
      <c r="C503" s="249"/>
      <c r="D503" s="249"/>
      <c r="E503" s="261"/>
      <c r="F503" s="271"/>
      <c r="G503" s="271"/>
      <c r="H503" s="271"/>
      <c r="I503" s="271"/>
      <c r="J503" s="271"/>
      <c r="K503" s="271"/>
      <c r="L503" s="271"/>
      <c r="M503" s="271"/>
      <c r="N503" s="267"/>
      <c r="O503" s="267"/>
      <c r="P503" s="267"/>
      <c r="Q503" s="267"/>
      <c r="R503" s="268"/>
      <c r="S503" s="253"/>
      <c r="T503" s="260"/>
      <c r="U503" s="291"/>
      <c r="V503" s="33"/>
      <c r="W503" s="33"/>
      <c r="X503" s="33"/>
      <c r="Y503" s="33"/>
    </row>
    <row r="504" spans="2:25" ht="15" customHeight="1" x14ac:dyDescent="0.25">
      <c r="B504" s="249"/>
      <c r="C504" s="249"/>
      <c r="D504" s="249"/>
      <c r="E504" s="261"/>
      <c r="F504" s="271"/>
      <c r="G504" s="271"/>
      <c r="H504" s="271"/>
      <c r="I504" s="271"/>
      <c r="J504" s="271"/>
      <c r="K504" s="271"/>
      <c r="L504" s="271"/>
      <c r="M504" s="271"/>
      <c r="N504" s="267"/>
      <c r="O504" s="267"/>
      <c r="P504" s="267"/>
      <c r="Q504" s="267"/>
      <c r="R504" s="268"/>
      <c r="S504" s="253"/>
      <c r="T504" s="260"/>
      <c r="U504" s="291"/>
      <c r="V504" s="33"/>
      <c r="W504" s="33"/>
      <c r="X504" s="33"/>
      <c r="Y504" s="33"/>
    </row>
    <row r="505" spans="2:25" ht="15" customHeight="1" x14ac:dyDescent="0.25">
      <c r="B505" s="249"/>
      <c r="C505" s="249"/>
      <c r="D505" s="249"/>
      <c r="E505" s="261"/>
      <c r="F505" s="271"/>
      <c r="G505" s="271"/>
      <c r="H505" s="271"/>
      <c r="I505" s="271"/>
      <c r="J505" s="271"/>
      <c r="K505" s="271"/>
      <c r="L505" s="271"/>
      <c r="M505" s="271"/>
      <c r="N505" s="267"/>
      <c r="O505" s="267"/>
      <c r="P505" s="267"/>
      <c r="Q505" s="267"/>
      <c r="R505" s="268"/>
      <c r="S505" s="253"/>
      <c r="T505" s="260"/>
      <c r="U505" s="291"/>
      <c r="V505" s="33"/>
      <c r="W505" s="33"/>
      <c r="X505" s="33"/>
      <c r="Y505" s="33"/>
    </row>
    <row r="506" spans="2:25" ht="15" customHeight="1" thickBot="1" x14ac:dyDescent="0.3">
      <c r="B506" s="249"/>
      <c r="C506" s="249"/>
      <c r="D506" s="249"/>
      <c r="E506" s="262"/>
      <c r="F506" s="265"/>
      <c r="G506" s="265"/>
      <c r="H506" s="271"/>
      <c r="I506" s="271"/>
      <c r="J506" s="271"/>
      <c r="K506" s="271"/>
      <c r="L506" s="265"/>
      <c r="M506" s="265"/>
      <c r="N506" s="267"/>
      <c r="O506" s="267"/>
      <c r="P506" s="267"/>
      <c r="Q506" s="267"/>
      <c r="R506" s="268"/>
      <c r="S506" s="253"/>
      <c r="T506" s="260"/>
      <c r="U506" s="291"/>
      <c r="V506" s="33"/>
      <c r="W506" s="33"/>
      <c r="X506" s="33"/>
      <c r="Y506" s="33"/>
    </row>
    <row r="507" spans="2:25" ht="15" customHeight="1" x14ac:dyDescent="0.25">
      <c r="B507" s="249"/>
      <c r="C507" s="249"/>
      <c r="D507" s="249"/>
      <c r="E507" s="263"/>
      <c r="F507" s="353" t="s">
        <v>997</v>
      </c>
      <c r="G507" s="353"/>
      <c r="H507" s="271"/>
      <c r="I507" s="271"/>
      <c r="J507" s="266"/>
      <c r="K507" s="271"/>
      <c r="L507" s="353" t="s">
        <v>174</v>
      </c>
      <c r="M507" s="353"/>
      <c r="N507" s="267"/>
      <c r="O507" s="267"/>
      <c r="P507" s="267"/>
      <c r="Q507" s="267"/>
      <c r="R507" s="268"/>
      <c r="S507" s="253"/>
      <c r="T507" s="260"/>
      <c r="U507" s="291"/>
      <c r="V507" s="33"/>
      <c r="W507" s="33"/>
      <c r="X507" s="33"/>
      <c r="Y507" s="33"/>
    </row>
    <row r="508" spans="2:25" ht="15" customHeight="1" x14ac:dyDescent="0.25">
      <c r="B508" s="249"/>
      <c r="C508" s="249"/>
      <c r="D508" s="249"/>
      <c r="E508" s="263"/>
      <c r="F508" s="353" t="s">
        <v>778</v>
      </c>
      <c r="G508" s="353"/>
      <c r="H508" s="271"/>
      <c r="I508" s="271"/>
      <c r="J508" s="266"/>
      <c r="K508" s="271"/>
      <c r="L508" s="353" t="s">
        <v>779</v>
      </c>
      <c r="M508" s="353"/>
      <c r="N508" s="267"/>
      <c r="O508" s="267"/>
      <c r="P508" s="267"/>
      <c r="Q508" s="267"/>
      <c r="R508" s="268"/>
      <c r="S508" s="253"/>
      <c r="T508" s="260"/>
      <c r="U508" s="291"/>
      <c r="V508" s="33"/>
      <c r="W508" s="33"/>
      <c r="X508" s="33"/>
      <c r="Y508" s="33"/>
    </row>
    <row r="509" spans="2:25" ht="15" customHeight="1" x14ac:dyDescent="0.3">
      <c r="B509" s="78"/>
      <c r="C509" s="78"/>
      <c r="D509" s="78"/>
      <c r="E509" s="6"/>
      <c r="F509" s="49"/>
      <c r="G509" s="49"/>
      <c r="H509" s="81"/>
      <c r="I509" s="81"/>
      <c r="J509" s="6"/>
      <c r="K509" s="81"/>
      <c r="L509" s="8"/>
      <c r="M509" s="8"/>
      <c r="N509" s="81"/>
      <c r="O509" s="81"/>
      <c r="P509" s="81"/>
      <c r="Q509" s="81"/>
      <c r="R509" s="80"/>
      <c r="S509" s="253"/>
      <c r="T509" s="260"/>
      <c r="U509" s="291"/>
      <c r="V509" s="33"/>
      <c r="W509" s="33"/>
      <c r="X509" s="33"/>
      <c r="Y509" s="33"/>
    </row>
    <row r="510" spans="2:25" ht="15" customHeight="1" x14ac:dyDescent="0.25">
      <c r="B510" s="253"/>
      <c r="C510" s="146"/>
      <c r="D510" s="253"/>
      <c r="E510" s="253"/>
      <c r="F510" s="253"/>
      <c r="G510" s="253"/>
      <c r="H510" s="253"/>
      <c r="I510" s="253"/>
      <c r="J510" s="253"/>
      <c r="K510" s="253"/>
      <c r="L510" s="254"/>
      <c r="M510" s="277"/>
      <c r="N510" s="33"/>
      <c r="O510" s="33"/>
      <c r="P510" s="33"/>
      <c r="Q510" s="84"/>
      <c r="R510" s="253"/>
      <c r="S510" s="253"/>
      <c r="T510" s="260"/>
      <c r="U510" s="291"/>
      <c r="V510" s="33"/>
      <c r="W510" s="33"/>
      <c r="X510" s="33"/>
      <c r="Y510" s="33"/>
    </row>
    <row r="511" spans="2:25" ht="15" customHeight="1" x14ac:dyDescent="0.25">
      <c r="B511" s="253"/>
      <c r="C511" s="146"/>
      <c r="D511" s="253"/>
      <c r="E511" s="253"/>
      <c r="F511" s="253"/>
      <c r="G511" s="253"/>
      <c r="H511" s="253"/>
      <c r="I511" s="253"/>
      <c r="J511" s="253"/>
      <c r="K511" s="253"/>
      <c r="L511" s="254"/>
      <c r="M511" s="277"/>
      <c r="N511" s="33"/>
      <c r="O511" s="33"/>
      <c r="P511" s="33"/>
      <c r="Q511" s="84"/>
      <c r="R511" s="253"/>
      <c r="S511" s="253"/>
      <c r="T511" s="260"/>
      <c r="U511" s="291"/>
      <c r="V511" s="33"/>
      <c r="W511" s="33"/>
      <c r="X511" s="33"/>
      <c r="Y511" s="33"/>
    </row>
    <row r="512" spans="2:25" ht="15" customHeight="1" x14ac:dyDescent="0.25">
      <c r="B512" s="253"/>
      <c r="C512" s="146"/>
      <c r="D512" s="253"/>
      <c r="E512" s="253"/>
      <c r="F512" s="253"/>
      <c r="G512" s="253"/>
      <c r="H512" s="253"/>
      <c r="I512" s="253"/>
      <c r="J512" s="253"/>
      <c r="K512" s="253"/>
      <c r="L512" s="254"/>
      <c r="M512" s="277"/>
      <c r="N512" s="33"/>
      <c r="O512" s="33"/>
      <c r="P512" s="33"/>
      <c r="Q512" s="84"/>
      <c r="R512" s="253"/>
      <c r="S512" s="253"/>
      <c r="T512" s="260"/>
      <c r="U512" s="291"/>
      <c r="V512" s="33"/>
      <c r="W512" s="33"/>
      <c r="X512" s="33"/>
      <c r="Y512" s="33"/>
    </row>
    <row r="513" spans="2:25" ht="15" customHeight="1" x14ac:dyDescent="0.25">
      <c r="B513" s="253"/>
      <c r="C513" s="146"/>
      <c r="D513" s="253"/>
      <c r="E513" s="253"/>
      <c r="F513" s="253"/>
      <c r="G513" s="253"/>
      <c r="H513" s="253"/>
      <c r="I513" s="253"/>
      <c r="J513" s="253"/>
      <c r="K513" s="253"/>
      <c r="L513" s="254"/>
      <c r="M513" s="277"/>
      <c r="N513" s="33"/>
      <c r="O513" s="33"/>
      <c r="P513" s="33"/>
      <c r="Q513" s="84"/>
      <c r="R513" s="253"/>
      <c r="S513" s="253"/>
      <c r="T513" s="260"/>
      <c r="U513" s="291"/>
      <c r="V513" s="33"/>
      <c r="W513" s="33"/>
      <c r="X513" s="33"/>
      <c r="Y513" s="33"/>
    </row>
    <row r="514" spans="2:25" ht="15" customHeight="1" x14ac:dyDescent="0.25">
      <c r="B514" s="253"/>
      <c r="C514" s="146"/>
      <c r="D514" s="253"/>
      <c r="E514" s="253"/>
      <c r="F514" s="253"/>
      <c r="G514" s="253"/>
      <c r="H514" s="253"/>
      <c r="I514" s="253"/>
      <c r="J514" s="253"/>
      <c r="K514" s="253"/>
      <c r="L514" s="254"/>
      <c r="M514" s="277"/>
      <c r="N514" s="33"/>
      <c r="O514" s="33"/>
      <c r="P514" s="33"/>
      <c r="Q514" s="84"/>
      <c r="R514" s="253"/>
      <c r="S514" s="253"/>
      <c r="T514" s="260"/>
      <c r="U514" s="291"/>
      <c r="V514" s="33"/>
      <c r="W514" s="33"/>
      <c r="X514" s="33"/>
      <c r="Y514" s="33"/>
    </row>
    <row r="515" spans="2:25" ht="15" customHeight="1" x14ac:dyDescent="0.25">
      <c r="B515" s="253"/>
      <c r="C515" s="146"/>
      <c r="D515" s="253"/>
      <c r="E515" s="253"/>
      <c r="F515" s="253"/>
      <c r="G515" s="253"/>
      <c r="H515" s="253"/>
      <c r="I515" s="253"/>
      <c r="J515" s="253"/>
      <c r="K515" s="253"/>
      <c r="L515" s="254"/>
      <c r="M515" s="277"/>
      <c r="N515" s="33"/>
      <c r="O515" s="33"/>
      <c r="P515" s="33"/>
      <c r="Q515" s="84"/>
      <c r="R515" s="253"/>
      <c r="S515" s="253"/>
      <c r="T515" s="260"/>
      <c r="U515" s="291"/>
      <c r="V515" s="33"/>
      <c r="W515" s="33"/>
      <c r="X515" s="33"/>
      <c r="Y515" s="33"/>
    </row>
    <row r="516" spans="2:25" ht="15" customHeight="1" x14ac:dyDescent="0.25">
      <c r="B516" s="253"/>
      <c r="C516" s="146"/>
      <c r="D516" s="253"/>
      <c r="E516" s="253"/>
      <c r="F516" s="253"/>
      <c r="G516" s="253"/>
      <c r="H516" s="253"/>
      <c r="I516" s="253"/>
      <c r="J516" s="253"/>
      <c r="K516" s="253"/>
      <c r="L516" s="254"/>
      <c r="M516" s="277"/>
      <c r="N516" s="33"/>
      <c r="O516" s="33"/>
      <c r="P516" s="33"/>
      <c r="Q516" s="84"/>
      <c r="R516" s="253"/>
      <c r="S516" s="253"/>
      <c r="T516" s="260"/>
      <c r="U516" s="291"/>
      <c r="V516" s="33"/>
      <c r="W516" s="33"/>
      <c r="X516" s="33"/>
      <c r="Y516" s="33"/>
    </row>
    <row r="517" spans="2:25" ht="15" customHeight="1" x14ac:dyDescent="0.25">
      <c r="B517" s="253"/>
      <c r="C517" s="146"/>
      <c r="D517" s="253"/>
      <c r="E517" s="253"/>
      <c r="F517" s="253"/>
      <c r="G517" s="253"/>
      <c r="H517" s="253"/>
      <c r="I517" s="253"/>
      <c r="J517" s="253"/>
      <c r="K517" s="253"/>
      <c r="L517" s="254"/>
      <c r="M517" s="277"/>
      <c r="N517" s="33"/>
      <c r="O517" s="33"/>
      <c r="P517" s="33"/>
      <c r="Q517" s="84"/>
      <c r="R517" s="253"/>
      <c r="S517" s="253"/>
      <c r="T517" s="260"/>
      <c r="U517" s="291"/>
      <c r="V517" s="33"/>
      <c r="W517" s="33"/>
      <c r="X517" s="33"/>
      <c r="Y517" s="33"/>
    </row>
    <row r="518" spans="2:25" ht="15" customHeight="1" x14ac:dyDescent="0.25">
      <c r="B518" s="253"/>
      <c r="C518" s="278"/>
      <c r="D518" s="253"/>
      <c r="E518" s="253"/>
      <c r="F518" s="253"/>
      <c r="G518" s="253"/>
      <c r="H518" s="253"/>
      <c r="I518" s="253"/>
      <c r="J518" s="253"/>
      <c r="K518" s="253"/>
      <c r="L518" s="254"/>
      <c r="M518" s="277"/>
      <c r="N518" s="33"/>
      <c r="O518" s="33"/>
      <c r="P518" s="33"/>
      <c r="Q518" s="84"/>
      <c r="R518" s="253"/>
      <c r="S518" s="253"/>
      <c r="T518" s="260"/>
      <c r="U518" s="291"/>
      <c r="V518" s="33"/>
      <c r="W518" s="33"/>
      <c r="X518" s="33"/>
      <c r="Y518" s="33"/>
    </row>
    <row r="519" spans="2:25" ht="15" customHeight="1" x14ac:dyDescent="0.25">
      <c r="B519" s="253"/>
      <c r="C519" s="278"/>
      <c r="D519" s="253"/>
      <c r="E519" s="253"/>
      <c r="F519" s="253"/>
      <c r="G519" s="253"/>
      <c r="H519" s="253"/>
      <c r="I519" s="253"/>
      <c r="J519" s="253"/>
      <c r="K519" s="253"/>
      <c r="L519" s="254"/>
      <c r="M519" s="277"/>
      <c r="N519" s="33"/>
      <c r="O519" s="33"/>
      <c r="P519" s="33"/>
      <c r="Q519" s="84"/>
      <c r="R519" s="253"/>
      <c r="S519" s="253"/>
      <c r="T519" s="260"/>
      <c r="U519" s="291"/>
      <c r="V519" s="33"/>
      <c r="W519" s="33"/>
      <c r="X519" s="33"/>
      <c r="Y519" s="33"/>
    </row>
    <row r="520" spans="2:25" ht="15" customHeight="1" x14ac:dyDescent="0.25">
      <c r="B520" s="253"/>
      <c r="C520" s="252"/>
      <c r="D520" s="253"/>
      <c r="E520" s="253"/>
      <c r="F520" s="253"/>
      <c r="G520" s="253"/>
      <c r="H520" s="253"/>
      <c r="I520" s="253"/>
      <c r="J520" s="253"/>
      <c r="K520" s="253"/>
      <c r="L520" s="254"/>
      <c r="M520" s="277"/>
      <c r="N520" s="33"/>
      <c r="O520" s="33"/>
      <c r="P520" s="33"/>
      <c r="Q520" s="84"/>
      <c r="R520" s="253"/>
      <c r="S520" s="253"/>
      <c r="T520" s="260"/>
      <c r="U520" s="291"/>
      <c r="V520" s="33"/>
      <c r="W520" s="33"/>
      <c r="X520" s="33"/>
      <c r="Y520" s="33"/>
    </row>
    <row r="521" spans="2:25" ht="15" customHeight="1" x14ac:dyDescent="0.25">
      <c r="B521" s="253"/>
      <c r="C521" s="252"/>
      <c r="D521" s="253"/>
      <c r="E521" s="253"/>
      <c r="F521" s="253"/>
      <c r="G521" s="253"/>
      <c r="H521" s="253"/>
      <c r="I521" s="253"/>
      <c r="J521" s="253"/>
      <c r="K521" s="253"/>
      <c r="L521" s="254"/>
      <c r="M521" s="277"/>
      <c r="N521" s="33"/>
      <c r="O521" s="33"/>
      <c r="P521" s="33"/>
      <c r="Q521" s="84"/>
      <c r="R521" s="253"/>
      <c r="S521" s="253"/>
      <c r="T521" s="260"/>
      <c r="U521" s="291"/>
      <c r="V521" s="33"/>
      <c r="W521" s="33"/>
      <c r="X521" s="33"/>
      <c r="Y521" s="33"/>
    </row>
    <row r="522" spans="2:25" ht="15" customHeight="1" x14ac:dyDescent="0.25">
      <c r="B522" s="253"/>
      <c r="C522" s="252"/>
      <c r="D522" s="253"/>
      <c r="E522" s="253"/>
      <c r="F522" s="253"/>
      <c r="G522" s="253"/>
      <c r="H522" s="253"/>
      <c r="I522" s="253"/>
      <c r="J522" s="253"/>
      <c r="K522" s="253"/>
      <c r="L522" s="254"/>
      <c r="M522" s="277"/>
      <c r="N522" s="33"/>
      <c r="O522" s="33"/>
      <c r="P522" s="33"/>
      <c r="Q522" s="84"/>
      <c r="R522" s="253"/>
      <c r="S522" s="253"/>
      <c r="T522" s="260"/>
      <c r="U522" s="291"/>
      <c r="V522" s="33"/>
      <c r="W522" s="33"/>
      <c r="X522" s="33"/>
      <c r="Y522" s="33"/>
    </row>
    <row r="523" spans="2:25" ht="15" customHeight="1" x14ac:dyDescent="0.25">
      <c r="B523" s="253"/>
      <c r="C523" s="252"/>
      <c r="D523" s="253"/>
      <c r="E523" s="253"/>
      <c r="F523" s="253"/>
      <c r="G523" s="253"/>
      <c r="H523" s="253"/>
      <c r="I523" s="253"/>
      <c r="J523" s="253"/>
      <c r="K523" s="253"/>
      <c r="L523" s="254"/>
      <c r="M523" s="277"/>
      <c r="N523" s="33"/>
      <c r="O523" s="33"/>
      <c r="P523" s="33"/>
      <c r="Q523" s="84"/>
      <c r="R523" s="253"/>
      <c r="S523" s="253"/>
      <c r="T523" s="260"/>
      <c r="U523" s="291"/>
      <c r="V523" s="33"/>
      <c r="W523" s="33"/>
      <c r="X523" s="33"/>
      <c r="Y523" s="33"/>
    </row>
    <row r="524" spans="2:25" ht="15" customHeight="1" x14ac:dyDescent="0.25">
      <c r="B524" s="253"/>
      <c r="C524" s="146"/>
      <c r="D524" s="253"/>
      <c r="E524" s="253"/>
      <c r="F524" s="253"/>
      <c r="G524" s="253"/>
      <c r="H524" s="253"/>
      <c r="I524" s="253"/>
      <c r="J524" s="253"/>
      <c r="K524" s="253"/>
      <c r="L524" s="254"/>
      <c r="M524" s="277"/>
      <c r="N524" s="33"/>
      <c r="O524" s="33"/>
      <c r="P524" s="33"/>
      <c r="Q524" s="84"/>
      <c r="R524" s="253"/>
      <c r="S524" s="253"/>
      <c r="T524" s="260"/>
      <c r="U524" s="291"/>
      <c r="V524" s="33"/>
      <c r="W524" s="33"/>
      <c r="X524" s="33"/>
      <c r="Y524" s="33"/>
    </row>
    <row r="525" spans="2:25" s="6" customFormat="1" ht="15" customHeight="1" x14ac:dyDescent="0.25">
      <c r="B525" s="253"/>
      <c r="C525" s="252"/>
      <c r="D525" s="253"/>
      <c r="E525" s="253"/>
      <c r="F525" s="253"/>
      <c r="G525" s="253"/>
      <c r="H525" s="253"/>
      <c r="I525" s="253"/>
      <c r="J525" s="253"/>
      <c r="K525" s="253"/>
      <c r="L525" s="254"/>
      <c r="M525" s="277"/>
      <c r="N525" s="33"/>
      <c r="O525" s="33"/>
      <c r="P525" s="33"/>
      <c r="Q525" s="84"/>
      <c r="R525" s="253"/>
      <c r="S525" s="253"/>
      <c r="T525" s="260"/>
      <c r="U525" s="291"/>
      <c r="V525" s="33"/>
      <c r="W525" s="33"/>
      <c r="X525" s="33"/>
      <c r="Y525" s="33"/>
    </row>
    <row r="526" spans="2:25" ht="15" customHeight="1" x14ac:dyDescent="0.25">
      <c r="B526" s="253"/>
      <c r="C526" s="252"/>
      <c r="D526" s="253"/>
      <c r="E526" s="253"/>
      <c r="F526" s="253"/>
      <c r="G526" s="253"/>
      <c r="H526" s="253"/>
      <c r="I526" s="253"/>
      <c r="J526" s="253"/>
      <c r="K526" s="253"/>
      <c r="L526" s="254"/>
      <c r="M526" s="277"/>
      <c r="N526" s="33"/>
      <c r="O526" s="33"/>
      <c r="P526" s="33"/>
      <c r="Q526" s="84"/>
      <c r="R526" s="253"/>
      <c r="S526" s="253"/>
      <c r="T526" s="260"/>
      <c r="U526" s="291"/>
      <c r="V526" s="33"/>
      <c r="W526" s="33"/>
      <c r="X526" s="33"/>
      <c r="Y526" s="33"/>
    </row>
    <row r="527" spans="2:25" ht="15" customHeight="1" x14ac:dyDescent="0.25">
      <c r="B527" s="253"/>
      <c r="C527" s="146"/>
      <c r="D527" s="253"/>
      <c r="E527" s="253"/>
      <c r="F527" s="253"/>
      <c r="G527" s="253"/>
      <c r="H527" s="253"/>
      <c r="I527" s="253"/>
      <c r="J527" s="253"/>
      <c r="K527" s="253"/>
      <c r="L527" s="254"/>
      <c r="M527" s="277"/>
      <c r="N527" s="33"/>
      <c r="O527" s="33"/>
      <c r="P527" s="33"/>
      <c r="Q527" s="84"/>
      <c r="R527" s="253"/>
      <c r="S527" s="253"/>
      <c r="T527" s="260"/>
      <c r="U527" s="291"/>
      <c r="V527" s="33"/>
      <c r="W527" s="33"/>
      <c r="X527" s="33"/>
      <c r="Y527" s="33"/>
    </row>
    <row r="528" spans="2:25" ht="15" customHeight="1" x14ac:dyDescent="0.25">
      <c r="B528" s="253"/>
      <c r="C528" s="146"/>
      <c r="D528" s="253"/>
      <c r="E528" s="253"/>
      <c r="F528" s="253"/>
      <c r="G528" s="253"/>
      <c r="H528" s="253"/>
      <c r="I528" s="253"/>
      <c r="J528" s="253"/>
      <c r="K528" s="253"/>
      <c r="L528" s="254"/>
      <c r="M528" s="277"/>
      <c r="N528" s="33"/>
      <c r="O528" s="33"/>
      <c r="P528" s="33"/>
      <c r="Q528" s="84"/>
      <c r="R528" s="253"/>
      <c r="S528" s="253"/>
      <c r="T528" s="260"/>
      <c r="U528" s="291"/>
      <c r="V528" s="33"/>
      <c r="W528" s="33"/>
      <c r="X528" s="33"/>
      <c r="Y528" s="33"/>
    </row>
    <row r="529" spans="2:25" ht="15" customHeight="1" x14ac:dyDescent="0.25">
      <c r="B529" s="253"/>
      <c r="C529" s="252"/>
      <c r="D529" s="253"/>
      <c r="E529" s="253"/>
      <c r="F529" s="253"/>
      <c r="G529" s="253"/>
      <c r="H529" s="253"/>
      <c r="I529" s="253"/>
      <c r="J529" s="253"/>
      <c r="K529" s="253"/>
      <c r="L529" s="254"/>
      <c r="M529" s="277"/>
      <c r="N529" s="33"/>
      <c r="O529" s="33"/>
      <c r="P529" s="33"/>
      <c r="Q529" s="84"/>
      <c r="R529" s="253"/>
      <c r="S529" s="253"/>
      <c r="T529" s="260"/>
      <c r="U529" s="291"/>
      <c r="V529" s="33"/>
      <c r="W529" s="33"/>
      <c r="X529" s="33"/>
      <c r="Y529" s="33"/>
    </row>
    <row r="530" spans="2:25" ht="15" customHeight="1" x14ac:dyDescent="0.25">
      <c r="B530" s="253"/>
      <c r="C530" s="252"/>
      <c r="D530" s="253"/>
      <c r="E530" s="253"/>
      <c r="F530" s="253"/>
      <c r="G530" s="253"/>
      <c r="H530" s="253"/>
      <c r="I530" s="253"/>
      <c r="J530" s="253"/>
      <c r="K530" s="253"/>
      <c r="L530" s="254"/>
      <c r="M530" s="277"/>
      <c r="N530" s="33"/>
      <c r="O530" s="33"/>
      <c r="P530" s="33"/>
      <c r="Q530" s="84"/>
      <c r="R530" s="253"/>
      <c r="S530" s="253"/>
      <c r="T530" s="260"/>
      <c r="U530" s="291"/>
      <c r="V530" s="33"/>
      <c r="W530" s="33"/>
      <c r="X530" s="33"/>
      <c r="Y530" s="33"/>
    </row>
    <row r="531" spans="2:25" ht="15" customHeight="1" x14ac:dyDescent="0.25">
      <c r="B531" s="253"/>
      <c r="C531" s="146"/>
      <c r="D531" s="253"/>
      <c r="E531" s="253"/>
      <c r="F531" s="253"/>
      <c r="G531" s="253"/>
      <c r="H531" s="253"/>
      <c r="I531" s="253"/>
      <c r="J531" s="253"/>
      <c r="K531" s="253"/>
      <c r="L531" s="254"/>
      <c r="M531" s="277"/>
      <c r="N531" s="33"/>
      <c r="O531" s="33"/>
      <c r="P531" s="33"/>
      <c r="Q531" s="84"/>
      <c r="R531" s="253"/>
      <c r="S531" s="253"/>
      <c r="T531" s="260"/>
      <c r="U531" s="291"/>
      <c r="V531" s="33"/>
      <c r="W531" s="33"/>
      <c r="X531" s="33"/>
      <c r="Y531" s="33"/>
    </row>
    <row r="532" spans="2:25" ht="15" customHeight="1" x14ac:dyDescent="0.25">
      <c r="B532" s="253"/>
      <c r="C532" s="146"/>
      <c r="D532" s="253"/>
      <c r="E532" s="253"/>
      <c r="F532" s="253"/>
      <c r="G532" s="253"/>
      <c r="H532" s="253"/>
      <c r="I532" s="253"/>
      <c r="J532" s="253"/>
      <c r="K532" s="253"/>
      <c r="L532" s="254"/>
      <c r="M532" s="277"/>
      <c r="N532" s="33"/>
      <c r="O532" s="33"/>
      <c r="P532" s="33"/>
      <c r="Q532" s="84"/>
      <c r="R532" s="253"/>
      <c r="S532" s="253"/>
      <c r="T532" s="260"/>
      <c r="U532" s="291"/>
      <c r="V532" s="33"/>
      <c r="W532" s="33"/>
      <c r="X532" s="33"/>
      <c r="Y532" s="33"/>
    </row>
    <row r="533" spans="2:25" ht="15" customHeight="1" x14ac:dyDescent="0.25">
      <c r="B533" s="253"/>
      <c r="C533" s="146"/>
      <c r="D533" s="253"/>
      <c r="E533" s="253"/>
      <c r="F533" s="253"/>
      <c r="G533" s="253"/>
      <c r="H533" s="253"/>
      <c r="I533" s="253"/>
      <c r="J533" s="253"/>
      <c r="K533" s="253"/>
      <c r="L533" s="254"/>
      <c r="M533" s="277"/>
      <c r="N533" s="33"/>
      <c r="O533" s="33"/>
      <c r="P533" s="33"/>
      <c r="Q533" s="84"/>
      <c r="R533" s="253"/>
      <c r="S533" s="253"/>
      <c r="T533" s="260"/>
      <c r="U533" s="291"/>
      <c r="V533" s="33"/>
      <c r="W533" s="33"/>
      <c r="X533" s="33"/>
      <c r="Y533" s="33"/>
    </row>
    <row r="534" spans="2:25" ht="15" customHeight="1" x14ac:dyDescent="0.25">
      <c r="B534" s="253"/>
      <c r="C534" s="146"/>
      <c r="D534" s="253"/>
      <c r="E534" s="253"/>
      <c r="F534" s="253"/>
      <c r="G534" s="253"/>
      <c r="H534" s="253"/>
      <c r="I534" s="253"/>
      <c r="J534" s="253"/>
      <c r="K534" s="253"/>
      <c r="L534" s="254"/>
      <c r="M534" s="277"/>
      <c r="N534" s="33"/>
      <c r="O534" s="33"/>
      <c r="P534" s="33"/>
      <c r="Q534" s="84"/>
      <c r="R534" s="253"/>
      <c r="S534" s="253"/>
      <c r="T534" s="260"/>
      <c r="U534" s="291"/>
      <c r="V534" s="33"/>
      <c r="W534" s="33"/>
      <c r="X534" s="33"/>
      <c r="Y534" s="33"/>
    </row>
    <row r="535" spans="2:25" ht="15" customHeight="1" x14ac:dyDescent="0.25">
      <c r="B535" s="253"/>
      <c r="C535" s="146"/>
      <c r="D535" s="253"/>
      <c r="E535" s="253"/>
      <c r="F535" s="253"/>
      <c r="G535" s="253"/>
      <c r="H535" s="253"/>
      <c r="I535" s="253"/>
      <c r="J535" s="253"/>
      <c r="K535" s="253"/>
      <c r="L535" s="254"/>
      <c r="M535" s="277"/>
      <c r="N535" s="33"/>
      <c r="O535" s="33"/>
      <c r="P535" s="33"/>
      <c r="Q535" s="84"/>
      <c r="R535" s="253"/>
      <c r="S535" s="253"/>
      <c r="T535" s="260"/>
      <c r="U535" s="291"/>
      <c r="V535" s="33"/>
      <c r="W535" s="33"/>
      <c r="X535" s="33"/>
      <c r="Y535" s="33"/>
    </row>
    <row r="536" spans="2:25" ht="15" customHeight="1" x14ac:dyDescent="0.25">
      <c r="B536" s="253"/>
      <c r="C536" s="252"/>
      <c r="D536" s="253"/>
      <c r="E536" s="253"/>
      <c r="F536" s="253"/>
      <c r="G536" s="253"/>
      <c r="H536" s="253"/>
      <c r="I536" s="253"/>
      <c r="J536" s="253"/>
      <c r="K536" s="253"/>
      <c r="L536" s="254"/>
      <c r="M536" s="277"/>
      <c r="N536" s="33"/>
      <c r="O536" s="33"/>
      <c r="P536" s="33"/>
      <c r="Q536" s="84"/>
      <c r="R536" s="253"/>
      <c r="S536" s="253"/>
      <c r="T536" s="260"/>
      <c r="U536" s="291"/>
      <c r="V536" s="33"/>
      <c r="W536" s="33"/>
      <c r="X536" s="33"/>
      <c r="Y536" s="33"/>
    </row>
    <row r="537" spans="2:25" ht="15" customHeight="1" x14ac:dyDescent="0.25">
      <c r="B537" s="253"/>
      <c r="C537" s="252"/>
      <c r="D537" s="253"/>
      <c r="E537" s="253"/>
      <c r="F537" s="253"/>
      <c r="G537" s="253"/>
      <c r="H537" s="253"/>
      <c r="I537" s="253"/>
      <c r="J537" s="253"/>
      <c r="K537" s="253"/>
      <c r="L537" s="254"/>
      <c r="M537" s="277"/>
      <c r="N537" s="33"/>
      <c r="O537" s="33"/>
      <c r="P537" s="33"/>
      <c r="Q537" s="84"/>
      <c r="R537" s="253"/>
      <c r="S537" s="253"/>
      <c r="T537" s="260"/>
      <c r="U537" s="291"/>
      <c r="V537" s="33"/>
      <c r="W537" s="33"/>
      <c r="X537" s="33"/>
      <c r="Y537" s="33"/>
    </row>
    <row r="538" spans="2:25" ht="15" customHeight="1" x14ac:dyDescent="0.25">
      <c r="B538" s="253"/>
      <c r="C538" s="252"/>
      <c r="D538" s="253"/>
      <c r="E538" s="253"/>
      <c r="F538" s="253"/>
      <c r="G538" s="253"/>
      <c r="H538" s="253"/>
      <c r="I538" s="253"/>
      <c r="J538" s="253"/>
      <c r="K538" s="253"/>
      <c r="L538" s="254"/>
      <c r="M538" s="277"/>
      <c r="N538" s="33"/>
      <c r="O538" s="33"/>
      <c r="P538" s="33"/>
      <c r="Q538" s="137"/>
      <c r="R538" s="253"/>
      <c r="S538" s="253"/>
      <c r="T538" s="260"/>
      <c r="U538" s="291"/>
      <c r="V538" s="33"/>
      <c r="W538" s="33"/>
      <c r="X538" s="33"/>
      <c r="Y538" s="33"/>
    </row>
    <row r="539" spans="2:25" ht="15" customHeight="1" x14ac:dyDescent="0.25">
      <c r="B539" s="253"/>
      <c r="C539" s="252"/>
      <c r="D539" s="253"/>
      <c r="E539" s="253"/>
      <c r="F539" s="253"/>
      <c r="G539" s="253"/>
      <c r="H539" s="253"/>
      <c r="I539" s="253"/>
      <c r="J539" s="253"/>
      <c r="K539" s="253"/>
      <c r="L539" s="254"/>
      <c r="M539" s="277"/>
      <c r="N539" s="33"/>
      <c r="O539" s="33"/>
      <c r="P539" s="33"/>
      <c r="Q539" s="84"/>
      <c r="R539" s="253"/>
      <c r="S539" s="253"/>
      <c r="T539" s="260"/>
      <c r="U539" s="291"/>
      <c r="V539" s="33"/>
      <c r="W539" s="33"/>
      <c r="X539" s="33"/>
      <c r="Y539" s="33"/>
    </row>
    <row r="540" spans="2:25" ht="15" customHeight="1" x14ac:dyDescent="0.25">
      <c r="B540" s="253"/>
      <c r="C540" s="146"/>
      <c r="D540" s="253"/>
      <c r="E540" s="253"/>
      <c r="F540" s="253"/>
      <c r="G540" s="253"/>
      <c r="H540" s="253"/>
      <c r="I540" s="253"/>
      <c r="J540" s="253"/>
      <c r="K540" s="253"/>
      <c r="L540" s="254"/>
      <c r="M540" s="277"/>
      <c r="N540" s="33"/>
      <c r="O540" s="33"/>
      <c r="P540" s="33"/>
      <c r="Q540" s="84"/>
      <c r="R540" s="253"/>
      <c r="S540" s="253"/>
      <c r="T540" s="260"/>
      <c r="U540" s="291"/>
      <c r="V540" s="33"/>
      <c r="W540" s="33"/>
      <c r="X540" s="33"/>
      <c r="Y540" s="33"/>
    </row>
    <row r="541" spans="2:25" ht="15" customHeight="1" x14ac:dyDescent="0.25">
      <c r="B541" s="253"/>
      <c r="C541" s="252"/>
      <c r="D541" s="253"/>
      <c r="E541" s="253"/>
      <c r="F541" s="253"/>
      <c r="G541" s="253"/>
      <c r="H541" s="253"/>
      <c r="I541" s="253"/>
      <c r="J541" s="253"/>
      <c r="K541" s="253"/>
      <c r="L541" s="254"/>
      <c r="M541" s="277"/>
      <c r="N541" s="33"/>
      <c r="O541" s="33"/>
      <c r="P541" s="33"/>
      <c r="Q541" s="137"/>
      <c r="R541" s="253"/>
      <c r="S541" s="253"/>
      <c r="T541" s="260"/>
      <c r="U541" s="291"/>
      <c r="V541" s="33"/>
      <c r="W541" s="33"/>
      <c r="X541" s="33"/>
      <c r="Y541" s="33"/>
    </row>
    <row r="542" spans="2:25" ht="15" customHeight="1" x14ac:dyDescent="0.25">
      <c r="B542" s="253"/>
      <c r="C542" s="252"/>
      <c r="D542" s="253"/>
      <c r="E542" s="253"/>
      <c r="F542" s="253"/>
      <c r="G542" s="253"/>
      <c r="H542" s="253"/>
      <c r="I542" s="253"/>
      <c r="J542" s="253"/>
      <c r="K542" s="253"/>
      <c r="L542" s="254"/>
      <c r="M542" s="277"/>
      <c r="N542" s="33"/>
      <c r="O542" s="33"/>
      <c r="P542" s="33"/>
      <c r="Q542" s="84"/>
      <c r="R542" s="253"/>
      <c r="S542" s="253"/>
      <c r="T542" s="260"/>
      <c r="U542" s="291"/>
      <c r="V542" s="33"/>
      <c r="W542" s="33"/>
      <c r="X542" s="33"/>
      <c r="Y542" s="33"/>
    </row>
    <row r="543" spans="2:25" ht="15" customHeight="1" x14ac:dyDescent="0.25">
      <c r="B543" s="253"/>
      <c r="C543" s="252"/>
      <c r="D543" s="253"/>
      <c r="E543" s="253"/>
      <c r="F543" s="253"/>
      <c r="G543" s="253"/>
      <c r="H543" s="253"/>
      <c r="I543" s="253"/>
      <c r="J543" s="253"/>
      <c r="K543" s="253"/>
      <c r="L543" s="254"/>
      <c r="M543" s="277"/>
      <c r="N543" s="33"/>
      <c r="O543" s="33"/>
      <c r="P543" s="33"/>
      <c r="Q543" s="84"/>
      <c r="R543" s="253"/>
      <c r="S543" s="253"/>
      <c r="T543" s="260"/>
      <c r="U543" s="291"/>
      <c r="V543" s="33"/>
      <c r="W543" s="33"/>
      <c r="X543" s="33"/>
      <c r="Y543" s="33"/>
    </row>
    <row r="544" spans="2:25" ht="15" customHeight="1" x14ac:dyDescent="0.25">
      <c r="B544" s="253"/>
      <c r="C544" s="252"/>
      <c r="D544" s="253"/>
      <c r="E544" s="253"/>
      <c r="F544" s="253"/>
      <c r="G544" s="253"/>
      <c r="H544" s="253"/>
      <c r="I544" s="253"/>
      <c r="J544" s="253"/>
      <c r="K544" s="253"/>
      <c r="L544" s="254"/>
      <c r="M544" s="277"/>
      <c r="N544" s="33"/>
      <c r="O544" s="33"/>
      <c r="P544" s="33"/>
      <c r="Q544" s="84"/>
      <c r="R544" s="253"/>
      <c r="S544" s="253"/>
      <c r="T544" s="260"/>
      <c r="U544" s="291"/>
      <c r="V544" s="33"/>
      <c r="W544" s="33"/>
      <c r="X544" s="33"/>
      <c r="Y544" s="33"/>
    </row>
    <row r="545" spans="2:25" ht="15" customHeight="1" x14ac:dyDescent="0.25">
      <c r="B545" s="253"/>
      <c r="C545" s="252"/>
      <c r="D545" s="253"/>
      <c r="E545" s="253"/>
      <c r="F545" s="253"/>
      <c r="G545" s="253"/>
      <c r="H545" s="253"/>
      <c r="I545" s="253"/>
      <c r="J545" s="253"/>
      <c r="K545" s="253"/>
      <c r="L545" s="254"/>
      <c r="M545" s="277"/>
      <c r="N545" s="33"/>
      <c r="O545" s="33"/>
      <c r="P545" s="33"/>
      <c r="Q545" s="84"/>
      <c r="R545" s="253"/>
      <c r="S545" s="253"/>
      <c r="T545" s="260"/>
      <c r="U545" s="291"/>
      <c r="V545" s="33"/>
      <c r="W545" s="33"/>
      <c r="X545" s="33"/>
      <c r="Y545" s="33"/>
    </row>
    <row r="546" spans="2:25" ht="15" customHeight="1" x14ac:dyDescent="0.25">
      <c r="B546" s="253"/>
      <c r="C546" s="146"/>
      <c r="D546" s="253"/>
      <c r="E546" s="253"/>
      <c r="F546" s="253"/>
      <c r="G546" s="253"/>
      <c r="H546" s="253"/>
      <c r="I546" s="253"/>
      <c r="J546" s="253"/>
      <c r="K546" s="253"/>
      <c r="L546" s="254"/>
      <c r="M546" s="277"/>
      <c r="N546" s="33"/>
      <c r="O546" s="33"/>
      <c r="P546" s="33"/>
      <c r="Q546" s="84"/>
      <c r="R546" s="253"/>
      <c r="S546" s="253"/>
      <c r="T546" s="260"/>
      <c r="U546" s="291"/>
      <c r="V546" s="33"/>
      <c r="W546" s="33"/>
      <c r="X546" s="33"/>
      <c r="Y546" s="33"/>
    </row>
    <row r="547" spans="2:25" ht="15" customHeight="1" x14ac:dyDescent="0.25">
      <c r="B547" s="253"/>
      <c r="C547" s="252"/>
      <c r="D547" s="253"/>
      <c r="E547" s="253"/>
      <c r="F547" s="253"/>
      <c r="G547" s="253"/>
      <c r="H547" s="253"/>
      <c r="I547" s="253"/>
      <c r="J547" s="253"/>
      <c r="K547" s="253"/>
      <c r="L547" s="254"/>
      <c r="M547" s="277"/>
      <c r="N547" s="33"/>
      <c r="O547" s="33"/>
      <c r="P547" s="33"/>
      <c r="Q547" s="84"/>
      <c r="R547" s="253"/>
      <c r="S547" s="253"/>
      <c r="T547" s="260"/>
      <c r="U547" s="291"/>
      <c r="V547" s="33"/>
      <c r="W547" s="33"/>
      <c r="X547" s="33"/>
      <c r="Y547" s="33"/>
    </row>
    <row r="548" spans="2:25" ht="15" customHeight="1" x14ac:dyDescent="0.25">
      <c r="B548" s="253"/>
      <c r="C548" s="146"/>
      <c r="D548" s="253"/>
      <c r="E548" s="253"/>
      <c r="F548" s="253"/>
      <c r="G548" s="253"/>
      <c r="H548" s="253"/>
      <c r="I548" s="253"/>
      <c r="J548" s="253"/>
      <c r="K548" s="253"/>
      <c r="L548" s="254"/>
      <c r="M548" s="277"/>
      <c r="N548" s="33"/>
      <c r="O548" s="33"/>
      <c r="P548" s="33"/>
      <c r="Q548" s="84"/>
      <c r="R548" s="253"/>
      <c r="S548" s="253"/>
      <c r="T548" s="260"/>
      <c r="U548" s="291"/>
      <c r="V548" s="33"/>
      <c r="W548" s="33"/>
      <c r="X548" s="33"/>
      <c r="Y548" s="33"/>
    </row>
    <row r="549" spans="2:25" ht="15" customHeight="1" x14ac:dyDescent="0.25">
      <c r="B549" s="253"/>
      <c r="C549" s="146"/>
      <c r="D549" s="253"/>
      <c r="E549" s="253"/>
      <c r="F549" s="253"/>
      <c r="G549" s="253"/>
      <c r="H549" s="253"/>
      <c r="I549" s="253"/>
      <c r="J549" s="253"/>
      <c r="K549" s="253"/>
      <c r="L549" s="254"/>
      <c r="M549" s="277"/>
      <c r="N549" s="33"/>
      <c r="O549" s="33"/>
      <c r="P549" s="33"/>
      <c r="Q549" s="84"/>
      <c r="R549" s="253"/>
      <c r="S549" s="253"/>
      <c r="T549" s="260"/>
      <c r="U549" s="291"/>
      <c r="V549" s="33"/>
      <c r="W549" s="33"/>
      <c r="X549" s="33"/>
      <c r="Y549" s="33"/>
    </row>
    <row r="550" spans="2:25" ht="15" customHeight="1" x14ac:dyDescent="0.25">
      <c r="B550" s="253"/>
      <c r="C550" s="146"/>
      <c r="D550" s="253"/>
      <c r="E550" s="253"/>
      <c r="F550" s="253"/>
      <c r="G550" s="253"/>
      <c r="H550" s="253"/>
      <c r="I550" s="253"/>
      <c r="J550" s="253"/>
      <c r="K550" s="253"/>
      <c r="L550" s="254"/>
      <c r="M550" s="277"/>
      <c r="N550" s="33"/>
      <c r="O550" s="33"/>
      <c r="P550" s="33"/>
      <c r="Q550" s="84"/>
      <c r="R550" s="253"/>
      <c r="S550" s="253"/>
      <c r="T550" s="260"/>
      <c r="U550" s="291"/>
      <c r="V550" s="33"/>
      <c r="W550" s="33"/>
      <c r="X550" s="33"/>
      <c r="Y550" s="33"/>
    </row>
    <row r="551" spans="2:25" ht="15" customHeight="1" x14ac:dyDescent="0.25">
      <c r="B551" s="253"/>
      <c r="C551" s="146"/>
      <c r="D551" s="253"/>
      <c r="E551" s="253"/>
      <c r="F551" s="253"/>
      <c r="G551" s="253"/>
      <c r="H551" s="253"/>
      <c r="I551" s="253"/>
      <c r="J551" s="253"/>
      <c r="K551" s="253"/>
      <c r="L551" s="254"/>
      <c r="M551" s="277"/>
      <c r="N551" s="33"/>
      <c r="O551" s="33"/>
      <c r="P551" s="33"/>
      <c r="Q551" s="84"/>
      <c r="R551" s="253"/>
      <c r="S551" s="253"/>
      <c r="T551" s="260"/>
      <c r="U551" s="291"/>
      <c r="V551" s="33"/>
      <c r="W551" s="33"/>
      <c r="X551" s="33"/>
      <c r="Y551" s="33"/>
    </row>
    <row r="552" spans="2:25" ht="15" customHeight="1" x14ac:dyDescent="0.25">
      <c r="B552" s="253"/>
      <c r="C552" s="146"/>
      <c r="D552" s="253"/>
      <c r="E552" s="253"/>
      <c r="F552" s="253"/>
      <c r="G552" s="253"/>
      <c r="H552" s="253"/>
      <c r="I552" s="253"/>
      <c r="J552" s="253"/>
      <c r="K552" s="253"/>
      <c r="L552" s="254"/>
      <c r="M552" s="277"/>
      <c r="N552" s="33"/>
      <c r="O552" s="33"/>
      <c r="P552" s="33"/>
      <c r="Q552" s="84"/>
      <c r="R552" s="253"/>
      <c r="S552" s="253"/>
      <c r="T552" s="260"/>
      <c r="U552" s="291"/>
      <c r="V552" s="33"/>
      <c r="W552" s="33"/>
      <c r="X552" s="33"/>
      <c r="Y552" s="33"/>
    </row>
    <row r="553" spans="2:25" ht="15" customHeight="1" x14ac:dyDescent="0.25">
      <c r="B553" s="253"/>
      <c r="C553" s="146"/>
      <c r="D553" s="253"/>
      <c r="E553" s="253"/>
      <c r="F553" s="253"/>
      <c r="G553" s="253"/>
      <c r="H553" s="253"/>
      <c r="I553" s="253"/>
      <c r="J553" s="253"/>
      <c r="K553" s="253"/>
      <c r="L553" s="254"/>
      <c r="M553" s="277"/>
      <c r="N553" s="33"/>
      <c r="O553" s="33"/>
      <c r="P553" s="33"/>
      <c r="Q553" s="84"/>
      <c r="R553" s="253"/>
      <c r="S553" s="253"/>
      <c r="T553" s="260"/>
      <c r="U553" s="291"/>
      <c r="V553" s="33"/>
      <c r="W553" s="33"/>
      <c r="X553" s="33"/>
      <c r="Y553" s="33"/>
    </row>
    <row r="554" spans="2:25" ht="15" customHeight="1" x14ac:dyDescent="0.25">
      <c r="B554" s="253"/>
      <c r="C554" s="146"/>
      <c r="D554" s="253"/>
      <c r="E554" s="253"/>
      <c r="F554" s="253"/>
      <c r="G554" s="253"/>
      <c r="H554" s="253"/>
      <c r="I554" s="253"/>
      <c r="J554" s="253"/>
      <c r="K554" s="253"/>
      <c r="L554" s="254"/>
      <c r="M554" s="277"/>
      <c r="N554" s="33"/>
      <c r="O554" s="33"/>
      <c r="P554" s="33"/>
      <c r="Q554" s="84"/>
      <c r="R554" s="253"/>
      <c r="S554" s="253"/>
      <c r="T554" s="260"/>
      <c r="U554" s="291"/>
      <c r="V554" s="33"/>
      <c r="W554" s="33"/>
      <c r="X554" s="33"/>
      <c r="Y554" s="33"/>
    </row>
    <row r="555" spans="2:25" ht="15" customHeight="1" x14ac:dyDescent="0.25">
      <c r="B555" s="253"/>
      <c r="C555" s="146"/>
      <c r="D555" s="253"/>
      <c r="E555" s="253"/>
      <c r="F555" s="253"/>
      <c r="G555" s="253"/>
      <c r="H555" s="253"/>
      <c r="I555" s="253"/>
      <c r="J555" s="253"/>
      <c r="K555" s="253"/>
      <c r="L555" s="254"/>
      <c r="M555" s="277"/>
      <c r="N555" s="33"/>
      <c r="O555" s="33"/>
      <c r="P555" s="33"/>
      <c r="Q555" s="84"/>
      <c r="R555" s="253"/>
      <c r="S555" s="253"/>
      <c r="T555" s="260"/>
      <c r="U555" s="291"/>
      <c r="V555" s="33"/>
      <c r="W555" s="33"/>
      <c r="X555" s="33"/>
      <c r="Y555" s="33"/>
    </row>
    <row r="556" spans="2:25" ht="15" customHeight="1" x14ac:dyDescent="0.25">
      <c r="B556" s="253"/>
      <c r="C556" s="146"/>
      <c r="D556" s="253"/>
      <c r="E556" s="253"/>
      <c r="F556" s="253"/>
      <c r="G556" s="253"/>
      <c r="H556" s="253"/>
      <c r="I556" s="253"/>
      <c r="J556" s="253"/>
      <c r="K556" s="253"/>
      <c r="L556" s="254"/>
      <c r="M556" s="277"/>
      <c r="N556" s="33"/>
      <c r="O556" s="33"/>
      <c r="P556" s="33"/>
      <c r="Q556" s="84"/>
      <c r="R556" s="253"/>
      <c r="S556" s="253"/>
      <c r="T556" s="260"/>
      <c r="U556" s="291"/>
      <c r="V556" s="33"/>
      <c r="W556" s="33"/>
      <c r="X556" s="33"/>
      <c r="Y556" s="33"/>
    </row>
    <row r="557" spans="2:25" ht="15" customHeight="1" x14ac:dyDescent="0.25">
      <c r="B557" s="253"/>
      <c r="C557" s="146"/>
      <c r="D557" s="253"/>
      <c r="E557" s="253"/>
      <c r="F557" s="253"/>
      <c r="G557" s="253"/>
      <c r="H557" s="253"/>
      <c r="I557" s="253"/>
      <c r="J557" s="253"/>
      <c r="K557" s="253"/>
      <c r="L557" s="254"/>
      <c r="M557" s="277"/>
      <c r="N557" s="33"/>
      <c r="O557" s="33"/>
      <c r="P557" s="33"/>
      <c r="Q557" s="84"/>
      <c r="R557" s="253"/>
      <c r="S557" s="253"/>
      <c r="T557" s="260"/>
      <c r="U557" s="291"/>
      <c r="V557" s="33"/>
      <c r="W557" s="33"/>
      <c r="X557" s="33"/>
      <c r="Y557" s="33"/>
    </row>
    <row r="558" spans="2:25" ht="15" customHeight="1" x14ac:dyDescent="0.25">
      <c r="B558" s="253"/>
      <c r="C558" s="146"/>
      <c r="D558" s="253"/>
      <c r="E558" s="253"/>
      <c r="F558" s="253"/>
      <c r="G558" s="253"/>
      <c r="H558" s="253"/>
      <c r="I558" s="253"/>
      <c r="J558" s="253"/>
      <c r="K558" s="253"/>
      <c r="L558" s="254"/>
      <c r="M558" s="277"/>
      <c r="N558" s="33"/>
      <c r="O558" s="33"/>
      <c r="P558" s="33"/>
      <c r="Q558" s="84"/>
      <c r="R558" s="253"/>
      <c r="S558" s="253"/>
      <c r="T558" s="260"/>
      <c r="U558" s="291"/>
      <c r="V558" s="33"/>
      <c r="W558" s="33"/>
      <c r="X558" s="33"/>
      <c r="Y558" s="33"/>
    </row>
    <row r="559" spans="2:25" ht="15" customHeight="1" x14ac:dyDescent="0.25">
      <c r="B559" s="253"/>
      <c r="C559" s="146"/>
      <c r="D559" s="253"/>
      <c r="E559" s="253"/>
      <c r="F559" s="253"/>
      <c r="G559" s="253"/>
      <c r="H559" s="253"/>
      <c r="I559" s="253"/>
      <c r="J559" s="253"/>
      <c r="K559" s="253"/>
      <c r="L559" s="254"/>
      <c r="M559" s="277"/>
      <c r="N559" s="33"/>
      <c r="O559" s="33"/>
      <c r="P559" s="33"/>
      <c r="Q559" s="84"/>
      <c r="R559" s="253"/>
      <c r="S559" s="253"/>
      <c r="T559" s="260"/>
      <c r="U559" s="291"/>
      <c r="V559" s="33"/>
      <c r="W559" s="33"/>
      <c r="X559" s="33"/>
      <c r="Y559" s="33"/>
    </row>
    <row r="560" spans="2:25" ht="15" customHeight="1" x14ac:dyDescent="0.25">
      <c r="B560" s="253"/>
      <c r="C560" s="146"/>
      <c r="D560" s="253"/>
      <c r="E560" s="253"/>
      <c r="F560" s="253"/>
      <c r="G560" s="253"/>
      <c r="H560" s="253"/>
      <c r="I560" s="253"/>
      <c r="J560" s="253"/>
      <c r="K560" s="253"/>
      <c r="L560" s="254"/>
      <c r="M560" s="277"/>
      <c r="N560" s="33"/>
      <c r="O560" s="33"/>
      <c r="P560" s="33"/>
      <c r="Q560" s="84"/>
      <c r="R560" s="253"/>
      <c r="S560" s="253"/>
      <c r="T560" s="260"/>
      <c r="U560" s="291"/>
      <c r="V560" s="33"/>
      <c r="W560" s="33"/>
      <c r="X560" s="33"/>
      <c r="Y560" s="33"/>
    </row>
    <row r="561" spans="2:25" ht="15" customHeight="1" x14ac:dyDescent="0.25">
      <c r="B561" s="253"/>
      <c r="C561" s="146"/>
      <c r="D561" s="253"/>
      <c r="E561" s="253"/>
      <c r="F561" s="253"/>
      <c r="G561" s="253"/>
      <c r="H561" s="253"/>
      <c r="I561" s="253"/>
      <c r="J561" s="253"/>
      <c r="K561" s="253"/>
      <c r="L561" s="254"/>
      <c r="M561" s="277"/>
      <c r="N561" s="33"/>
      <c r="O561" s="33"/>
      <c r="P561" s="33"/>
      <c r="Q561" s="84"/>
      <c r="R561" s="253"/>
      <c r="S561" s="253"/>
      <c r="T561" s="260"/>
      <c r="U561" s="291"/>
      <c r="V561" s="33"/>
      <c r="W561" s="33"/>
      <c r="X561" s="33"/>
      <c r="Y561" s="33"/>
    </row>
    <row r="562" spans="2:25" ht="15" customHeight="1" x14ac:dyDescent="0.25">
      <c r="B562" s="253"/>
      <c r="C562" s="146"/>
      <c r="D562" s="253"/>
      <c r="E562" s="253"/>
      <c r="F562" s="253"/>
      <c r="G562" s="253"/>
      <c r="H562" s="253"/>
      <c r="I562" s="253"/>
      <c r="J562" s="253"/>
      <c r="K562" s="253"/>
      <c r="L562" s="254"/>
      <c r="M562" s="277"/>
      <c r="N562" s="33"/>
      <c r="O562" s="33"/>
      <c r="P562" s="33"/>
      <c r="Q562" s="84"/>
      <c r="R562" s="253"/>
      <c r="S562" s="253"/>
      <c r="T562" s="260"/>
      <c r="U562" s="291"/>
      <c r="V562" s="33"/>
      <c r="W562" s="33"/>
      <c r="X562" s="33"/>
      <c r="Y562" s="33"/>
    </row>
    <row r="563" spans="2:25" s="6" customFormat="1" ht="15" customHeight="1" x14ac:dyDescent="0.25">
      <c r="B563" s="253"/>
      <c r="C563" s="146"/>
      <c r="D563" s="253"/>
      <c r="E563" s="253"/>
      <c r="F563" s="253"/>
      <c r="G563" s="253"/>
      <c r="H563" s="253"/>
      <c r="I563" s="253"/>
      <c r="J563" s="253"/>
      <c r="K563" s="253"/>
      <c r="L563" s="254"/>
      <c r="M563" s="277"/>
      <c r="N563" s="33"/>
      <c r="O563" s="33"/>
      <c r="P563" s="33"/>
      <c r="Q563" s="84"/>
      <c r="R563" s="253"/>
      <c r="S563" s="253"/>
      <c r="T563" s="260"/>
      <c r="U563" s="291"/>
      <c r="V563" s="33"/>
      <c r="W563" s="33"/>
      <c r="X563" s="33"/>
      <c r="Y563" s="33"/>
    </row>
    <row r="564" spans="2:25" ht="15" customHeight="1" x14ac:dyDescent="0.25">
      <c r="B564" s="253"/>
      <c r="C564" s="252"/>
      <c r="D564" s="253"/>
      <c r="E564" s="253"/>
      <c r="F564" s="253"/>
      <c r="G564" s="253"/>
      <c r="H564" s="253"/>
      <c r="I564" s="253"/>
      <c r="J564" s="253"/>
      <c r="K564" s="253"/>
      <c r="L564" s="254"/>
      <c r="M564" s="277"/>
      <c r="N564" s="33"/>
      <c r="O564" s="33"/>
      <c r="P564" s="33"/>
      <c r="Q564" s="84"/>
      <c r="R564" s="253"/>
      <c r="S564" s="253"/>
      <c r="T564" s="260"/>
      <c r="U564" s="291"/>
      <c r="V564" s="33"/>
      <c r="W564" s="33"/>
      <c r="X564" s="33"/>
      <c r="Y564" s="33"/>
    </row>
    <row r="565" spans="2:25" s="6" customFormat="1" ht="15" customHeight="1" x14ac:dyDescent="0.25">
      <c r="B565" s="253"/>
      <c r="C565" s="252"/>
      <c r="D565" s="253"/>
      <c r="E565" s="253"/>
      <c r="F565" s="253"/>
      <c r="G565" s="253"/>
      <c r="H565" s="253"/>
      <c r="I565" s="253"/>
      <c r="J565" s="253"/>
      <c r="K565" s="253"/>
      <c r="L565" s="254"/>
      <c r="M565" s="277"/>
      <c r="N565" s="33"/>
      <c r="O565" s="33"/>
      <c r="P565" s="33"/>
      <c r="Q565" s="84"/>
      <c r="R565" s="253"/>
      <c r="S565" s="253"/>
      <c r="T565" s="260"/>
      <c r="U565" s="291"/>
      <c r="V565" s="33"/>
      <c r="W565" s="33"/>
      <c r="X565" s="33"/>
      <c r="Y565" s="33"/>
    </row>
    <row r="566" spans="2:25" ht="15" customHeight="1" x14ac:dyDescent="0.25">
      <c r="B566" s="253"/>
      <c r="C566" s="252"/>
      <c r="D566" s="253"/>
      <c r="E566" s="253"/>
      <c r="F566" s="253"/>
      <c r="G566" s="253"/>
      <c r="H566" s="253"/>
      <c r="I566" s="253"/>
      <c r="J566" s="253"/>
      <c r="K566" s="253"/>
      <c r="L566" s="254"/>
      <c r="M566" s="277"/>
      <c r="N566" s="33"/>
      <c r="O566" s="33"/>
      <c r="P566" s="33"/>
      <c r="Q566" s="84"/>
      <c r="R566" s="253"/>
      <c r="S566" s="253"/>
      <c r="T566" s="260"/>
      <c r="U566" s="291"/>
      <c r="V566" s="33"/>
      <c r="W566" s="33"/>
      <c r="X566" s="33"/>
      <c r="Y566" s="33"/>
    </row>
    <row r="567" spans="2:25" ht="15" customHeight="1" x14ac:dyDescent="0.25">
      <c r="B567" s="253"/>
      <c r="C567" s="146"/>
      <c r="D567" s="253"/>
      <c r="E567" s="253"/>
      <c r="F567" s="253"/>
      <c r="G567" s="253"/>
      <c r="H567" s="253"/>
      <c r="I567" s="253"/>
      <c r="J567" s="253"/>
      <c r="K567" s="253"/>
      <c r="L567" s="254"/>
      <c r="M567" s="277"/>
      <c r="N567" s="33"/>
      <c r="O567" s="33"/>
      <c r="P567" s="33"/>
      <c r="Q567" s="84"/>
      <c r="R567" s="253"/>
      <c r="S567" s="253"/>
      <c r="T567" s="260"/>
      <c r="U567" s="291"/>
      <c r="V567" s="33"/>
      <c r="W567" s="33"/>
      <c r="X567" s="33"/>
      <c r="Y567" s="33"/>
    </row>
    <row r="568" spans="2:25" ht="15" customHeight="1" x14ac:dyDescent="0.25">
      <c r="B568" s="253"/>
      <c r="C568" s="146"/>
      <c r="D568" s="253"/>
      <c r="E568" s="253"/>
      <c r="F568" s="253"/>
      <c r="G568" s="253"/>
      <c r="H568" s="253"/>
      <c r="I568" s="253"/>
      <c r="J568" s="253"/>
      <c r="K568" s="253"/>
      <c r="L568" s="254"/>
      <c r="M568" s="277"/>
      <c r="N568" s="33"/>
      <c r="O568" s="33"/>
      <c r="P568" s="33"/>
      <c r="Q568" s="84"/>
      <c r="R568" s="253"/>
      <c r="S568" s="253"/>
      <c r="T568" s="260"/>
      <c r="U568" s="291"/>
      <c r="V568" s="33"/>
      <c r="W568" s="33"/>
      <c r="X568" s="33"/>
      <c r="Y568" s="33"/>
    </row>
    <row r="569" spans="2:25" ht="15" customHeight="1" x14ac:dyDescent="0.25">
      <c r="B569" s="253"/>
      <c r="C569" s="146"/>
      <c r="D569" s="253"/>
      <c r="E569" s="253"/>
      <c r="F569" s="253"/>
      <c r="G569" s="253"/>
      <c r="H569" s="253"/>
      <c r="I569" s="253"/>
      <c r="J569" s="253"/>
      <c r="K569" s="253"/>
      <c r="L569" s="254"/>
      <c r="M569" s="277"/>
      <c r="N569" s="33"/>
      <c r="O569" s="33"/>
      <c r="P569" s="33"/>
      <c r="Q569" s="84"/>
      <c r="R569" s="253"/>
      <c r="S569" s="253"/>
      <c r="T569" s="260"/>
      <c r="U569" s="291"/>
      <c r="V569" s="33"/>
      <c r="W569" s="33"/>
      <c r="X569" s="33"/>
      <c r="Y569" s="33"/>
    </row>
    <row r="570" spans="2:25" ht="15" customHeight="1" x14ac:dyDescent="0.25">
      <c r="B570" s="253"/>
      <c r="C570" s="146"/>
      <c r="D570" s="253"/>
      <c r="E570" s="253"/>
      <c r="F570" s="253"/>
      <c r="G570" s="253"/>
      <c r="H570" s="253"/>
      <c r="I570" s="253"/>
      <c r="J570" s="253"/>
      <c r="K570" s="253"/>
      <c r="L570" s="254"/>
      <c r="M570" s="277"/>
      <c r="N570" s="33"/>
      <c r="O570" s="33"/>
      <c r="P570" s="33"/>
      <c r="Q570" s="84"/>
      <c r="R570" s="253"/>
      <c r="S570" s="253"/>
      <c r="T570" s="260"/>
      <c r="U570" s="291"/>
      <c r="V570" s="33"/>
      <c r="W570" s="33"/>
      <c r="X570" s="33"/>
      <c r="Y570" s="33"/>
    </row>
    <row r="571" spans="2:25" ht="15" customHeight="1" x14ac:dyDescent="0.25">
      <c r="B571" s="143"/>
      <c r="C571" s="143"/>
      <c r="D571" s="253"/>
      <c r="E571" s="253"/>
      <c r="F571" s="143"/>
      <c r="G571" s="143"/>
      <c r="H571" s="253"/>
      <c r="I571" s="253"/>
      <c r="J571" s="143"/>
      <c r="K571" s="253"/>
      <c r="L571" s="143"/>
      <c r="M571" s="285"/>
      <c r="N571" s="33"/>
      <c r="O571" s="33"/>
      <c r="P571" s="33"/>
      <c r="Q571" s="84"/>
      <c r="R571" s="253"/>
      <c r="S571" s="253"/>
      <c r="T571" s="260"/>
      <c r="U571" s="291"/>
      <c r="V571" s="33"/>
      <c r="W571" s="33"/>
      <c r="X571" s="33"/>
      <c r="Y571" s="33"/>
    </row>
    <row r="572" spans="2:25" ht="15" customHeight="1" x14ac:dyDescent="0.25">
      <c r="B572" s="147"/>
      <c r="C572" s="147"/>
      <c r="D572" s="79"/>
      <c r="E572" s="79"/>
      <c r="F572" s="79"/>
      <c r="G572" s="147"/>
      <c r="H572" s="79"/>
      <c r="I572" s="79"/>
      <c r="J572" s="79"/>
      <c r="K572" s="79"/>
      <c r="L572" s="79"/>
      <c r="M572" s="283"/>
      <c r="N572" s="33"/>
      <c r="O572" s="33"/>
      <c r="P572" s="33"/>
      <c r="Q572" s="84"/>
      <c r="R572" s="253"/>
      <c r="S572" s="253"/>
      <c r="T572" s="260"/>
      <c r="U572" s="291"/>
      <c r="V572" s="33"/>
      <c r="W572" s="33"/>
      <c r="X572" s="33"/>
      <c r="Y572" s="33"/>
    </row>
    <row r="573" spans="2:25" ht="15" customHeight="1" x14ac:dyDescent="0.25">
      <c r="B573" s="147"/>
      <c r="C573" s="147"/>
      <c r="D573" s="79"/>
      <c r="E573" s="79"/>
      <c r="F573" s="79"/>
      <c r="G573" s="147"/>
      <c r="H573" s="79"/>
      <c r="I573" s="79"/>
      <c r="J573" s="79"/>
      <c r="K573" s="79"/>
      <c r="L573" s="79"/>
      <c r="M573" s="283"/>
      <c r="N573" s="33"/>
      <c r="O573" s="33"/>
      <c r="P573" s="33"/>
      <c r="Q573" s="84"/>
      <c r="R573" s="253"/>
      <c r="S573" s="253"/>
      <c r="T573" s="260"/>
      <c r="U573" s="291"/>
      <c r="V573" s="33"/>
      <c r="W573" s="33"/>
      <c r="X573" s="33"/>
      <c r="Y573" s="33"/>
    </row>
    <row r="574" spans="2:25" ht="15" customHeight="1" x14ac:dyDescent="0.25">
      <c r="B574" s="147"/>
      <c r="C574" s="147"/>
      <c r="D574" s="256"/>
      <c r="E574" s="256"/>
      <c r="F574" s="256"/>
      <c r="G574" s="256"/>
      <c r="H574" s="256"/>
      <c r="I574" s="256"/>
      <c r="J574" s="256"/>
      <c r="K574" s="256"/>
      <c r="L574" s="256"/>
      <c r="M574" s="283"/>
      <c r="N574" s="33"/>
      <c r="O574" s="33"/>
      <c r="P574" s="33"/>
      <c r="Q574" s="84"/>
      <c r="R574" s="253"/>
      <c r="S574" s="253"/>
      <c r="T574" s="260"/>
      <c r="U574" s="291"/>
      <c r="V574" s="33"/>
      <c r="W574" s="33"/>
      <c r="X574" s="33"/>
      <c r="Y574" s="33"/>
    </row>
    <row r="575" spans="2:25" ht="15" customHeight="1" x14ac:dyDescent="0.25">
      <c r="B575" s="147"/>
      <c r="C575" s="286"/>
      <c r="D575" s="287"/>
      <c r="E575" s="287"/>
      <c r="F575" s="287"/>
      <c r="G575" s="287"/>
      <c r="H575" s="287"/>
      <c r="I575" s="287"/>
      <c r="J575" s="287"/>
      <c r="K575" s="287"/>
      <c r="L575" s="287"/>
      <c r="M575" s="283"/>
      <c r="N575" s="33"/>
      <c r="O575" s="33"/>
      <c r="P575" s="33"/>
      <c r="Q575" s="84"/>
      <c r="R575" s="253"/>
      <c r="S575" s="253"/>
      <c r="T575" s="260"/>
      <c r="U575" s="291"/>
      <c r="V575" s="33"/>
      <c r="W575" s="33"/>
      <c r="X575" s="33"/>
      <c r="Y575" s="33"/>
    </row>
    <row r="576" spans="2:25" ht="15" customHeight="1" x14ac:dyDescent="0.25">
      <c r="B576" s="147"/>
      <c r="C576" s="144"/>
      <c r="D576" s="287"/>
      <c r="E576" s="287"/>
      <c r="F576" s="287"/>
      <c r="G576" s="287"/>
      <c r="H576" s="287"/>
      <c r="I576" s="287"/>
      <c r="J576" s="287"/>
      <c r="K576" s="287"/>
      <c r="L576" s="287"/>
      <c r="M576" s="283"/>
      <c r="N576" s="33"/>
      <c r="O576" s="33"/>
      <c r="P576" s="33"/>
      <c r="Q576" s="84"/>
      <c r="R576" s="253"/>
      <c r="S576" s="253"/>
      <c r="T576" s="260"/>
      <c r="U576" s="291"/>
      <c r="V576" s="33"/>
      <c r="W576" s="33"/>
      <c r="X576" s="33"/>
      <c r="Y576" s="33"/>
    </row>
    <row r="577" spans="2:25" ht="15" customHeight="1" x14ac:dyDescent="0.25">
      <c r="B577" s="147"/>
      <c r="C577" s="144"/>
      <c r="D577" s="287"/>
      <c r="E577" s="287"/>
      <c r="F577" s="287"/>
      <c r="G577" s="287"/>
      <c r="H577" s="287"/>
      <c r="I577" s="287"/>
      <c r="J577" s="287"/>
      <c r="K577" s="287"/>
      <c r="L577" s="287"/>
      <c r="M577" s="283"/>
      <c r="N577" s="33"/>
      <c r="O577" s="33"/>
      <c r="P577" s="33"/>
      <c r="Q577" s="84"/>
      <c r="R577" s="253"/>
      <c r="S577" s="253"/>
      <c r="T577" s="260"/>
      <c r="U577" s="291"/>
      <c r="V577" s="33"/>
      <c r="W577" s="33"/>
      <c r="X577" s="33"/>
      <c r="Y577" s="33"/>
    </row>
    <row r="578" spans="2:25" ht="15" customHeight="1" x14ac:dyDescent="0.25">
      <c r="B578" s="147"/>
      <c r="C578" s="144"/>
      <c r="D578" s="287"/>
      <c r="E578" s="287"/>
      <c r="F578" s="287"/>
      <c r="G578" s="287"/>
      <c r="H578" s="287"/>
      <c r="I578" s="287"/>
      <c r="J578" s="287"/>
      <c r="K578" s="287"/>
      <c r="L578" s="287"/>
      <c r="M578" s="283"/>
      <c r="N578" s="33"/>
      <c r="O578" s="33"/>
      <c r="P578" s="33"/>
      <c r="Q578" s="84"/>
      <c r="R578" s="253"/>
      <c r="S578" s="253"/>
      <c r="T578" s="260"/>
      <c r="U578" s="291"/>
      <c r="V578" s="33"/>
      <c r="W578" s="33"/>
      <c r="X578" s="33"/>
      <c r="Y578" s="33"/>
    </row>
    <row r="579" spans="2:25" ht="15" customHeight="1" x14ac:dyDescent="0.25">
      <c r="B579" s="147"/>
      <c r="C579" s="144"/>
      <c r="D579" s="287"/>
      <c r="E579" s="287"/>
      <c r="F579" s="287"/>
      <c r="G579" s="287"/>
      <c r="H579" s="287"/>
      <c r="I579" s="287"/>
      <c r="J579" s="287"/>
      <c r="K579" s="287"/>
      <c r="L579" s="287"/>
      <c r="M579" s="283"/>
      <c r="N579" s="33"/>
      <c r="O579" s="33"/>
      <c r="P579" s="33"/>
      <c r="Q579" s="84"/>
      <c r="R579" s="253"/>
      <c r="S579" s="253"/>
      <c r="T579" s="260"/>
      <c r="U579" s="291"/>
      <c r="V579" s="33"/>
      <c r="W579" s="33"/>
      <c r="X579" s="33"/>
      <c r="Y579" s="33"/>
    </row>
    <row r="580" spans="2:25" ht="15" customHeight="1" x14ac:dyDescent="0.25">
      <c r="B580" s="147"/>
      <c r="C580" s="144"/>
      <c r="D580" s="288"/>
      <c r="E580" s="288"/>
      <c r="F580" s="288"/>
      <c r="G580" s="288"/>
      <c r="H580" s="288"/>
      <c r="I580" s="288"/>
      <c r="J580" s="288"/>
      <c r="K580" s="288"/>
      <c r="L580" s="288"/>
      <c r="M580" s="283"/>
      <c r="N580" s="33"/>
      <c r="O580" s="33"/>
      <c r="P580" s="33"/>
      <c r="Q580" s="84"/>
      <c r="R580" s="253"/>
      <c r="S580" s="253"/>
      <c r="T580" s="260"/>
      <c r="U580" s="291"/>
      <c r="V580" s="33"/>
      <c r="W580" s="33"/>
      <c r="X580" s="33"/>
      <c r="Y580" s="33"/>
    </row>
    <row r="581" spans="2:25" ht="15" customHeight="1" x14ac:dyDescent="0.25">
      <c r="B581" s="147"/>
      <c r="C581" s="144"/>
      <c r="D581" s="288"/>
      <c r="E581" s="288"/>
      <c r="F581" s="288"/>
      <c r="G581" s="288"/>
      <c r="H581" s="288"/>
      <c r="I581" s="288"/>
      <c r="J581" s="288"/>
      <c r="K581" s="288"/>
      <c r="L581" s="288"/>
      <c r="M581" s="283"/>
      <c r="N581" s="33"/>
      <c r="O581" s="33"/>
      <c r="P581" s="33"/>
      <c r="Q581" s="84"/>
      <c r="R581" s="253"/>
      <c r="S581" s="253"/>
      <c r="T581" s="260"/>
      <c r="U581" s="291"/>
      <c r="V581" s="33"/>
      <c r="W581" s="33"/>
      <c r="X581" s="33"/>
      <c r="Y581" s="33"/>
    </row>
    <row r="582" spans="2:25" ht="15" customHeight="1" x14ac:dyDescent="0.25">
      <c r="B582" s="147"/>
      <c r="C582" s="144"/>
      <c r="D582" s="289"/>
      <c r="E582" s="289"/>
      <c r="F582" s="289"/>
      <c r="G582" s="289"/>
      <c r="H582" s="289"/>
      <c r="I582" s="289"/>
      <c r="J582" s="289"/>
      <c r="K582" s="289"/>
      <c r="L582" s="289"/>
      <c r="M582" s="283"/>
      <c r="N582" s="33"/>
      <c r="O582" s="33"/>
      <c r="P582" s="33"/>
      <c r="Q582" s="84"/>
      <c r="R582" s="253"/>
      <c r="S582" s="253"/>
      <c r="T582" s="260"/>
      <c r="U582" s="291"/>
      <c r="V582" s="33"/>
      <c r="W582" s="33"/>
      <c r="X582" s="33"/>
      <c r="Y582" s="33"/>
    </row>
    <row r="583" spans="2:25" ht="15" customHeight="1" x14ac:dyDescent="0.25">
      <c r="B583" s="147"/>
      <c r="C583" s="144"/>
      <c r="D583" s="289"/>
      <c r="E583" s="289"/>
      <c r="F583" s="289"/>
      <c r="G583" s="289"/>
      <c r="H583" s="289"/>
      <c r="I583" s="289"/>
      <c r="J583" s="289"/>
      <c r="K583" s="289"/>
      <c r="L583" s="289"/>
      <c r="M583" s="283"/>
      <c r="N583" s="33"/>
      <c r="O583" s="33"/>
      <c r="P583" s="33"/>
      <c r="Q583" s="84"/>
      <c r="R583" s="253"/>
      <c r="S583" s="253"/>
      <c r="T583" s="260"/>
      <c r="U583" s="291"/>
      <c r="V583" s="33"/>
      <c r="W583" s="33"/>
      <c r="X583" s="33"/>
      <c r="Y583" s="33"/>
    </row>
    <row r="584" spans="2:25" ht="15" customHeight="1" x14ac:dyDescent="0.25">
      <c r="B584" s="147"/>
      <c r="C584" s="145"/>
      <c r="D584" s="145"/>
      <c r="E584" s="145"/>
      <c r="F584" s="145"/>
      <c r="G584" s="145"/>
      <c r="H584" s="145"/>
      <c r="I584" s="145"/>
      <c r="J584" s="145"/>
      <c r="K584" s="145"/>
      <c r="L584" s="145"/>
      <c r="M584" s="283"/>
      <c r="N584" s="33"/>
      <c r="O584" s="33"/>
      <c r="P584" s="33"/>
      <c r="Q584" s="84"/>
      <c r="R584" s="253"/>
      <c r="S584" s="253"/>
      <c r="T584" s="260"/>
      <c r="U584" s="291"/>
      <c r="V584" s="33"/>
      <c r="W584" s="33"/>
      <c r="X584" s="33"/>
      <c r="Y584" s="33"/>
    </row>
    <row r="585" spans="2:25" ht="15" customHeight="1" x14ac:dyDescent="0.25">
      <c r="B585" s="147"/>
      <c r="C585" s="93"/>
      <c r="D585" s="279"/>
      <c r="E585" s="279"/>
      <c r="F585" s="284"/>
      <c r="G585" s="284"/>
      <c r="H585" s="93"/>
      <c r="I585" s="284"/>
      <c r="J585" s="279"/>
      <c r="K585" s="279"/>
      <c r="L585" s="284"/>
      <c r="M585" s="283"/>
      <c r="N585" s="33"/>
      <c r="O585" s="33"/>
      <c r="P585" s="33"/>
      <c r="Q585" s="84"/>
      <c r="R585" s="253"/>
      <c r="S585" s="253"/>
      <c r="T585" s="260"/>
      <c r="U585" s="291"/>
      <c r="V585" s="33"/>
      <c r="W585" s="33"/>
      <c r="X585" s="33"/>
      <c r="Y585" s="33"/>
    </row>
    <row r="586" spans="2:25" ht="15" customHeight="1" x14ac:dyDescent="0.25">
      <c r="B586" s="147"/>
      <c r="C586" s="93"/>
      <c r="D586" s="279"/>
      <c r="E586" s="279"/>
      <c r="F586" s="143"/>
      <c r="G586" s="146"/>
      <c r="H586" s="93"/>
      <c r="I586" s="284"/>
      <c r="J586" s="279"/>
      <c r="K586" s="279"/>
      <c r="L586" s="284"/>
      <c r="M586" s="283"/>
      <c r="N586" s="33"/>
      <c r="O586" s="33"/>
      <c r="P586" s="33"/>
      <c r="Q586" s="84"/>
      <c r="R586" s="253"/>
      <c r="S586" s="253"/>
      <c r="T586" s="260"/>
      <c r="U586" s="291"/>
      <c r="V586" s="33"/>
      <c r="W586" s="33"/>
      <c r="X586" s="33"/>
      <c r="Y586" s="33"/>
    </row>
    <row r="587" spans="2:25" ht="15" customHeight="1" x14ac:dyDescent="0.3">
      <c r="B587" s="147"/>
      <c r="C587" s="93"/>
      <c r="D587" s="290"/>
      <c r="E587" s="290"/>
      <c r="F587" s="290"/>
      <c r="G587" s="93"/>
      <c r="H587" s="93"/>
      <c r="I587" s="280"/>
      <c r="J587" s="280"/>
      <c r="K587" s="280"/>
      <c r="L587" s="280"/>
      <c r="M587" s="283"/>
      <c r="N587" s="33"/>
      <c r="O587" s="33"/>
      <c r="P587" s="33"/>
      <c r="Q587" s="84"/>
      <c r="R587" s="253"/>
      <c r="S587" s="253"/>
      <c r="T587" s="260"/>
      <c r="U587" s="291"/>
      <c r="V587" s="33"/>
      <c r="W587" s="33"/>
      <c r="X587" s="33"/>
      <c r="Y587" s="33"/>
    </row>
    <row r="588" spans="2:25" ht="15" customHeight="1" x14ac:dyDescent="0.3">
      <c r="B588" s="147"/>
      <c r="C588" s="93"/>
      <c r="D588" s="280"/>
      <c r="E588" s="174"/>
      <c r="F588" s="174"/>
      <c r="G588" s="93"/>
      <c r="H588" s="93"/>
      <c r="I588" s="280"/>
      <c r="J588" s="280"/>
      <c r="K588" s="280"/>
      <c r="L588" s="280"/>
      <c r="M588" s="283"/>
      <c r="N588" s="33"/>
      <c r="O588" s="33"/>
      <c r="P588" s="33"/>
      <c r="Q588" s="84"/>
      <c r="R588" s="253"/>
      <c r="S588" s="253"/>
      <c r="T588" s="260"/>
      <c r="U588" s="291"/>
      <c r="V588" s="33"/>
      <c r="W588" s="33"/>
      <c r="X588" s="33"/>
      <c r="Y588" s="33"/>
    </row>
    <row r="589" spans="2:25" ht="15" customHeight="1" x14ac:dyDescent="0.3">
      <c r="B589" s="147"/>
      <c r="C589" s="93"/>
      <c r="D589" s="280"/>
      <c r="E589" s="174"/>
      <c r="F589" s="174"/>
      <c r="G589" s="93"/>
      <c r="H589" s="93"/>
      <c r="I589" s="280"/>
      <c r="J589" s="280"/>
      <c r="K589" s="280"/>
      <c r="L589" s="280"/>
      <c r="M589" s="144"/>
      <c r="N589" s="33"/>
      <c r="O589" s="33"/>
      <c r="P589" s="33"/>
      <c r="Q589" s="84"/>
      <c r="R589" s="253"/>
      <c r="S589" s="253"/>
      <c r="T589" s="260"/>
      <c r="U589" s="291"/>
      <c r="V589" s="33"/>
      <c r="W589" s="33"/>
      <c r="X589" s="33"/>
      <c r="Y589" s="33"/>
    </row>
    <row r="590" spans="2:25" s="6" customFormat="1" ht="15" customHeight="1" x14ac:dyDescent="0.3">
      <c r="B590" s="147"/>
      <c r="C590" s="93"/>
      <c r="D590" s="280"/>
      <c r="E590" s="174"/>
      <c r="F590" s="174"/>
      <c r="G590" s="93"/>
      <c r="H590" s="93"/>
      <c r="I590" s="280"/>
      <c r="J590" s="280"/>
      <c r="K590" s="280"/>
      <c r="L590" s="280"/>
      <c r="M590" s="144"/>
      <c r="N590" s="33"/>
      <c r="O590" s="33"/>
      <c r="P590" s="33"/>
      <c r="Q590" s="84"/>
      <c r="R590" s="253"/>
      <c r="S590" s="253"/>
      <c r="T590" s="260"/>
      <c r="U590" s="291"/>
      <c r="V590" s="33"/>
      <c r="W590" s="33"/>
      <c r="X590" s="33"/>
      <c r="Y590" s="33"/>
    </row>
    <row r="591" spans="2:25" s="6" customFormat="1" ht="15" customHeight="1" x14ac:dyDescent="0.3">
      <c r="B591" s="147"/>
      <c r="C591" s="93"/>
      <c r="D591" s="280"/>
      <c r="E591" s="174"/>
      <c r="F591" s="174"/>
      <c r="G591" s="93"/>
      <c r="H591" s="93"/>
      <c r="I591" s="280"/>
      <c r="J591" s="280"/>
      <c r="K591" s="280"/>
      <c r="L591" s="280"/>
      <c r="M591" s="144"/>
      <c r="N591" s="33"/>
      <c r="O591" s="33"/>
      <c r="P591" s="33"/>
      <c r="Q591" s="84"/>
      <c r="R591" s="253"/>
      <c r="S591" s="253"/>
      <c r="T591" s="260"/>
      <c r="U591" s="291"/>
      <c r="V591" s="33"/>
      <c r="W591" s="33"/>
      <c r="X591" s="33"/>
      <c r="Y591" s="33"/>
    </row>
    <row r="592" spans="2:25" s="6" customFormat="1" ht="15" customHeight="1" x14ac:dyDescent="0.3">
      <c r="B592" s="147"/>
      <c r="C592" s="93"/>
      <c r="D592" s="93"/>
      <c r="E592" s="280"/>
      <c r="F592" s="280"/>
      <c r="G592" s="280"/>
      <c r="H592" s="280"/>
      <c r="I592" s="280"/>
      <c r="J592" s="280"/>
      <c r="K592" s="93"/>
      <c r="L592" s="93"/>
      <c r="M592" s="144"/>
      <c r="N592" s="33"/>
      <c r="O592" s="33"/>
      <c r="P592" s="33"/>
      <c r="Q592" s="84"/>
      <c r="R592" s="253"/>
      <c r="S592" s="253"/>
      <c r="T592" s="260"/>
      <c r="U592" s="291"/>
      <c r="V592" s="33"/>
      <c r="W592" s="33"/>
      <c r="X592" s="33"/>
      <c r="Y592" s="33"/>
    </row>
    <row r="593" spans="2:25" s="6" customFormat="1" ht="15" customHeight="1" x14ac:dyDescent="0.3">
      <c r="B593" s="147"/>
      <c r="C593" s="93"/>
      <c r="D593" s="280"/>
      <c r="E593" s="280"/>
      <c r="F593" s="280"/>
      <c r="G593" s="280"/>
      <c r="H593" s="280"/>
      <c r="I593" s="280"/>
      <c r="J593" s="280"/>
      <c r="K593" s="93"/>
      <c r="L593" s="93"/>
      <c r="M593" s="144"/>
      <c r="N593" s="33"/>
      <c r="O593" s="33"/>
      <c r="P593" s="33"/>
      <c r="Q593" s="84"/>
      <c r="R593" s="253"/>
      <c r="S593" s="253"/>
      <c r="T593" s="260"/>
      <c r="U593" s="291"/>
      <c r="V593" s="33"/>
      <c r="W593" s="33"/>
      <c r="X593" s="33"/>
      <c r="Y593" s="33"/>
    </row>
    <row r="594" spans="2:25" s="6" customFormat="1" ht="15" customHeight="1" x14ac:dyDescent="0.25">
      <c r="B594" s="147"/>
      <c r="C594" s="93"/>
      <c r="D594" s="93"/>
      <c r="E594" s="93"/>
      <c r="F594" s="93"/>
      <c r="G594" s="93"/>
      <c r="H594" s="93"/>
      <c r="I594" s="93"/>
      <c r="J594" s="93"/>
      <c r="K594" s="93"/>
      <c r="L594" s="93"/>
      <c r="M594" s="145"/>
      <c r="N594" s="33"/>
      <c r="O594" s="33"/>
      <c r="P594" s="33"/>
      <c r="Q594" s="84"/>
      <c r="R594" s="253"/>
      <c r="S594" s="253"/>
      <c r="T594" s="260"/>
      <c r="U594" s="291"/>
      <c r="V594" s="33"/>
      <c r="W594" s="33"/>
      <c r="X594" s="33"/>
      <c r="Y594" s="33"/>
    </row>
    <row r="595" spans="2:25" s="6" customFormat="1" ht="15" customHeight="1" x14ac:dyDescent="0.3">
      <c r="B595" s="147"/>
      <c r="C595" s="93"/>
      <c r="D595" s="93"/>
      <c r="E595" s="174"/>
      <c r="F595" s="174"/>
      <c r="G595" s="93"/>
      <c r="H595" s="93"/>
      <c r="I595" s="280"/>
      <c r="J595" s="280"/>
      <c r="K595" s="280"/>
      <c r="L595" s="280"/>
      <c r="M595" s="283"/>
      <c r="N595" s="33"/>
      <c r="O595" s="33"/>
      <c r="P595" s="33"/>
      <c r="Q595" s="84"/>
      <c r="R595" s="253"/>
      <c r="S595" s="253"/>
      <c r="T595" s="260"/>
      <c r="U595" s="291"/>
      <c r="V595" s="33"/>
      <c r="W595" s="33"/>
      <c r="X595" s="33"/>
      <c r="Y595" s="33"/>
    </row>
    <row r="596" spans="2:25" s="6" customFormat="1" ht="15" customHeight="1" x14ac:dyDescent="0.3">
      <c r="B596" s="146"/>
      <c r="C596" s="93"/>
      <c r="D596" s="93"/>
      <c r="E596" s="174"/>
      <c r="F596" s="174"/>
      <c r="G596" s="93"/>
      <c r="H596" s="93"/>
      <c r="I596" s="280"/>
      <c r="J596" s="280"/>
      <c r="K596" s="280"/>
      <c r="L596" s="280"/>
      <c r="M596" s="146"/>
      <c r="N596" s="33"/>
      <c r="O596" s="33"/>
      <c r="P596" s="33"/>
      <c r="Q596" s="84"/>
      <c r="R596" s="253"/>
      <c r="S596" s="253"/>
      <c r="T596" s="260"/>
      <c r="U596" s="291"/>
      <c r="V596" s="33"/>
      <c r="W596" s="33"/>
      <c r="X596" s="33"/>
      <c r="Y596" s="33"/>
    </row>
    <row r="597" spans="2:25" s="6" customFormat="1" ht="15" customHeight="1" x14ac:dyDescent="0.25">
      <c r="B597" s="93"/>
      <c r="C597" s="93"/>
      <c r="D597" s="93"/>
      <c r="E597" s="174"/>
      <c r="F597" s="174"/>
      <c r="G597" s="93"/>
      <c r="H597" s="93"/>
      <c r="I597" s="93"/>
      <c r="J597" s="93"/>
      <c r="K597" s="93"/>
      <c r="L597" s="93"/>
      <c r="M597" s="93"/>
      <c r="N597" s="33"/>
      <c r="O597" s="33"/>
      <c r="P597" s="33"/>
      <c r="Q597" s="84"/>
      <c r="R597" s="253"/>
      <c r="S597" s="253"/>
      <c r="T597" s="260"/>
      <c r="U597" s="291"/>
      <c r="V597" s="33"/>
      <c r="W597" s="33"/>
      <c r="X597" s="33"/>
      <c r="Y597" s="33"/>
    </row>
    <row r="598" spans="2:25" s="6" customFormat="1" ht="15" customHeight="1" x14ac:dyDescent="0.25">
      <c r="B598" s="93"/>
      <c r="C598" s="93"/>
      <c r="D598" s="93"/>
      <c r="E598" s="174"/>
      <c r="F598" s="174"/>
      <c r="G598" s="93"/>
      <c r="H598" s="93"/>
      <c r="I598" s="93"/>
      <c r="J598" s="93"/>
      <c r="K598" s="93"/>
      <c r="L598" s="93"/>
      <c r="M598" s="93"/>
      <c r="N598" s="33"/>
      <c r="O598" s="33"/>
      <c r="P598" s="33"/>
      <c r="Q598" s="84"/>
      <c r="R598" s="253"/>
      <c r="S598" s="253"/>
      <c r="T598" s="260"/>
      <c r="U598" s="291"/>
      <c r="V598" s="33"/>
      <c r="W598" s="33"/>
      <c r="X598" s="33"/>
      <c r="Y598" s="33"/>
    </row>
    <row r="599" spans="2:25" ht="15" customHeight="1" x14ac:dyDescent="0.25">
      <c r="B599" s="93"/>
      <c r="C599" s="39"/>
      <c r="D599" s="50"/>
      <c r="E599" s="50"/>
      <c r="F599" s="50"/>
      <c r="G599" s="50"/>
      <c r="H599" s="50"/>
      <c r="I599" s="50"/>
      <c r="J599" s="50"/>
      <c r="K599" s="50"/>
      <c r="L599" s="51"/>
      <c r="M599" s="93"/>
      <c r="N599" s="33"/>
      <c r="O599" s="33"/>
      <c r="P599" s="33"/>
      <c r="Q599" s="84"/>
      <c r="R599" s="253"/>
      <c r="S599" s="253"/>
      <c r="T599" s="260"/>
      <c r="U599" s="291"/>
      <c r="V599" s="33"/>
      <c r="W599" s="33"/>
      <c r="X599" s="33"/>
      <c r="Y599" s="33"/>
    </row>
    <row r="600" spans="2:25" ht="15" customHeight="1" x14ac:dyDescent="0.25">
      <c r="B600" s="93"/>
      <c r="C600" s="39"/>
      <c r="D600" s="50"/>
      <c r="E600" s="50"/>
      <c r="F600" s="50"/>
      <c r="G600" s="50"/>
      <c r="H600" s="50"/>
      <c r="I600" s="50"/>
      <c r="J600" s="50"/>
      <c r="K600" s="50"/>
      <c r="L600" s="51"/>
      <c r="M600" s="93"/>
      <c r="N600" s="33"/>
      <c r="O600" s="33"/>
      <c r="P600" s="33"/>
      <c r="Q600" s="84"/>
      <c r="R600" s="253"/>
      <c r="S600" s="253"/>
      <c r="T600" s="260"/>
      <c r="U600" s="291"/>
      <c r="V600" s="33"/>
      <c r="W600" s="33"/>
      <c r="X600" s="33"/>
      <c r="Y600" s="33"/>
    </row>
    <row r="601" spans="2:25" ht="15" customHeight="1" x14ac:dyDescent="0.25">
      <c r="B601" s="93"/>
      <c r="C601" s="39"/>
      <c r="D601" s="50"/>
      <c r="E601" s="50"/>
      <c r="F601" s="50"/>
      <c r="G601" s="50"/>
      <c r="H601" s="50"/>
      <c r="I601" s="50"/>
      <c r="J601" s="50"/>
      <c r="K601" s="50"/>
      <c r="L601" s="51"/>
      <c r="M601" s="93"/>
      <c r="N601" s="33"/>
      <c r="O601" s="33"/>
      <c r="P601" s="33"/>
      <c r="Q601" s="84"/>
      <c r="R601" s="253"/>
      <c r="S601" s="253"/>
      <c r="T601" s="260"/>
      <c r="U601" s="291"/>
      <c r="V601" s="33"/>
      <c r="W601" s="33"/>
      <c r="X601" s="33"/>
      <c r="Y601" s="33"/>
    </row>
    <row r="602" spans="2:25" ht="15" customHeight="1" x14ac:dyDescent="0.25">
      <c r="B602" s="93"/>
      <c r="C602" s="39"/>
      <c r="D602" s="50"/>
      <c r="E602" s="50"/>
      <c r="F602" s="50"/>
      <c r="G602" s="50"/>
      <c r="H602" s="50"/>
      <c r="I602" s="50"/>
      <c r="J602" s="50"/>
      <c r="K602" s="50"/>
      <c r="L602" s="51"/>
      <c r="M602" s="93"/>
      <c r="N602" s="33"/>
      <c r="O602" s="33"/>
      <c r="P602" s="33"/>
      <c r="Q602" s="84"/>
      <c r="R602" s="253"/>
      <c r="S602" s="253"/>
      <c r="T602" s="260"/>
      <c r="U602" s="291"/>
      <c r="V602" s="33"/>
      <c r="W602" s="33"/>
      <c r="X602" s="33"/>
      <c r="Y602" s="33"/>
    </row>
    <row r="603" spans="2:25" ht="15" customHeight="1" x14ac:dyDescent="0.25">
      <c r="B603" s="93"/>
      <c r="C603" s="39"/>
      <c r="D603" s="50"/>
      <c r="E603" s="50"/>
      <c r="F603" s="50"/>
      <c r="G603" s="50"/>
      <c r="H603" s="50"/>
      <c r="I603" s="50"/>
      <c r="J603" s="50"/>
      <c r="K603" s="50"/>
      <c r="L603" s="51"/>
      <c r="M603" s="93"/>
      <c r="N603" s="33"/>
      <c r="O603" s="33"/>
      <c r="P603" s="33"/>
      <c r="Q603" s="84"/>
      <c r="R603" s="253"/>
      <c r="S603" s="253"/>
      <c r="T603" s="260"/>
      <c r="U603" s="291"/>
      <c r="V603" s="33"/>
      <c r="W603" s="33"/>
      <c r="X603" s="33"/>
      <c r="Y603" s="33"/>
    </row>
    <row r="604" spans="2:25" ht="15" customHeight="1" x14ac:dyDescent="0.25">
      <c r="B604" s="93"/>
      <c r="C604" s="39"/>
      <c r="D604" s="50"/>
      <c r="E604" s="50"/>
      <c r="F604" s="50"/>
      <c r="G604" s="50"/>
      <c r="H604" s="50"/>
      <c r="I604" s="50"/>
      <c r="J604" s="50"/>
      <c r="K604" s="50"/>
      <c r="L604" s="51"/>
      <c r="M604" s="93"/>
      <c r="N604" s="33"/>
      <c r="O604" s="33"/>
      <c r="P604" s="33"/>
      <c r="Q604" s="84"/>
      <c r="R604" s="253"/>
      <c r="S604" s="253"/>
      <c r="T604" s="260"/>
      <c r="U604" s="291"/>
      <c r="V604" s="33"/>
      <c r="W604" s="33"/>
      <c r="X604" s="33"/>
      <c r="Y604" s="33"/>
    </row>
    <row r="605" spans="2:25" s="6" customFormat="1" ht="15" customHeight="1" x14ac:dyDescent="0.25">
      <c r="B605" s="93"/>
      <c r="C605" s="39"/>
      <c r="D605" s="50"/>
      <c r="E605" s="50"/>
      <c r="F605" s="50"/>
      <c r="G605" s="50"/>
      <c r="H605" s="50"/>
      <c r="I605" s="50"/>
      <c r="J605" s="50"/>
      <c r="K605" s="50"/>
      <c r="L605" s="51"/>
      <c r="M605" s="93"/>
      <c r="N605" s="33"/>
      <c r="O605" s="33"/>
      <c r="P605" s="33"/>
      <c r="Q605" s="84"/>
      <c r="R605" s="253"/>
      <c r="S605" s="253"/>
      <c r="T605" s="260"/>
      <c r="U605" s="291"/>
      <c r="V605" s="33"/>
      <c r="W605" s="33"/>
      <c r="X605" s="33"/>
      <c r="Y605" s="33"/>
    </row>
    <row r="606" spans="2:25" ht="15" customHeight="1" x14ac:dyDescent="0.25">
      <c r="B606" s="93"/>
      <c r="C606" s="39"/>
      <c r="D606" s="50"/>
      <c r="E606" s="50"/>
      <c r="F606" s="50"/>
      <c r="G606" s="50"/>
      <c r="H606" s="50"/>
      <c r="I606" s="50"/>
      <c r="J606" s="50"/>
      <c r="K606" s="50"/>
      <c r="L606" s="51"/>
      <c r="M606" s="93"/>
      <c r="N606" s="33"/>
      <c r="O606" s="33"/>
      <c r="P606" s="33"/>
      <c r="Q606" s="84"/>
      <c r="R606" s="253"/>
      <c r="S606" s="253"/>
      <c r="T606" s="260"/>
      <c r="U606" s="291"/>
      <c r="V606" s="33"/>
      <c r="W606" s="33"/>
      <c r="X606" s="33"/>
      <c r="Y606" s="33"/>
    </row>
    <row r="607" spans="2:25" ht="15" customHeight="1" x14ac:dyDescent="0.25">
      <c r="B607" s="93"/>
      <c r="C607" s="39"/>
      <c r="D607" s="50"/>
      <c r="E607" s="50"/>
      <c r="F607" s="50"/>
      <c r="G607" s="50"/>
      <c r="H607" s="50"/>
      <c r="I607" s="50"/>
      <c r="J607" s="50"/>
      <c r="K607" s="50"/>
      <c r="L607" s="51"/>
      <c r="M607" s="93"/>
      <c r="N607" s="33"/>
      <c r="O607" s="33"/>
      <c r="P607" s="33"/>
      <c r="Q607" s="84"/>
      <c r="R607" s="253"/>
      <c r="S607" s="253"/>
      <c r="T607" s="260"/>
      <c r="U607" s="291"/>
      <c r="V607" s="33"/>
      <c r="W607" s="33"/>
      <c r="X607" s="33"/>
      <c r="Y607" s="33"/>
    </row>
    <row r="608" spans="2:25" ht="15" customHeight="1" x14ac:dyDescent="0.25">
      <c r="B608" s="93"/>
      <c r="C608" s="236"/>
      <c r="D608" s="50"/>
      <c r="E608" s="50"/>
      <c r="F608" s="50"/>
      <c r="G608" s="50"/>
      <c r="H608" s="50"/>
      <c r="I608" s="50"/>
      <c r="J608" s="50"/>
      <c r="K608" s="50"/>
      <c r="L608" s="51"/>
      <c r="M608" s="93"/>
      <c r="N608" s="33"/>
      <c r="O608" s="33"/>
      <c r="P608" s="33"/>
      <c r="Q608" s="84"/>
      <c r="R608" s="253"/>
      <c r="S608" s="253"/>
      <c r="T608" s="260"/>
      <c r="U608" s="291"/>
      <c r="V608" s="33"/>
      <c r="W608" s="33"/>
      <c r="X608" s="33"/>
      <c r="Y608" s="33"/>
    </row>
    <row r="609" spans="1:25" ht="15" customHeight="1" x14ac:dyDescent="0.25">
      <c r="B609" s="281"/>
      <c r="C609" s="39"/>
      <c r="D609" s="50"/>
      <c r="E609" s="50"/>
      <c r="F609" s="50"/>
      <c r="G609" s="50"/>
      <c r="H609" s="50"/>
      <c r="I609" s="50"/>
      <c r="J609" s="50"/>
      <c r="K609" s="50"/>
      <c r="L609" s="51"/>
      <c r="M609" s="65"/>
      <c r="N609" s="33"/>
      <c r="O609" s="33"/>
      <c r="P609" s="33"/>
      <c r="Q609" s="84"/>
      <c r="R609" s="253"/>
      <c r="S609" s="253"/>
      <c r="T609" s="260"/>
      <c r="U609" s="291"/>
      <c r="V609" s="33"/>
      <c r="W609" s="33"/>
      <c r="X609" s="33"/>
      <c r="Y609" s="33"/>
    </row>
    <row r="610" spans="1:25" ht="15" customHeight="1" x14ac:dyDescent="0.25">
      <c r="B610" s="281"/>
      <c r="C610" s="236"/>
      <c r="D610" s="50"/>
      <c r="E610" s="50"/>
      <c r="F610" s="50"/>
      <c r="G610" s="50"/>
      <c r="H610" s="50"/>
      <c r="I610" s="50"/>
      <c r="J610" s="50"/>
      <c r="K610" s="50"/>
      <c r="L610" s="51"/>
      <c r="M610" s="65"/>
      <c r="N610" s="33"/>
      <c r="O610" s="33"/>
      <c r="P610" s="33"/>
      <c r="Q610" s="84"/>
      <c r="R610" s="253"/>
      <c r="S610" s="253"/>
      <c r="T610" s="260"/>
      <c r="U610" s="291"/>
      <c r="V610" s="33"/>
      <c r="W610" s="33"/>
      <c r="X610" s="33"/>
      <c r="Y610" s="33"/>
    </row>
    <row r="611" spans="1:25" ht="15" customHeight="1" x14ac:dyDescent="0.25">
      <c r="A611" s="77"/>
      <c r="B611" s="281"/>
      <c r="C611" s="39"/>
      <c r="D611" s="50"/>
      <c r="E611" s="50"/>
      <c r="F611" s="50"/>
      <c r="G611" s="50"/>
      <c r="H611" s="50"/>
      <c r="I611" s="50"/>
      <c r="J611" s="50"/>
      <c r="K611" s="50"/>
      <c r="L611" s="51"/>
      <c r="M611" s="65"/>
      <c r="N611" s="33"/>
      <c r="O611" s="33"/>
      <c r="P611" s="33"/>
      <c r="Q611" s="84"/>
      <c r="R611" s="253"/>
      <c r="S611" s="253"/>
      <c r="T611" s="260"/>
      <c r="U611" s="291"/>
      <c r="V611" s="33"/>
      <c r="W611" s="33"/>
      <c r="X611" s="33"/>
      <c r="Y611" s="33"/>
    </row>
    <row r="612" spans="1:25" s="6" customFormat="1" ht="15" customHeight="1" x14ac:dyDescent="0.25">
      <c r="A612" s="151"/>
      <c r="B612" s="281"/>
      <c r="C612" s="39"/>
      <c r="D612" s="50"/>
      <c r="E612" s="50"/>
      <c r="F612" s="50"/>
      <c r="G612" s="50"/>
      <c r="H612" s="50"/>
      <c r="I612" s="50"/>
      <c r="J612" s="50"/>
      <c r="K612" s="50"/>
      <c r="L612" s="51"/>
      <c r="M612" s="65"/>
      <c r="N612" s="33"/>
      <c r="O612" s="33"/>
      <c r="P612" s="33"/>
      <c r="Q612" s="84"/>
      <c r="R612" s="253"/>
      <c r="S612" s="253"/>
      <c r="T612" s="260"/>
      <c r="U612" s="291"/>
      <c r="V612" s="33"/>
      <c r="W612" s="33"/>
      <c r="X612" s="33"/>
      <c r="Y612" s="33"/>
    </row>
    <row r="613" spans="1:25" s="6" customFormat="1" ht="15" customHeight="1" x14ac:dyDescent="0.25">
      <c r="A613" s="151"/>
      <c r="B613" s="281"/>
      <c r="C613" s="39"/>
      <c r="D613" s="50"/>
      <c r="E613" s="50"/>
      <c r="F613" s="50"/>
      <c r="G613" s="50"/>
      <c r="H613" s="50"/>
      <c r="I613" s="50"/>
      <c r="J613" s="50"/>
      <c r="K613" s="50"/>
      <c r="L613" s="51"/>
      <c r="M613" s="65"/>
      <c r="N613" s="33"/>
      <c r="O613" s="33"/>
      <c r="P613" s="33"/>
      <c r="Q613" s="84"/>
      <c r="R613" s="253"/>
      <c r="S613" s="253"/>
      <c r="T613" s="260"/>
      <c r="U613" s="291"/>
      <c r="V613" s="33"/>
      <c r="W613" s="33"/>
      <c r="X613" s="33"/>
      <c r="Y613" s="33"/>
    </row>
    <row r="614" spans="1:25" s="6" customFormat="1" ht="15" customHeight="1" x14ac:dyDescent="0.25">
      <c r="A614" s="151"/>
      <c r="B614" s="281"/>
      <c r="C614" s="39"/>
      <c r="D614" s="50"/>
      <c r="E614" s="50"/>
      <c r="F614" s="50"/>
      <c r="G614" s="50"/>
      <c r="H614" s="50"/>
      <c r="I614" s="50"/>
      <c r="J614" s="50"/>
      <c r="K614" s="50"/>
      <c r="L614" s="51"/>
      <c r="M614" s="65"/>
      <c r="N614" s="33"/>
      <c r="O614" s="33"/>
      <c r="P614" s="33"/>
      <c r="Q614" s="84"/>
      <c r="R614" s="253"/>
      <c r="S614" s="253"/>
      <c r="T614" s="260"/>
      <c r="U614" s="291"/>
      <c r="V614" s="33"/>
      <c r="W614" s="33"/>
      <c r="X614" s="33"/>
      <c r="Y614" s="33"/>
    </row>
    <row r="615" spans="1:25" ht="15" customHeight="1" x14ac:dyDescent="0.25">
      <c r="A615" s="151"/>
      <c r="B615" s="281"/>
      <c r="C615" s="39"/>
      <c r="D615" s="50"/>
      <c r="E615" s="50"/>
      <c r="F615" s="50"/>
      <c r="G615" s="50"/>
      <c r="H615" s="50"/>
      <c r="I615" s="50"/>
      <c r="J615" s="50"/>
      <c r="K615" s="50"/>
      <c r="L615" s="51"/>
      <c r="M615" s="65"/>
      <c r="N615" s="33"/>
      <c r="O615" s="33"/>
      <c r="P615" s="33"/>
      <c r="Q615" s="84"/>
      <c r="R615" s="253"/>
      <c r="S615" s="253"/>
      <c r="T615" s="260"/>
      <c r="U615" s="291"/>
      <c r="V615" s="33"/>
      <c r="W615" s="33"/>
      <c r="X615" s="33"/>
      <c r="Y615" s="33"/>
    </row>
    <row r="616" spans="1:25" ht="15" customHeight="1" x14ac:dyDescent="0.25">
      <c r="A616" s="151"/>
      <c r="B616" s="281"/>
      <c r="C616" s="39"/>
      <c r="D616" s="50"/>
      <c r="E616" s="50"/>
      <c r="F616" s="50"/>
      <c r="G616" s="50"/>
      <c r="H616" s="50"/>
      <c r="I616" s="50"/>
      <c r="J616" s="50"/>
      <c r="K616" s="50"/>
      <c r="L616" s="51"/>
      <c r="M616" s="65"/>
      <c r="N616" s="33"/>
      <c r="O616" s="33"/>
      <c r="P616" s="33"/>
      <c r="Q616" s="84"/>
      <c r="R616" s="253"/>
      <c r="S616" s="253"/>
      <c r="T616" s="260"/>
      <c r="U616" s="291"/>
      <c r="V616" s="33"/>
      <c r="W616" s="33"/>
      <c r="X616" s="33"/>
      <c r="Y616" s="33"/>
    </row>
    <row r="617" spans="1:25" ht="15" customHeight="1" x14ac:dyDescent="0.25">
      <c r="A617" s="151"/>
      <c r="B617" s="281"/>
      <c r="C617" s="236"/>
      <c r="D617" s="50"/>
      <c r="E617" s="50"/>
      <c r="F617" s="50"/>
      <c r="G617" s="50"/>
      <c r="H617" s="50"/>
      <c r="I617" s="50"/>
      <c r="J617" s="50"/>
      <c r="K617" s="50"/>
      <c r="L617" s="51"/>
      <c r="M617" s="65"/>
      <c r="N617" s="33"/>
      <c r="O617" s="33"/>
      <c r="P617" s="33"/>
      <c r="Q617" s="84"/>
      <c r="R617" s="253"/>
      <c r="S617" s="253"/>
      <c r="T617" s="260"/>
      <c r="U617" s="291"/>
      <c r="V617" s="33"/>
      <c r="W617" s="33"/>
      <c r="X617" s="33"/>
      <c r="Y617" s="33"/>
    </row>
    <row r="618" spans="1:25" ht="15" customHeight="1" x14ac:dyDescent="0.25">
      <c r="A618" s="151"/>
      <c r="B618" s="281"/>
      <c r="C618" s="236"/>
      <c r="D618" s="50"/>
      <c r="E618" s="50"/>
      <c r="F618" s="50"/>
      <c r="G618" s="50"/>
      <c r="H618" s="50"/>
      <c r="I618" s="50"/>
      <c r="J618" s="50"/>
      <c r="K618" s="50"/>
      <c r="L618" s="51"/>
      <c r="M618" s="65"/>
      <c r="N618" s="33"/>
      <c r="O618" s="33"/>
      <c r="P618" s="33"/>
      <c r="Q618" s="84"/>
      <c r="R618" s="253"/>
      <c r="S618" s="253"/>
      <c r="T618" s="260"/>
      <c r="U618" s="291"/>
      <c r="V618" s="33"/>
      <c r="W618" s="33"/>
      <c r="X618" s="33"/>
      <c r="Y618" s="33"/>
    </row>
    <row r="619" spans="1:25" ht="15" customHeight="1" x14ac:dyDescent="0.25">
      <c r="A619" s="152"/>
      <c r="B619" s="281"/>
      <c r="C619" s="39"/>
      <c r="D619" s="50"/>
      <c r="E619" s="50"/>
      <c r="F619" s="50"/>
      <c r="G619" s="50"/>
      <c r="H619" s="50"/>
      <c r="I619" s="50"/>
      <c r="J619" s="50"/>
      <c r="K619" s="50"/>
      <c r="L619" s="51"/>
      <c r="M619" s="65"/>
      <c r="N619" s="33"/>
      <c r="O619" s="33"/>
      <c r="P619" s="33"/>
      <c r="Q619" s="84"/>
      <c r="R619" s="253"/>
      <c r="S619" s="253"/>
      <c r="T619" s="260"/>
      <c r="U619" s="291"/>
      <c r="V619" s="33"/>
      <c r="W619" s="33"/>
      <c r="X619" s="33"/>
      <c r="Y619" s="33"/>
    </row>
    <row r="620" spans="1:25" ht="15" customHeight="1" x14ac:dyDescent="0.25">
      <c r="A620" s="151"/>
      <c r="B620" s="281"/>
      <c r="C620" s="39"/>
      <c r="D620" s="50"/>
      <c r="E620" s="50"/>
      <c r="F620" s="50"/>
      <c r="G620" s="50"/>
      <c r="H620" s="50"/>
      <c r="I620" s="50"/>
      <c r="J620" s="50"/>
      <c r="K620" s="50"/>
      <c r="L620" s="51"/>
      <c r="M620" s="65"/>
      <c r="N620" s="33"/>
      <c r="O620" s="33"/>
      <c r="P620" s="33"/>
      <c r="Q620" s="84"/>
      <c r="R620" s="253"/>
      <c r="S620" s="253"/>
      <c r="T620" s="260"/>
      <c r="U620" s="291"/>
      <c r="V620" s="33"/>
      <c r="W620" s="33"/>
      <c r="X620" s="33"/>
      <c r="Y620" s="33"/>
    </row>
    <row r="621" spans="1:25" ht="15" customHeight="1" x14ac:dyDescent="0.25">
      <c r="A621" s="151"/>
      <c r="B621" s="281"/>
      <c r="C621" s="236"/>
      <c r="D621" s="50"/>
      <c r="E621" s="50"/>
      <c r="F621" s="50"/>
      <c r="G621" s="50"/>
      <c r="H621" s="50"/>
      <c r="I621" s="50"/>
      <c r="J621" s="50"/>
      <c r="K621" s="50"/>
      <c r="L621" s="51"/>
      <c r="M621" s="65"/>
      <c r="N621" s="33"/>
      <c r="O621" s="33"/>
      <c r="P621" s="33"/>
      <c r="Q621" s="84"/>
      <c r="R621" s="253"/>
      <c r="S621" s="253"/>
      <c r="T621" s="260"/>
      <c r="U621" s="291"/>
      <c r="V621" s="33"/>
      <c r="W621" s="33"/>
      <c r="X621" s="33"/>
      <c r="Y621" s="33"/>
    </row>
    <row r="622" spans="1:25" s="6" customFormat="1" ht="15" customHeight="1" x14ac:dyDescent="0.25">
      <c r="A622" s="152"/>
      <c r="B622" s="281"/>
      <c r="C622" s="39"/>
      <c r="D622" s="50"/>
      <c r="E622" s="50"/>
      <c r="F622" s="50"/>
      <c r="G622" s="50"/>
      <c r="H622" s="50"/>
      <c r="I622" s="50"/>
      <c r="J622" s="50"/>
      <c r="K622" s="50"/>
      <c r="L622" s="51"/>
      <c r="M622" s="65"/>
      <c r="N622" s="33"/>
      <c r="O622" s="33"/>
      <c r="P622" s="33"/>
      <c r="Q622" s="84"/>
      <c r="R622" s="253"/>
      <c r="S622" s="253"/>
      <c r="T622" s="260"/>
      <c r="U622" s="291"/>
      <c r="V622" s="33"/>
      <c r="W622" s="33"/>
      <c r="X622" s="33"/>
      <c r="Y622" s="33"/>
    </row>
    <row r="623" spans="1:25" s="6" customFormat="1" ht="15" customHeight="1" x14ac:dyDescent="0.25">
      <c r="A623" s="151"/>
      <c r="B623" s="281"/>
      <c r="C623" s="39"/>
      <c r="D623" s="50"/>
      <c r="E623" s="50"/>
      <c r="F623" s="50"/>
      <c r="G623" s="50"/>
      <c r="H623" s="50"/>
      <c r="I623" s="50"/>
      <c r="J623" s="50"/>
      <c r="K623" s="50"/>
      <c r="L623" s="51"/>
      <c r="M623" s="65"/>
      <c r="N623" s="33"/>
      <c r="O623" s="33"/>
      <c r="P623" s="33"/>
      <c r="Q623" s="84"/>
      <c r="R623" s="253"/>
      <c r="S623" s="253"/>
      <c r="T623" s="260"/>
      <c r="U623" s="291"/>
      <c r="V623" s="33"/>
      <c r="W623" s="33"/>
      <c r="X623" s="33"/>
      <c r="Y623" s="33"/>
    </row>
    <row r="624" spans="1:25" s="6" customFormat="1" ht="15" customHeight="1" x14ac:dyDescent="0.25">
      <c r="A624" s="151"/>
      <c r="B624" s="281"/>
      <c r="C624" s="236"/>
      <c r="D624" s="50"/>
      <c r="E624" s="50"/>
      <c r="F624" s="50"/>
      <c r="G624" s="50"/>
      <c r="H624" s="50"/>
      <c r="I624" s="50"/>
      <c r="J624" s="50"/>
      <c r="K624" s="50"/>
      <c r="L624" s="51"/>
      <c r="M624" s="65"/>
      <c r="N624" s="33"/>
      <c r="O624" s="33"/>
      <c r="P624" s="33"/>
      <c r="Q624" s="84"/>
      <c r="R624" s="253"/>
      <c r="S624" s="253"/>
      <c r="T624" s="260"/>
      <c r="U624" s="291"/>
      <c r="V624" s="33"/>
      <c r="W624" s="33"/>
      <c r="X624" s="33"/>
      <c r="Y624" s="33"/>
    </row>
    <row r="625" spans="1:25" s="6" customFormat="1" ht="15" customHeight="1" x14ac:dyDescent="0.25">
      <c r="A625" s="151"/>
      <c r="B625" s="281"/>
      <c r="C625" s="236"/>
      <c r="D625" s="50"/>
      <c r="E625" s="50"/>
      <c r="F625" s="50"/>
      <c r="G625" s="50"/>
      <c r="H625" s="50"/>
      <c r="I625" s="50"/>
      <c r="J625" s="50"/>
      <c r="K625" s="50"/>
      <c r="L625" s="51"/>
      <c r="M625" s="65"/>
      <c r="N625" s="33"/>
      <c r="O625" s="33"/>
      <c r="P625" s="33"/>
      <c r="Q625" s="84"/>
      <c r="R625" s="253"/>
      <c r="S625" s="253"/>
      <c r="T625" s="260"/>
      <c r="U625" s="291"/>
      <c r="V625" s="33"/>
      <c r="W625" s="33"/>
      <c r="X625" s="33"/>
      <c r="Y625" s="33"/>
    </row>
    <row r="626" spans="1:25" s="6" customFormat="1" ht="15" customHeight="1" x14ac:dyDescent="0.25">
      <c r="A626" s="151"/>
      <c r="B626" s="281"/>
      <c r="C626" s="236"/>
      <c r="D626" s="50"/>
      <c r="E626" s="50"/>
      <c r="F626" s="50"/>
      <c r="G626" s="50"/>
      <c r="H626" s="50"/>
      <c r="I626" s="50"/>
      <c r="J626" s="50"/>
      <c r="K626" s="50"/>
      <c r="L626" s="51"/>
      <c r="M626" s="65"/>
      <c r="N626" s="33"/>
      <c r="O626" s="33"/>
      <c r="P626" s="33"/>
      <c r="Q626" s="84"/>
      <c r="R626" s="253"/>
      <c r="S626" s="253"/>
      <c r="T626" s="260"/>
      <c r="U626" s="291"/>
      <c r="V626" s="33"/>
      <c r="W626" s="33"/>
      <c r="X626" s="33"/>
      <c r="Y626" s="33"/>
    </row>
    <row r="627" spans="1:25" s="6" customFormat="1" ht="15" customHeight="1" x14ac:dyDescent="0.25">
      <c r="A627" s="151"/>
      <c r="B627" s="281"/>
      <c r="C627" s="39"/>
      <c r="D627" s="50"/>
      <c r="E627" s="50"/>
      <c r="F627" s="50"/>
      <c r="G627" s="50"/>
      <c r="H627" s="50"/>
      <c r="I627" s="50"/>
      <c r="J627" s="50"/>
      <c r="K627" s="50"/>
      <c r="L627" s="51"/>
      <c r="M627" s="65"/>
      <c r="N627" s="33"/>
      <c r="O627" s="33"/>
      <c r="P627" s="33"/>
      <c r="Q627" s="84"/>
      <c r="R627" s="253"/>
      <c r="S627" s="253"/>
      <c r="T627" s="260"/>
      <c r="U627" s="291"/>
      <c r="V627" s="33"/>
      <c r="W627" s="33"/>
      <c r="X627" s="33"/>
      <c r="Y627" s="33"/>
    </row>
    <row r="628" spans="1:25" s="6" customFormat="1" ht="15" customHeight="1" x14ac:dyDescent="0.25">
      <c r="A628" s="151"/>
      <c r="B628" s="281"/>
      <c r="C628" s="236"/>
      <c r="D628" s="50"/>
      <c r="E628" s="50"/>
      <c r="F628" s="50"/>
      <c r="G628" s="50"/>
      <c r="H628" s="50"/>
      <c r="I628" s="50"/>
      <c r="J628" s="50"/>
      <c r="K628" s="50"/>
      <c r="L628" s="51"/>
      <c r="M628" s="65"/>
      <c r="N628" s="33"/>
      <c r="O628" s="33"/>
      <c r="P628" s="33"/>
      <c r="Q628" s="84"/>
      <c r="R628" s="253"/>
      <c r="S628" s="253"/>
      <c r="T628" s="260"/>
      <c r="U628" s="291"/>
      <c r="V628" s="33"/>
      <c r="W628" s="33"/>
      <c r="X628" s="33"/>
      <c r="Y628" s="33"/>
    </row>
    <row r="629" spans="1:25" s="6" customFormat="1" ht="15" customHeight="1" x14ac:dyDescent="0.25">
      <c r="A629" s="151"/>
      <c r="B629" s="281"/>
      <c r="C629" s="236"/>
      <c r="D629" s="50"/>
      <c r="E629" s="50"/>
      <c r="F629" s="50"/>
      <c r="G629" s="50"/>
      <c r="H629" s="50"/>
      <c r="I629" s="50"/>
      <c r="J629" s="50"/>
      <c r="K629" s="50"/>
      <c r="L629" s="51"/>
      <c r="M629" s="65"/>
      <c r="N629" s="33"/>
      <c r="O629" s="33"/>
      <c r="P629" s="33"/>
      <c r="Q629" s="84"/>
      <c r="R629" s="253"/>
      <c r="S629" s="253"/>
      <c r="T629" s="260"/>
      <c r="U629" s="291"/>
      <c r="V629" s="33"/>
      <c r="W629" s="33"/>
      <c r="X629" s="33"/>
      <c r="Y629" s="33"/>
    </row>
    <row r="630" spans="1:25" s="6" customFormat="1" ht="15" customHeight="1" x14ac:dyDescent="0.25">
      <c r="A630" s="151"/>
      <c r="B630" s="282"/>
      <c r="C630" s="236"/>
      <c r="D630" s="50"/>
      <c r="E630" s="50"/>
      <c r="F630" s="50"/>
      <c r="G630" s="50"/>
      <c r="H630" s="50"/>
      <c r="I630" s="50"/>
      <c r="J630" s="50"/>
      <c r="K630" s="50"/>
      <c r="L630" s="51"/>
      <c r="M630" s="65"/>
      <c r="N630" s="33"/>
      <c r="O630" s="33"/>
      <c r="P630" s="33"/>
      <c r="Q630" s="84"/>
      <c r="R630" s="253"/>
      <c r="S630" s="253"/>
      <c r="T630" s="260"/>
      <c r="U630" s="291"/>
      <c r="V630" s="33"/>
      <c r="W630" s="33"/>
      <c r="X630" s="33"/>
      <c r="Y630" s="33"/>
    </row>
    <row r="631" spans="1:25" s="6" customFormat="1" ht="15" customHeight="1" x14ac:dyDescent="0.25">
      <c r="A631" s="151"/>
      <c r="B631" s="281"/>
      <c r="C631" s="236"/>
      <c r="D631" s="50"/>
      <c r="E631" s="50"/>
      <c r="F631" s="50"/>
      <c r="G631" s="50"/>
      <c r="H631" s="50"/>
      <c r="I631" s="50"/>
      <c r="J631" s="50"/>
      <c r="K631" s="50"/>
      <c r="L631" s="51"/>
      <c r="M631" s="65"/>
      <c r="N631" s="33"/>
      <c r="O631" s="33"/>
      <c r="P631" s="33"/>
      <c r="Q631" s="84"/>
      <c r="R631" s="253"/>
      <c r="S631" s="253"/>
      <c r="T631" s="260"/>
      <c r="U631" s="291"/>
      <c r="V631" s="33"/>
      <c r="W631" s="33"/>
      <c r="X631" s="33"/>
      <c r="Y631" s="33"/>
    </row>
    <row r="632" spans="1:25" s="6" customFormat="1" ht="15" customHeight="1" x14ac:dyDescent="0.25">
      <c r="A632" s="151"/>
      <c r="B632" s="281"/>
      <c r="C632" s="39"/>
      <c r="D632" s="50"/>
      <c r="E632" s="50"/>
      <c r="F632" s="50"/>
      <c r="G632" s="50"/>
      <c r="H632" s="50"/>
      <c r="I632" s="50"/>
      <c r="J632" s="50"/>
      <c r="K632" s="50"/>
      <c r="L632" s="51"/>
      <c r="M632" s="65"/>
      <c r="N632" s="33"/>
      <c r="O632" s="33"/>
      <c r="P632" s="33"/>
      <c r="Q632" s="84"/>
      <c r="R632" s="253"/>
      <c r="S632" s="253"/>
      <c r="T632" s="260"/>
      <c r="U632" s="291"/>
      <c r="V632" s="33"/>
      <c r="W632" s="33"/>
      <c r="X632" s="33"/>
      <c r="Y632" s="33"/>
    </row>
    <row r="633" spans="1:25" s="6" customFormat="1" ht="15" customHeight="1" x14ac:dyDescent="0.25">
      <c r="A633" s="151"/>
      <c r="B633" s="281"/>
      <c r="C633" s="39"/>
      <c r="D633" s="50"/>
      <c r="E633" s="50"/>
      <c r="F633" s="50"/>
      <c r="G633" s="50"/>
      <c r="H633" s="50"/>
      <c r="I633" s="50"/>
      <c r="J633" s="50"/>
      <c r="K633" s="50"/>
      <c r="L633" s="51"/>
      <c r="M633" s="65"/>
      <c r="N633" s="33"/>
      <c r="O633" s="33"/>
      <c r="P633" s="33"/>
      <c r="Q633" s="137"/>
      <c r="R633" s="253"/>
      <c r="S633" s="253"/>
      <c r="T633" s="260"/>
      <c r="U633" s="291"/>
      <c r="V633" s="33"/>
      <c r="W633" s="33"/>
      <c r="X633" s="33"/>
      <c r="Y633" s="33"/>
    </row>
    <row r="634" spans="1:25" s="6" customFormat="1" ht="15" customHeight="1" x14ac:dyDescent="0.25">
      <c r="A634" s="152"/>
      <c r="B634" s="281"/>
      <c r="C634" s="53"/>
      <c r="D634" s="50"/>
      <c r="E634" s="50"/>
      <c r="F634" s="50"/>
      <c r="G634" s="50"/>
      <c r="H634" s="50"/>
      <c r="I634" s="50"/>
      <c r="J634" s="50"/>
      <c r="K634" s="50"/>
      <c r="L634" s="51"/>
      <c r="M634" s="65"/>
      <c r="N634" s="33"/>
      <c r="O634" s="33"/>
      <c r="P634" s="33"/>
      <c r="Q634" s="84"/>
      <c r="R634" s="253"/>
      <c r="S634" s="253"/>
      <c r="T634" s="260"/>
      <c r="U634" s="291"/>
      <c r="V634" s="33"/>
      <c r="W634" s="33"/>
      <c r="X634" s="33"/>
      <c r="Y634" s="33"/>
    </row>
    <row r="635" spans="1:25" s="6" customFormat="1" ht="18" x14ac:dyDescent="0.25">
      <c r="A635" s="151"/>
      <c r="B635" s="281"/>
      <c r="C635" s="39"/>
      <c r="D635" s="50"/>
      <c r="E635" s="50"/>
      <c r="F635" s="50"/>
      <c r="G635" s="50"/>
      <c r="H635" s="50"/>
      <c r="I635" s="50"/>
      <c r="J635" s="50"/>
      <c r="K635" s="50"/>
      <c r="L635" s="51"/>
      <c r="M635" s="65"/>
      <c r="N635" s="33"/>
      <c r="O635" s="33"/>
      <c r="P635" s="33"/>
      <c r="Q635" s="84"/>
      <c r="R635" s="253"/>
      <c r="S635" s="253"/>
      <c r="T635" s="260"/>
      <c r="U635" s="291"/>
      <c r="V635" s="33"/>
      <c r="W635" s="33"/>
      <c r="X635" s="33"/>
      <c r="Y635" s="33"/>
    </row>
    <row r="636" spans="1:25" s="6" customFormat="1" ht="18" x14ac:dyDescent="0.25">
      <c r="A636" s="151"/>
      <c r="B636" s="282"/>
      <c r="C636" s="236"/>
      <c r="D636" s="50"/>
      <c r="E636" s="50"/>
      <c r="F636" s="50"/>
      <c r="G636" s="50"/>
      <c r="H636" s="50"/>
      <c r="I636" s="50"/>
      <c r="J636" s="50"/>
      <c r="K636" s="50"/>
      <c r="L636" s="51"/>
      <c r="M636" s="65"/>
      <c r="N636" s="33"/>
      <c r="O636" s="33"/>
      <c r="P636" s="33"/>
      <c r="Q636" s="137"/>
      <c r="R636" s="253"/>
      <c r="S636" s="253"/>
      <c r="T636" s="260"/>
      <c r="U636" s="291"/>
      <c r="V636" s="33"/>
      <c r="W636" s="33"/>
      <c r="X636" s="33"/>
      <c r="Y636" s="33"/>
    </row>
    <row r="637" spans="1:25" s="6" customFormat="1" ht="18" x14ac:dyDescent="0.25">
      <c r="A637" s="151"/>
      <c r="B637" s="281"/>
      <c r="C637" s="236"/>
      <c r="D637" s="50"/>
      <c r="E637" s="50"/>
      <c r="F637" s="50"/>
      <c r="G637" s="50"/>
      <c r="H637" s="50"/>
      <c r="I637" s="50"/>
      <c r="J637" s="50"/>
      <c r="K637" s="50"/>
      <c r="L637" s="51"/>
      <c r="M637" s="65"/>
      <c r="N637" s="33"/>
      <c r="O637" s="33"/>
      <c r="P637" s="33"/>
      <c r="Q637" s="84"/>
      <c r="R637" s="253"/>
      <c r="S637" s="253"/>
      <c r="T637" s="260"/>
      <c r="U637" s="291"/>
      <c r="V637" s="33"/>
      <c r="W637" s="33"/>
      <c r="X637" s="33"/>
      <c r="Y637" s="33"/>
    </row>
    <row r="638" spans="1:25" s="6" customFormat="1" ht="18" x14ac:dyDescent="0.25">
      <c r="A638" s="151"/>
      <c r="B638" s="281"/>
      <c r="C638" s="236"/>
      <c r="D638" s="50"/>
      <c r="E638" s="50"/>
      <c r="F638" s="50"/>
      <c r="G638" s="50"/>
      <c r="H638" s="50"/>
      <c r="I638" s="50"/>
      <c r="J638" s="50"/>
      <c r="K638" s="50"/>
      <c r="L638" s="51"/>
      <c r="M638" s="65"/>
      <c r="N638" s="33"/>
      <c r="O638" s="33"/>
      <c r="P638" s="33"/>
      <c r="Q638" s="84"/>
      <c r="R638" s="253"/>
      <c r="S638" s="253"/>
      <c r="T638" s="260"/>
      <c r="U638" s="291"/>
      <c r="V638" s="33"/>
      <c r="W638" s="33"/>
      <c r="X638" s="33"/>
      <c r="Y638" s="33"/>
    </row>
    <row r="639" spans="1:25" s="6" customFormat="1" ht="18" x14ac:dyDescent="0.25">
      <c r="A639" s="151"/>
      <c r="B639" s="281"/>
      <c r="C639" s="236"/>
      <c r="D639" s="50"/>
      <c r="E639" s="50"/>
      <c r="F639" s="50"/>
      <c r="G639" s="50"/>
      <c r="H639" s="50"/>
      <c r="I639" s="50"/>
      <c r="J639" s="50"/>
      <c r="K639" s="50"/>
      <c r="L639" s="51"/>
      <c r="M639" s="65"/>
      <c r="N639" s="33"/>
      <c r="O639" s="33"/>
      <c r="P639" s="33"/>
      <c r="Q639" s="84"/>
      <c r="R639" s="253"/>
      <c r="S639" s="253"/>
      <c r="T639" s="260"/>
      <c r="U639" s="291"/>
      <c r="V639" s="33"/>
      <c r="W639" s="33"/>
      <c r="X639" s="33"/>
      <c r="Y639" s="33"/>
    </row>
    <row r="640" spans="1:25" s="6" customFormat="1" ht="18" x14ac:dyDescent="0.25">
      <c r="A640" s="151"/>
      <c r="B640" s="282"/>
      <c r="C640" s="236"/>
      <c r="D640" s="50"/>
      <c r="E640" s="50"/>
      <c r="F640" s="50"/>
      <c r="G640" s="50"/>
      <c r="H640" s="50"/>
      <c r="I640" s="50"/>
      <c r="J640" s="50"/>
      <c r="K640" s="50"/>
      <c r="L640" s="51"/>
      <c r="M640" s="65"/>
      <c r="N640" s="33"/>
      <c r="O640" s="33"/>
      <c r="P640" s="33"/>
      <c r="Q640" s="84"/>
      <c r="R640" s="253"/>
      <c r="S640" s="253"/>
      <c r="T640" s="260"/>
      <c r="U640" s="291"/>
      <c r="V640" s="33"/>
      <c r="W640" s="33"/>
      <c r="X640" s="33"/>
      <c r="Y640" s="33"/>
    </row>
    <row r="641" spans="1:25" s="6" customFormat="1" ht="18" x14ac:dyDescent="0.25">
      <c r="A641" s="151"/>
      <c r="B641" s="282"/>
      <c r="C641" s="236"/>
      <c r="D641" s="50"/>
      <c r="E641" s="50"/>
      <c r="F641" s="50"/>
      <c r="G641" s="50"/>
      <c r="H641" s="50"/>
      <c r="I641" s="50"/>
      <c r="J641" s="50"/>
      <c r="K641" s="50"/>
      <c r="L641" s="51"/>
      <c r="M641" s="65"/>
      <c r="N641" s="33"/>
      <c r="O641" s="33"/>
      <c r="P641" s="33"/>
      <c r="Q641" s="84"/>
      <c r="R641" s="253"/>
      <c r="S641" s="253"/>
      <c r="T641" s="260"/>
      <c r="U641" s="291"/>
      <c r="V641" s="33"/>
      <c r="W641" s="33"/>
      <c r="X641" s="33"/>
      <c r="Y641" s="33"/>
    </row>
    <row r="642" spans="1:25" s="6" customFormat="1" ht="18" x14ac:dyDescent="0.25">
      <c r="A642" s="151"/>
      <c r="B642" s="282"/>
      <c r="C642" s="236"/>
      <c r="D642" s="50"/>
      <c r="E642" s="50"/>
      <c r="F642" s="50"/>
      <c r="G642" s="50"/>
      <c r="H642" s="50"/>
      <c r="I642" s="50"/>
      <c r="J642" s="50"/>
      <c r="K642" s="50"/>
      <c r="L642" s="51"/>
      <c r="M642" s="65"/>
      <c r="N642" s="33"/>
      <c r="O642" s="33"/>
      <c r="P642" s="33"/>
      <c r="Q642" s="84"/>
      <c r="R642" s="253"/>
      <c r="S642" s="253"/>
      <c r="T642" s="260"/>
      <c r="U642" s="291"/>
      <c r="V642" s="33"/>
      <c r="W642" s="33"/>
      <c r="X642" s="33"/>
      <c r="Y642" s="33"/>
    </row>
    <row r="643" spans="1:25" s="6" customFormat="1" ht="15" customHeight="1" x14ac:dyDescent="0.25">
      <c r="A643" s="151"/>
      <c r="B643" s="281"/>
      <c r="C643" s="236"/>
      <c r="D643" s="50"/>
      <c r="E643" s="50"/>
      <c r="F643" s="50"/>
      <c r="G643" s="50"/>
      <c r="H643" s="50"/>
      <c r="I643" s="50"/>
      <c r="J643" s="50"/>
      <c r="K643" s="50"/>
      <c r="L643" s="51"/>
      <c r="M643" s="65"/>
      <c r="N643" s="33"/>
      <c r="O643" s="33"/>
      <c r="P643" s="33"/>
      <c r="Q643" s="84"/>
      <c r="R643" s="253"/>
      <c r="S643" s="253"/>
      <c r="T643" s="260"/>
      <c r="U643" s="291"/>
      <c r="V643" s="33"/>
      <c r="W643" s="33"/>
      <c r="X643" s="33"/>
      <c r="Y643" s="33"/>
    </row>
    <row r="644" spans="1:25" s="6" customFormat="1" ht="15" customHeight="1" x14ac:dyDescent="0.25">
      <c r="A644" s="151"/>
      <c r="B644" s="281"/>
      <c r="C644" s="236"/>
      <c r="D644" s="50"/>
      <c r="E644" s="50"/>
      <c r="F644" s="50"/>
      <c r="G644" s="50"/>
      <c r="H644" s="50"/>
      <c r="I644" s="50"/>
      <c r="J644" s="50"/>
      <c r="K644" s="50"/>
      <c r="L644" s="51"/>
      <c r="M644" s="65"/>
      <c r="N644" s="33"/>
      <c r="O644" s="33"/>
      <c r="P644" s="33"/>
      <c r="Q644" s="84"/>
      <c r="R644" s="253"/>
      <c r="S644" s="253"/>
      <c r="T644" s="260"/>
      <c r="U644" s="291"/>
      <c r="V644" s="33"/>
      <c r="W644" s="33"/>
      <c r="X644" s="33"/>
      <c r="Y644" s="33"/>
    </row>
    <row r="645" spans="1:25" s="6" customFormat="1" ht="15" customHeight="1" x14ac:dyDescent="0.25">
      <c r="A645" s="151"/>
      <c r="B645" s="282"/>
      <c r="C645" s="236"/>
      <c r="D645" s="50"/>
      <c r="E645" s="50"/>
      <c r="F645" s="50"/>
      <c r="G645" s="50"/>
      <c r="H645" s="50"/>
      <c r="I645" s="50"/>
      <c r="J645" s="50"/>
      <c r="K645" s="50"/>
      <c r="L645" s="51"/>
      <c r="M645" s="65"/>
      <c r="N645" s="33"/>
      <c r="O645" s="33"/>
      <c r="P645" s="33"/>
      <c r="Q645" s="84"/>
      <c r="R645" s="253"/>
      <c r="S645" s="253"/>
      <c r="T645" s="260"/>
      <c r="U645" s="291"/>
      <c r="V645" s="33"/>
      <c r="W645" s="33"/>
      <c r="X645" s="33"/>
      <c r="Y645" s="33"/>
    </row>
    <row r="646" spans="1:25" s="6" customFormat="1" ht="15" customHeight="1" x14ac:dyDescent="0.25">
      <c r="A646" s="151"/>
      <c r="B646" s="281"/>
      <c r="C646" s="236"/>
      <c r="D646" s="50"/>
      <c r="E646" s="50"/>
      <c r="F646" s="50"/>
      <c r="G646" s="50"/>
      <c r="H646" s="50"/>
      <c r="I646" s="50"/>
      <c r="J646" s="50"/>
      <c r="K646" s="50"/>
      <c r="L646" s="51"/>
      <c r="M646" s="65"/>
      <c r="N646" s="33"/>
      <c r="O646" s="33"/>
      <c r="P646" s="33"/>
      <c r="Q646" s="84"/>
      <c r="R646" s="253"/>
      <c r="S646" s="253"/>
      <c r="T646" s="260"/>
      <c r="U646" s="291"/>
      <c r="V646" s="33"/>
      <c r="W646" s="33"/>
      <c r="X646" s="33"/>
      <c r="Y646" s="33"/>
    </row>
    <row r="647" spans="1:25" s="6" customFormat="1" ht="15" customHeight="1" x14ac:dyDescent="0.25">
      <c r="A647" s="151"/>
      <c r="B647" s="281"/>
      <c r="C647" s="236"/>
      <c r="D647" s="50"/>
      <c r="E647" s="50"/>
      <c r="F647" s="50"/>
      <c r="G647" s="50"/>
      <c r="H647" s="50"/>
      <c r="I647" s="50"/>
      <c r="J647" s="50"/>
      <c r="K647" s="50"/>
      <c r="L647" s="51"/>
      <c r="M647" s="65"/>
      <c r="N647" s="33"/>
      <c r="O647" s="33"/>
      <c r="P647" s="33"/>
      <c r="Q647" s="84"/>
      <c r="R647" s="253"/>
      <c r="S647" s="253"/>
      <c r="T647" s="260"/>
      <c r="U647" s="291"/>
      <c r="V647" s="33"/>
      <c r="W647" s="33"/>
      <c r="X647" s="33"/>
      <c r="Y647" s="33"/>
    </row>
    <row r="648" spans="1:25" ht="15" customHeight="1" x14ac:dyDescent="0.25">
      <c r="A648" s="151"/>
      <c r="B648" s="281"/>
      <c r="C648" s="39"/>
      <c r="D648" s="50"/>
      <c r="E648" s="50"/>
      <c r="F648" s="50"/>
      <c r="G648" s="50"/>
      <c r="H648" s="50"/>
      <c r="I648" s="50"/>
      <c r="J648" s="50"/>
      <c r="K648" s="50"/>
      <c r="L648" s="51"/>
      <c r="M648" s="65"/>
      <c r="N648" s="33"/>
      <c r="O648" s="33"/>
      <c r="P648" s="33"/>
      <c r="Q648" s="137"/>
      <c r="R648" s="253"/>
      <c r="S648" s="253"/>
      <c r="T648" s="260"/>
      <c r="U648" s="291"/>
      <c r="V648" s="33"/>
      <c r="W648" s="33"/>
      <c r="X648" s="33"/>
      <c r="Y648" s="33"/>
    </row>
    <row r="649" spans="1:25" ht="15" customHeight="1" x14ac:dyDescent="0.25">
      <c r="A649" s="151"/>
      <c r="B649" s="281"/>
      <c r="C649" s="236"/>
      <c r="D649" s="50"/>
      <c r="E649" s="50"/>
      <c r="F649" s="50"/>
      <c r="G649" s="50"/>
      <c r="H649" s="50"/>
      <c r="I649" s="50"/>
      <c r="J649" s="50"/>
      <c r="K649" s="50"/>
      <c r="L649" s="51"/>
      <c r="M649" s="65"/>
      <c r="N649" s="33"/>
      <c r="O649" s="33"/>
      <c r="P649" s="33"/>
      <c r="Q649" s="137"/>
      <c r="R649" s="253"/>
      <c r="S649" s="253"/>
      <c r="T649" s="260"/>
      <c r="U649" s="291"/>
      <c r="V649" s="33"/>
      <c r="W649" s="33"/>
      <c r="X649" s="33"/>
      <c r="Y649" s="33"/>
    </row>
    <row r="650" spans="1:25" ht="15" customHeight="1" x14ac:dyDescent="0.25">
      <c r="A650" s="151"/>
      <c r="B650" s="281"/>
      <c r="C650" s="39"/>
      <c r="D650" s="50"/>
      <c r="E650" s="50"/>
      <c r="F650" s="50"/>
      <c r="G650" s="50"/>
      <c r="H650" s="50"/>
      <c r="I650" s="50"/>
      <c r="J650" s="50"/>
      <c r="K650" s="50"/>
      <c r="L650" s="51"/>
      <c r="M650" s="65"/>
      <c r="N650" s="33"/>
      <c r="O650" s="33"/>
      <c r="P650" s="33"/>
      <c r="Q650" s="84"/>
      <c r="R650" s="253"/>
      <c r="S650" s="253"/>
      <c r="T650" s="260"/>
      <c r="U650" s="291"/>
      <c r="V650" s="33"/>
      <c r="W650" s="33"/>
      <c r="X650" s="33"/>
      <c r="Y650" s="33"/>
    </row>
    <row r="651" spans="1:25" ht="15" customHeight="1" x14ac:dyDescent="0.25">
      <c r="A651" s="151"/>
      <c r="B651" s="281"/>
      <c r="C651" s="236"/>
      <c r="D651" s="50"/>
      <c r="E651" s="50"/>
      <c r="F651" s="50"/>
      <c r="G651" s="50"/>
      <c r="H651" s="50"/>
      <c r="I651" s="50"/>
      <c r="J651" s="50"/>
      <c r="K651" s="50"/>
      <c r="L651" s="51"/>
      <c r="M651" s="65"/>
      <c r="N651" s="33"/>
      <c r="O651" s="33"/>
      <c r="P651" s="33"/>
      <c r="Q651" s="84"/>
      <c r="R651" s="253"/>
      <c r="S651" s="253"/>
      <c r="T651" s="260"/>
      <c r="U651" s="291"/>
      <c r="V651" s="33"/>
      <c r="W651" s="33"/>
      <c r="X651" s="33"/>
      <c r="Y651" s="33"/>
    </row>
    <row r="652" spans="1:25" ht="15" customHeight="1" x14ac:dyDescent="0.25">
      <c r="A652" s="151"/>
      <c r="B652" s="281"/>
      <c r="C652" s="39"/>
      <c r="D652" s="50"/>
      <c r="E652" s="50"/>
      <c r="F652" s="50"/>
      <c r="G652" s="50"/>
      <c r="H652" s="50"/>
      <c r="I652" s="50"/>
      <c r="J652" s="50"/>
      <c r="K652" s="50"/>
      <c r="L652" s="51"/>
      <c r="M652" s="65"/>
      <c r="N652" s="33"/>
      <c r="O652" s="33"/>
      <c r="P652" s="33"/>
      <c r="Q652" s="84"/>
      <c r="R652" s="253"/>
      <c r="S652" s="253"/>
      <c r="T652" s="260"/>
      <c r="U652" s="291"/>
      <c r="V652" s="33"/>
      <c r="W652" s="33"/>
      <c r="X652" s="33"/>
      <c r="Y652" s="33"/>
    </row>
    <row r="653" spans="1:25" ht="15" customHeight="1" x14ac:dyDescent="0.25">
      <c r="A653" s="151"/>
      <c r="B653" s="281"/>
      <c r="C653" s="39"/>
      <c r="D653" s="50"/>
      <c r="E653" s="50"/>
      <c r="F653" s="50"/>
      <c r="G653" s="50"/>
      <c r="H653" s="50"/>
      <c r="I653" s="50"/>
      <c r="J653" s="50"/>
      <c r="K653" s="50"/>
      <c r="L653" s="51"/>
      <c r="M653" s="65"/>
      <c r="N653" s="33"/>
      <c r="O653" s="33"/>
      <c r="P653" s="33"/>
      <c r="Q653" s="84"/>
      <c r="R653" s="253"/>
      <c r="S653" s="253"/>
      <c r="T653" s="260"/>
      <c r="U653" s="291"/>
      <c r="V653" s="33"/>
      <c r="W653" s="33"/>
      <c r="X653" s="33"/>
      <c r="Y653" s="33"/>
    </row>
    <row r="654" spans="1:25" ht="15" customHeight="1" x14ac:dyDescent="0.25">
      <c r="A654" s="151"/>
      <c r="B654" s="281"/>
      <c r="C654" s="39"/>
      <c r="D654" s="50"/>
      <c r="E654" s="50"/>
      <c r="F654" s="50"/>
      <c r="G654" s="50"/>
      <c r="H654" s="50"/>
      <c r="I654" s="50"/>
      <c r="J654" s="50"/>
      <c r="K654" s="50"/>
      <c r="L654" s="51"/>
      <c r="M654" s="65"/>
      <c r="N654" s="33"/>
      <c r="O654" s="33"/>
      <c r="P654" s="33"/>
      <c r="Q654" s="84"/>
      <c r="R654" s="253"/>
      <c r="S654" s="253"/>
      <c r="T654" s="260"/>
      <c r="U654" s="291"/>
      <c r="V654" s="33"/>
      <c r="W654" s="33"/>
      <c r="X654" s="33"/>
      <c r="Y654" s="33"/>
    </row>
    <row r="655" spans="1:25" ht="15" customHeight="1" x14ac:dyDescent="0.25">
      <c r="A655" s="151"/>
      <c r="B655" s="282"/>
      <c r="C655" s="236"/>
      <c r="D655" s="50"/>
      <c r="E655" s="50"/>
      <c r="F655" s="50"/>
      <c r="G655" s="50"/>
      <c r="H655" s="50"/>
      <c r="I655" s="50"/>
      <c r="J655" s="50"/>
      <c r="K655" s="50"/>
      <c r="L655" s="54"/>
      <c r="M655" s="65"/>
      <c r="N655" s="33"/>
      <c r="O655" s="33"/>
      <c r="P655" s="33"/>
      <c r="Q655" s="84"/>
      <c r="R655" s="253"/>
      <c r="S655" s="253"/>
      <c r="T655" s="260"/>
      <c r="U655" s="291"/>
      <c r="V655" s="33"/>
      <c r="W655" s="33"/>
      <c r="X655" s="33"/>
      <c r="Y655" s="33"/>
    </row>
    <row r="656" spans="1:25" ht="15" customHeight="1" x14ac:dyDescent="0.25">
      <c r="A656" s="151"/>
      <c r="B656" s="282"/>
      <c r="C656" s="39"/>
      <c r="D656" s="50"/>
      <c r="E656" s="50"/>
      <c r="F656" s="50"/>
      <c r="G656" s="50"/>
      <c r="H656" s="50"/>
      <c r="I656" s="50"/>
      <c r="J656" s="50"/>
      <c r="K656" s="50"/>
      <c r="L656" s="51"/>
      <c r="M656" s="65"/>
      <c r="N656" s="33"/>
      <c r="O656" s="33"/>
      <c r="P656" s="33"/>
      <c r="Q656" s="84"/>
      <c r="R656" s="253"/>
      <c r="S656" s="253"/>
      <c r="T656" s="260"/>
      <c r="U656" s="291"/>
      <c r="V656" s="33"/>
      <c r="W656" s="33"/>
      <c r="X656" s="33"/>
      <c r="Y656" s="33"/>
    </row>
    <row r="657" spans="1:25" ht="15" customHeight="1" x14ac:dyDescent="0.25">
      <c r="A657" s="151"/>
      <c r="B657" s="282"/>
      <c r="C657" s="236"/>
      <c r="D657" s="50"/>
      <c r="E657" s="50"/>
      <c r="F657" s="50"/>
      <c r="G657" s="50"/>
      <c r="H657" s="50"/>
      <c r="I657" s="50"/>
      <c r="J657" s="50"/>
      <c r="K657" s="50"/>
      <c r="L657" s="51"/>
      <c r="M657" s="65"/>
      <c r="N657" s="33"/>
      <c r="O657" s="33"/>
      <c r="P657" s="33"/>
      <c r="Q657" s="84"/>
      <c r="R657" s="253"/>
      <c r="S657" s="253"/>
      <c r="T657" s="260"/>
      <c r="U657" s="291"/>
      <c r="V657" s="33"/>
      <c r="W657" s="33"/>
      <c r="X657" s="33"/>
      <c r="Y657" s="33"/>
    </row>
    <row r="658" spans="1:25" ht="15" customHeight="1" x14ac:dyDescent="0.25">
      <c r="A658" s="151"/>
      <c r="B658" s="282"/>
      <c r="C658" s="236"/>
      <c r="D658" s="50"/>
      <c r="E658" s="50"/>
      <c r="F658" s="50"/>
      <c r="G658" s="50"/>
      <c r="H658" s="50"/>
      <c r="I658" s="50"/>
      <c r="J658" s="50"/>
      <c r="K658" s="50"/>
      <c r="L658" s="54"/>
      <c r="M658" s="65"/>
      <c r="N658" s="33"/>
      <c r="O658" s="33"/>
      <c r="P658" s="33"/>
      <c r="Q658" s="84"/>
      <c r="R658" s="253"/>
      <c r="S658" s="253"/>
      <c r="T658" s="260"/>
      <c r="U658" s="291"/>
      <c r="V658" s="33"/>
      <c r="W658" s="33"/>
      <c r="X658" s="33"/>
      <c r="Y658" s="33"/>
    </row>
    <row r="659" spans="1:25" ht="15" customHeight="1" x14ac:dyDescent="0.25">
      <c r="A659" s="151"/>
      <c r="B659" s="282"/>
      <c r="C659" s="236"/>
      <c r="D659" s="50"/>
      <c r="E659" s="50"/>
      <c r="F659" s="50"/>
      <c r="G659" s="50"/>
      <c r="H659" s="50"/>
      <c r="I659" s="50"/>
      <c r="J659" s="50"/>
      <c r="K659" s="50"/>
      <c r="L659" s="51"/>
      <c r="M659" s="65"/>
      <c r="N659" s="33"/>
      <c r="O659" s="33"/>
      <c r="P659" s="33"/>
      <c r="Q659" s="84"/>
      <c r="R659" s="253"/>
      <c r="S659" s="253"/>
      <c r="T659" s="260"/>
      <c r="U659" s="291"/>
      <c r="V659" s="33"/>
      <c r="W659" s="33"/>
      <c r="X659" s="33"/>
      <c r="Y659" s="33"/>
    </row>
    <row r="660" spans="1:25" ht="15" customHeight="1" x14ac:dyDescent="0.25">
      <c r="A660" s="151"/>
      <c r="B660" s="282"/>
      <c r="C660" s="236"/>
      <c r="D660" s="50"/>
      <c r="E660" s="50"/>
      <c r="F660" s="50"/>
      <c r="G660" s="50"/>
      <c r="H660" s="50"/>
      <c r="I660" s="50"/>
      <c r="J660" s="50"/>
      <c r="K660" s="50"/>
      <c r="L660" s="51"/>
      <c r="M660" s="65"/>
      <c r="N660" s="33"/>
      <c r="O660" s="33"/>
      <c r="P660" s="33"/>
      <c r="Q660" s="84"/>
      <c r="R660" s="253"/>
      <c r="S660" s="253"/>
      <c r="T660" s="260"/>
      <c r="U660" s="291"/>
      <c r="V660" s="33"/>
      <c r="W660" s="33"/>
      <c r="X660" s="33"/>
      <c r="Y660" s="33"/>
    </row>
    <row r="661" spans="1:25" ht="15" customHeight="1" x14ac:dyDescent="0.25">
      <c r="A661" s="151"/>
      <c r="B661" s="282"/>
      <c r="C661" s="39"/>
      <c r="D661" s="50"/>
      <c r="E661" s="50"/>
      <c r="F661" s="50"/>
      <c r="G661" s="50"/>
      <c r="H661" s="50"/>
      <c r="I661" s="50"/>
      <c r="J661" s="50"/>
      <c r="K661" s="50"/>
      <c r="L661" s="51"/>
      <c r="M661" s="65"/>
      <c r="N661" s="33"/>
      <c r="O661" s="33"/>
      <c r="P661" s="33"/>
      <c r="Q661" s="84"/>
      <c r="R661" s="253"/>
      <c r="S661" s="253"/>
      <c r="T661" s="260"/>
      <c r="U661" s="291"/>
      <c r="V661" s="33"/>
      <c r="W661" s="33"/>
      <c r="X661" s="33"/>
      <c r="Y661" s="33"/>
    </row>
    <row r="662" spans="1:25" ht="15" customHeight="1" x14ac:dyDescent="0.25">
      <c r="B662" s="282"/>
      <c r="C662" s="39"/>
      <c r="D662" s="50"/>
      <c r="E662" s="50"/>
      <c r="F662" s="50"/>
      <c r="G662" s="50"/>
      <c r="H662" s="50"/>
      <c r="I662" s="50"/>
      <c r="J662" s="50"/>
      <c r="K662" s="50"/>
      <c r="L662" s="51"/>
      <c r="M662" s="65"/>
      <c r="N662" s="33"/>
      <c r="O662" s="33"/>
      <c r="P662" s="33"/>
      <c r="Q662" s="84"/>
      <c r="R662" s="253"/>
      <c r="S662" s="253"/>
      <c r="T662" s="260"/>
      <c r="U662" s="291"/>
      <c r="V662" s="33"/>
      <c r="W662" s="33"/>
      <c r="X662" s="33"/>
      <c r="Y662" s="33"/>
    </row>
    <row r="663" spans="1:25" ht="15" customHeight="1" x14ac:dyDescent="0.25">
      <c r="B663" s="282"/>
      <c r="C663" s="39"/>
      <c r="D663" s="50"/>
      <c r="E663" s="50"/>
      <c r="F663" s="50"/>
      <c r="G663" s="50"/>
      <c r="H663" s="50"/>
      <c r="I663" s="50"/>
      <c r="J663" s="50"/>
      <c r="K663" s="50"/>
      <c r="L663" s="51"/>
      <c r="M663" s="65"/>
      <c r="N663" s="33"/>
      <c r="O663" s="33"/>
      <c r="P663" s="33"/>
      <c r="Q663" s="84"/>
      <c r="R663" s="253"/>
      <c r="S663" s="253"/>
      <c r="T663" s="260"/>
      <c r="U663" s="291"/>
      <c r="V663" s="33"/>
      <c r="W663" s="33"/>
      <c r="X663" s="33"/>
      <c r="Y663" s="33"/>
    </row>
    <row r="664" spans="1:25" ht="15" customHeight="1" x14ac:dyDescent="0.25">
      <c r="B664" s="281"/>
      <c r="C664" s="39"/>
      <c r="D664" s="50"/>
      <c r="E664" s="50"/>
      <c r="F664" s="50"/>
      <c r="G664" s="50"/>
      <c r="H664" s="50"/>
      <c r="I664" s="50"/>
      <c r="J664" s="50"/>
      <c r="K664" s="50"/>
      <c r="L664" s="51"/>
      <c r="M664" s="65"/>
      <c r="N664" s="33"/>
      <c r="O664" s="33"/>
      <c r="P664" s="33"/>
      <c r="Q664" s="84"/>
      <c r="R664" s="253"/>
      <c r="S664" s="253"/>
      <c r="T664" s="260"/>
      <c r="U664" s="291"/>
      <c r="V664" s="33"/>
      <c r="W664" s="33"/>
      <c r="X664" s="33"/>
      <c r="Y664" s="33"/>
    </row>
    <row r="665" spans="1:25" ht="15" customHeight="1" x14ac:dyDescent="0.25">
      <c r="B665" s="282"/>
      <c r="C665" s="236"/>
      <c r="D665" s="50"/>
      <c r="E665" s="50"/>
      <c r="F665" s="50"/>
      <c r="G665" s="50"/>
      <c r="H665" s="50"/>
      <c r="I665" s="50"/>
      <c r="J665" s="50"/>
      <c r="K665" s="50"/>
      <c r="L665" s="51"/>
      <c r="M665" s="65"/>
      <c r="N665" s="33"/>
      <c r="O665" s="33"/>
      <c r="P665" s="33"/>
      <c r="Q665" s="84"/>
      <c r="R665" s="253"/>
      <c r="S665" s="253"/>
      <c r="T665" s="260"/>
      <c r="U665" s="291"/>
      <c r="V665" s="33"/>
      <c r="W665" s="33"/>
      <c r="X665" s="33"/>
      <c r="Y665" s="33"/>
    </row>
    <row r="666" spans="1:25" ht="15" customHeight="1" x14ac:dyDescent="0.25">
      <c r="B666" s="281"/>
      <c r="C666" s="236"/>
      <c r="D666" s="50"/>
      <c r="E666" s="50"/>
      <c r="F666" s="50"/>
      <c r="G666" s="50"/>
      <c r="H666" s="50"/>
      <c r="I666" s="50"/>
      <c r="J666" s="50"/>
      <c r="K666" s="50"/>
      <c r="L666" s="51"/>
      <c r="M666" s="65"/>
      <c r="N666" s="33"/>
      <c r="O666" s="33"/>
      <c r="P666" s="33"/>
      <c r="Q666" s="84"/>
      <c r="R666" s="253"/>
      <c r="S666" s="253"/>
      <c r="T666" s="260"/>
      <c r="U666" s="291"/>
      <c r="V666" s="33"/>
      <c r="W666" s="33"/>
      <c r="X666" s="33"/>
      <c r="Y666" s="33"/>
    </row>
    <row r="667" spans="1:25" ht="15" customHeight="1" x14ac:dyDescent="0.25">
      <c r="B667" s="281"/>
      <c r="C667" s="236"/>
      <c r="D667" s="50"/>
      <c r="E667" s="50"/>
      <c r="F667" s="50"/>
      <c r="G667" s="50"/>
      <c r="H667" s="50"/>
      <c r="I667" s="50"/>
      <c r="J667" s="50"/>
      <c r="K667" s="50"/>
      <c r="L667" s="51"/>
      <c r="M667" s="65"/>
      <c r="N667" s="33"/>
      <c r="O667" s="33"/>
      <c r="P667" s="33"/>
      <c r="Q667" s="84"/>
      <c r="R667" s="253"/>
      <c r="S667" s="253"/>
      <c r="T667" s="260"/>
      <c r="U667" s="291"/>
      <c r="V667" s="33"/>
      <c r="W667" s="33"/>
      <c r="X667" s="33"/>
      <c r="Y667" s="33"/>
    </row>
    <row r="668" spans="1:25" ht="15" customHeight="1" x14ac:dyDescent="0.25">
      <c r="B668" s="281"/>
      <c r="C668" s="236"/>
      <c r="D668" s="50"/>
      <c r="E668" s="50"/>
      <c r="F668" s="50"/>
      <c r="G668" s="50"/>
      <c r="H668" s="50"/>
      <c r="I668" s="50"/>
      <c r="J668" s="50"/>
      <c r="K668" s="50"/>
      <c r="L668" s="51"/>
      <c r="M668" s="65"/>
      <c r="N668" s="33"/>
      <c r="O668" s="33"/>
      <c r="P668" s="33"/>
      <c r="Q668" s="84"/>
      <c r="R668" s="253"/>
      <c r="S668" s="253"/>
      <c r="T668" s="260"/>
      <c r="U668" s="291"/>
      <c r="V668" s="33"/>
      <c r="W668" s="33"/>
      <c r="X668" s="33"/>
      <c r="Y668" s="33"/>
    </row>
    <row r="669" spans="1:25" ht="15" customHeight="1" x14ac:dyDescent="0.25">
      <c r="B669" s="281"/>
      <c r="C669" s="39"/>
      <c r="D669" s="50"/>
      <c r="E669" s="50"/>
      <c r="F669" s="50"/>
      <c r="G669" s="50"/>
      <c r="H669" s="50"/>
      <c r="I669" s="50"/>
      <c r="J669" s="50"/>
      <c r="K669" s="50"/>
      <c r="L669" s="51"/>
      <c r="M669" s="65"/>
      <c r="N669" s="33"/>
      <c r="O669" s="33"/>
      <c r="P669" s="33"/>
      <c r="Q669" s="84"/>
      <c r="R669" s="253"/>
      <c r="S669" s="253"/>
      <c r="T669" s="260"/>
      <c r="U669" s="291"/>
      <c r="V669" s="33"/>
      <c r="W669" s="33"/>
      <c r="X669" s="33"/>
      <c r="Y669" s="33"/>
    </row>
    <row r="670" spans="1:25" ht="15" customHeight="1" x14ac:dyDescent="0.25">
      <c r="B670" s="282"/>
      <c r="C670" s="39"/>
      <c r="D670" s="50"/>
      <c r="E670" s="50"/>
      <c r="F670" s="50"/>
      <c r="G670" s="50"/>
      <c r="H670" s="50"/>
      <c r="I670" s="50"/>
      <c r="J670" s="50"/>
      <c r="K670" s="50"/>
      <c r="L670" s="51"/>
      <c r="M670" s="65"/>
      <c r="N670" s="33"/>
      <c r="O670" s="33"/>
      <c r="P670" s="33"/>
      <c r="Q670" s="84"/>
      <c r="R670" s="253"/>
      <c r="S670" s="253"/>
      <c r="T670" s="260"/>
      <c r="U670" s="291"/>
      <c r="V670" s="33"/>
      <c r="W670" s="33"/>
      <c r="X670" s="33"/>
      <c r="Y670" s="33"/>
    </row>
    <row r="671" spans="1:25" ht="15" customHeight="1" x14ac:dyDescent="0.25">
      <c r="B671" s="281"/>
      <c r="C671" s="236"/>
      <c r="D671" s="50"/>
      <c r="E671" s="50"/>
      <c r="F671" s="50"/>
      <c r="G671" s="50"/>
      <c r="H671" s="50"/>
      <c r="I671" s="50"/>
      <c r="J671" s="50"/>
      <c r="K671" s="50"/>
      <c r="L671" s="51"/>
      <c r="M671" s="65"/>
      <c r="N671" s="33"/>
      <c r="O671" s="33"/>
      <c r="P671" s="33"/>
      <c r="Q671" s="84"/>
      <c r="R671" s="253"/>
      <c r="S671" s="253"/>
      <c r="T671" s="260"/>
      <c r="U671" s="291"/>
      <c r="V671" s="33"/>
      <c r="W671" s="33"/>
      <c r="X671" s="33"/>
      <c r="Y671" s="33"/>
    </row>
    <row r="672" spans="1:25" ht="15" customHeight="1" x14ac:dyDescent="0.25">
      <c r="B672" s="281"/>
      <c r="C672" s="39"/>
      <c r="D672" s="50"/>
      <c r="E672" s="50"/>
      <c r="F672" s="50"/>
      <c r="G672" s="50"/>
      <c r="H672" s="50"/>
      <c r="I672" s="50"/>
      <c r="J672" s="50"/>
      <c r="K672" s="50"/>
      <c r="L672" s="51"/>
      <c r="M672" s="65"/>
      <c r="N672" s="33"/>
      <c r="O672" s="33"/>
      <c r="P672" s="33"/>
      <c r="Q672" s="84"/>
      <c r="R672" s="253"/>
      <c r="S672" s="253"/>
      <c r="T672" s="260"/>
      <c r="U672" s="291"/>
      <c r="V672" s="33"/>
      <c r="W672" s="33"/>
      <c r="X672" s="33"/>
      <c r="Y672" s="33"/>
    </row>
    <row r="673" spans="2:25" ht="15" customHeight="1" x14ac:dyDescent="0.25">
      <c r="B673" s="282"/>
      <c r="C673" s="236"/>
      <c r="D673" s="50"/>
      <c r="E673" s="50"/>
      <c r="F673" s="50"/>
      <c r="G673" s="50"/>
      <c r="H673" s="50"/>
      <c r="I673" s="50"/>
      <c r="J673" s="50"/>
      <c r="K673" s="50"/>
      <c r="L673" s="51"/>
      <c r="M673" s="65"/>
      <c r="N673" s="33"/>
      <c r="O673" s="33"/>
      <c r="P673" s="33"/>
      <c r="Q673" s="84"/>
      <c r="R673" s="253"/>
      <c r="S673" s="253"/>
      <c r="T673" s="260"/>
      <c r="U673" s="291"/>
      <c r="V673" s="33"/>
      <c r="W673" s="33"/>
      <c r="X673" s="33"/>
      <c r="Y673" s="33"/>
    </row>
    <row r="674" spans="2:25" ht="15" customHeight="1" x14ac:dyDescent="0.25">
      <c r="B674" s="282"/>
      <c r="C674" s="236"/>
      <c r="D674" s="50"/>
      <c r="E674" s="50"/>
      <c r="F674" s="50"/>
      <c r="G674" s="50"/>
      <c r="H674" s="50"/>
      <c r="I674" s="50"/>
      <c r="J674" s="50"/>
      <c r="K674" s="50"/>
      <c r="L674" s="65"/>
      <c r="M674" s="65"/>
      <c r="N674" s="33"/>
      <c r="O674" s="33"/>
      <c r="P674" s="33"/>
      <c r="Q674" s="84"/>
      <c r="R674" s="253"/>
      <c r="S674" s="253"/>
      <c r="T674" s="260"/>
      <c r="U674" s="291"/>
      <c r="V674" s="33"/>
      <c r="W674" s="33"/>
      <c r="X674" s="33"/>
      <c r="Y674" s="33"/>
    </row>
    <row r="675" spans="2:25" ht="15" customHeight="1" x14ac:dyDescent="0.25">
      <c r="B675" s="282"/>
      <c r="C675" s="236"/>
      <c r="D675" s="50"/>
      <c r="E675" s="50"/>
      <c r="F675" s="50"/>
      <c r="G675" s="50"/>
      <c r="H675" s="50"/>
      <c r="I675" s="50"/>
      <c r="J675" s="50"/>
      <c r="K675" s="50"/>
      <c r="L675" s="65"/>
      <c r="M675" s="65"/>
      <c r="N675" s="33"/>
      <c r="O675" s="33"/>
      <c r="P675" s="33"/>
      <c r="Q675" s="84"/>
      <c r="R675" s="253"/>
      <c r="S675" s="253"/>
      <c r="T675" s="260"/>
      <c r="U675" s="291"/>
      <c r="V675" s="33"/>
      <c r="W675" s="33"/>
      <c r="X675" s="33"/>
      <c r="Y675" s="33"/>
    </row>
    <row r="676" spans="2:25" ht="15" customHeight="1" x14ac:dyDescent="0.25">
      <c r="B676" s="281"/>
      <c r="C676" s="236"/>
      <c r="D676" s="50"/>
      <c r="E676" s="50"/>
      <c r="F676" s="50"/>
      <c r="G676" s="50"/>
      <c r="H676" s="50"/>
      <c r="I676" s="50"/>
      <c r="J676" s="50"/>
      <c r="K676" s="50"/>
      <c r="L676" s="51"/>
      <c r="M676" s="65"/>
      <c r="N676" s="33"/>
      <c r="O676" s="33"/>
      <c r="P676" s="33"/>
      <c r="Q676" s="84"/>
      <c r="R676" s="253"/>
      <c r="S676" s="253"/>
      <c r="T676" s="260"/>
      <c r="U676" s="291"/>
      <c r="V676" s="33"/>
      <c r="W676" s="33"/>
      <c r="X676" s="33"/>
      <c r="Y676" s="33"/>
    </row>
    <row r="677" spans="2:25" ht="15" customHeight="1" x14ac:dyDescent="0.25">
      <c r="B677" s="281"/>
      <c r="C677" s="236"/>
      <c r="D677" s="50"/>
      <c r="E677" s="50"/>
      <c r="F677" s="50"/>
      <c r="G677" s="50"/>
      <c r="H677" s="50"/>
      <c r="I677" s="50"/>
      <c r="J677" s="50"/>
      <c r="K677" s="50"/>
      <c r="L677" s="51"/>
      <c r="M677" s="65"/>
      <c r="N677" s="33"/>
      <c r="O677" s="33"/>
      <c r="P677" s="33"/>
      <c r="Q677" s="84"/>
      <c r="R677" s="253"/>
      <c r="S677" s="253"/>
      <c r="T677" s="260"/>
      <c r="U677" s="291"/>
      <c r="V677" s="33"/>
      <c r="W677" s="33"/>
      <c r="X677" s="33"/>
      <c r="Y677" s="33"/>
    </row>
    <row r="678" spans="2:25" ht="15" customHeight="1" x14ac:dyDescent="0.25">
      <c r="B678" s="281"/>
      <c r="C678" s="236"/>
      <c r="D678" s="50"/>
      <c r="E678" s="50"/>
      <c r="F678" s="50"/>
      <c r="G678" s="50"/>
      <c r="H678" s="50"/>
      <c r="I678" s="50"/>
      <c r="J678" s="50"/>
      <c r="K678" s="50"/>
      <c r="L678" s="51"/>
      <c r="M678" s="65"/>
      <c r="N678" s="33"/>
      <c r="O678" s="33"/>
      <c r="P678" s="33"/>
      <c r="Q678" s="84"/>
      <c r="R678" s="253"/>
      <c r="S678" s="33"/>
      <c r="T678" s="33"/>
      <c r="U678" s="33"/>
      <c r="V678" s="33"/>
      <c r="W678" s="33"/>
      <c r="X678" s="33"/>
      <c r="Y678" s="33"/>
    </row>
    <row r="679" spans="2:25" ht="15" customHeight="1" x14ac:dyDescent="0.25">
      <c r="B679" s="281"/>
      <c r="C679" s="39"/>
      <c r="D679" s="50"/>
      <c r="E679" s="50"/>
      <c r="F679" s="50"/>
      <c r="G679" s="50"/>
      <c r="H679" s="50"/>
      <c r="I679" s="50"/>
      <c r="J679" s="50"/>
      <c r="K679" s="50"/>
      <c r="L679" s="51"/>
      <c r="M679" s="65"/>
      <c r="N679" s="33"/>
      <c r="O679" s="33"/>
      <c r="P679" s="33"/>
      <c r="Q679" s="84"/>
      <c r="R679" s="253"/>
      <c r="S679" s="33"/>
      <c r="T679" s="33"/>
      <c r="U679" s="33"/>
      <c r="V679" s="33"/>
      <c r="W679" s="33"/>
      <c r="X679" s="33"/>
      <c r="Y679" s="33"/>
    </row>
    <row r="680" spans="2:25" ht="15" customHeight="1" x14ac:dyDescent="0.25">
      <c r="B680" s="281"/>
      <c r="C680" s="39"/>
      <c r="D680" s="50"/>
      <c r="E680" s="50"/>
      <c r="F680" s="50"/>
      <c r="G680" s="50"/>
      <c r="H680" s="50"/>
      <c r="I680" s="50"/>
      <c r="J680" s="50"/>
      <c r="K680" s="50"/>
      <c r="L680" s="51"/>
      <c r="M680" s="65"/>
      <c r="N680" s="33"/>
      <c r="O680" s="33"/>
      <c r="P680" s="33"/>
      <c r="Q680" s="84"/>
      <c r="R680" s="253"/>
      <c r="S680" s="33"/>
      <c r="T680" s="33"/>
      <c r="U680" s="33"/>
      <c r="V680" s="33"/>
      <c r="W680" s="33"/>
      <c r="X680" s="33"/>
      <c r="Y680" s="33"/>
    </row>
    <row r="681" spans="2:25" ht="15" customHeight="1" x14ac:dyDescent="0.25">
      <c r="B681" s="281"/>
      <c r="C681" s="236"/>
      <c r="D681" s="50"/>
      <c r="E681" s="50"/>
      <c r="F681" s="50"/>
      <c r="G681" s="50"/>
      <c r="H681" s="50"/>
      <c r="I681" s="50"/>
      <c r="J681" s="50"/>
      <c r="K681" s="50"/>
      <c r="L681" s="51"/>
      <c r="M681" s="65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</row>
    <row r="682" spans="2:25" ht="15" customHeight="1" x14ac:dyDescent="0.25">
      <c r="B682" s="282"/>
      <c r="C682" s="236"/>
      <c r="D682" s="50"/>
      <c r="E682" s="50"/>
      <c r="F682" s="50"/>
      <c r="G682" s="50"/>
      <c r="H682" s="50"/>
      <c r="I682" s="50"/>
      <c r="J682" s="50"/>
      <c r="K682" s="50"/>
      <c r="L682" s="51"/>
      <c r="M682" s="65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</row>
    <row r="683" spans="2:25" ht="15" customHeight="1" x14ac:dyDescent="0.25">
      <c r="B683" s="281"/>
      <c r="C683" s="236"/>
      <c r="D683" s="50"/>
      <c r="E683" s="50"/>
      <c r="F683" s="50"/>
      <c r="G683" s="50"/>
      <c r="H683" s="50"/>
      <c r="I683" s="50"/>
      <c r="J683" s="50"/>
      <c r="K683" s="50"/>
      <c r="L683" s="51"/>
      <c r="M683" s="65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</row>
    <row r="684" spans="2:25" ht="15" customHeight="1" x14ac:dyDescent="0.25">
      <c r="B684" s="281"/>
      <c r="C684" s="236"/>
      <c r="D684" s="50"/>
      <c r="E684" s="50"/>
      <c r="F684" s="50"/>
      <c r="G684" s="50"/>
      <c r="H684" s="50"/>
      <c r="I684" s="50"/>
      <c r="J684" s="50"/>
      <c r="K684" s="50"/>
      <c r="L684" s="51"/>
      <c r="M684" s="65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</row>
    <row r="685" spans="2:25" ht="15" customHeight="1" x14ac:dyDescent="0.25">
      <c r="B685" s="281"/>
      <c r="C685" s="39"/>
      <c r="D685" s="50"/>
      <c r="E685" s="50"/>
      <c r="F685" s="50"/>
      <c r="G685" s="50"/>
      <c r="H685" s="50"/>
      <c r="I685" s="50"/>
      <c r="J685" s="50"/>
      <c r="K685" s="50"/>
      <c r="L685" s="51"/>
      <c r="M685" s="65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</row>
    <row r="686" spans="2:25" ht="15" customHeight="1" x14ac:dyDescent="0.25">
      <c r="B686" s="281"/>
      <c r="C686" s="236"/>
      <c r="D686" s="50"/>
      <c r="E686" s="50"/>
      <c r="F686" s="50"/>
      <c r="G686" s="50"/>
      <c r="H686" s="50"/>
      <c r="I686" s="50"/>
      <c r="J686" s="50"/>
      <c r="K686" s="50"/>
      <c r="L686" s="51"/>
      <c r="M686" s="65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</row>
    <row r="687" spans="2:25" ht="15" customHeight="1" x14ac:dyDescent="0.25">
      <c r="B687" s="281"/>
      <c r="C687" s="236"/>
      <c r="D687" s="50"/>
      <c r="E687" s="50"/>
      <c r="F687" s="50"/>
      <c r="G687" s="50"/>
      <c r="H687" s="50"/>
      <c r="I687" s="50"/>
      <c r="J687" s="50"/>
      <c r="K687" s="50"/>
      <c r="L687" s="51"/>
      <c r="M687" s="65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</row>
    <row r="688" spans="2:25" ht="15" customHeight="1" x14ac:dyDescent="0.25">
      <c r="B688" s="147"/>
      <c r="C688" s="147"/>
      <c r="D688" s="79"/>
      <c r="E688" s="79"/>
      <c r="F688" s="79"/>
      <c r="G688" s="147"/>
      <c r="H688" s="79"/>
      <c r="I688" s="79"/>
      <c r="J688" s="79"/>
      <c r="K688" s="79"/>
      <c r="L688" s="79"/>
      <c r="M688" s="28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</row>
    <row r="689" spans="2:25" ht="15" customHeight="1" x14ac:dyDescent="0.25">
      <c r="B689" s="147"/>
      <c r="C689" s="147"/>
      <c r="D689" s="79"/>
      <c r="E689" s="79"/>
      <c r="F689" s="79"/>
      <c r="G689" s="147"/>
      <c r="H689" s="79"/>
      <c r="I689" s="79"/>
      <c r="J689" s="79"/>
      <c r="K689" s="79"/>
      <c r="L689" s="79"/>
      <c r="M689" s="28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</row>
    <row r="690" spans="2:25" ht="15" customHeight="1" x14ac:dyDescent="0.25">
      <c r="B690" s="147"/>
      <c r="C690" s="147"/>
      <c r="D690" s="79"/>
      <c r="E690" s="79"/>
      <c r="F690" s="79"/>
      <c r="G690" s="147"/>
      <c r="H690" s="79"/>
      <c r="I690" s="79"/>
      <c r="J690" s="79"/>
      <c r="K690" s="79"/>
      <c r="L690" s="79"/>
      <c r="M690" s="28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</row>
    <row r="691" spans="2:25" ht="15" customHeight="1" x14ac:dyDescent="0.25">
      <c r="B691" s="147"/>
      <c r="C691" s="147"/>
      <c r="D691" s="79"/>
      <c r="E691" s="79"/>
      <c r="F691" s="79"/>
      <c r="G691" s="147"/>
      <c r="H691" s="79"/>
      <c r="I691" s="79"/>
      <c r="J691" s="79"/>
      <c r="K691" s="79"/>
      <c r="L691" s="79"/>
      <c r="M691" s="28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</row>
    <row r="692" spans="2:25" ht="15" customHeight="1" x14ac:dyDescent="0.25">
      <c r="B692" s="147"/>
      <c r="C692" s="147"/>
      <c r="D692" s="79"/>
      <c r="E692" s="79"/>
      <c r="F692" s="79"/>
      <c r="G692" s="147"/>
      <c r="H692" s="79"/>
      <c r="I692" s="79"/>
      <c r="J692" s="79"/>
      <c r="K692" s="79"/>
      <c r="L692" s="79"/>
      <c r="M692" s="28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</row>
    <row r="693" spans="2:25" ht="15" customHeight="1" x14ac:dyDescent="0.25">
      <c r="B693" s="147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</row>
    <row r="694" spans="2:25" ht="15" customHeight="1" x14ac:dyDescent="0.25">
      <c r="B694" s="147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</row>
    <row r="695" spans="2:25" ht="15" customHeight="1" x14ac:dyDescent="0.25">
      <c r="B695" s="147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</row>
    <row r="696" spans="2:25" ht="15" customHeight="1" x14ac:dyDescent="0.25">
      <c r="B696" s="147"/>
      <c r="C696" s="93"/>
      <c r="D696" s="279"/>
      <c r="E696" s="279"/>
      <c r="F696" s="284"/>
      <c r="G696" s="284"/>
      <c r="H696" s="93"/>
      <c r="I696" s="284"/>
      <c r="J696" s="279"/>
      <c r="K696" s="279"/>
      <c r="L696" s="284"/>
      <c r="M696" s="28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</row>
    <row r="697" spans="2:25" ht="15" customHeight="1" x14ac:dyDescent="0.25">
      <c r="B697" s="146"/>
      <c r="C697" s="93"/>
      <c r="D697" s="279"/>
      <c r="E697" s="279"/>
      <c r="F697" s="143"/>
      <c r="G697" s="146"/>
      <c r="H697" s="93"/>
      <c r="I697" s="284"/>
      <c r="J697" s="279"/>
      <c r="K697" s="279"/>
      <c r="L697" s="284"/>
      <c r="M697" s="146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</row>
    <row r="698" spans="2:25" ht="15" customHeight="1" x14ac:dyDescent="0.25">
      <c r="B698" s="93"/>
      <c r="C698" s="93"/>
      <c r="D698" s="93"/>
      <c r="E698" s="93"/>
      <c r="F698" s="93"/>
      <c r="G698" s="93"/>
      <c r="H698" s="93"/>
      <c r="I698" s="93"/>
      <c r="J698" s="93"/>
      <c r="K698" s="93"/>
      <c r="L698" s="93"/>
      <c r="M698" s="9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</row>
    <row r="699" spans="2:25" ht="15" customHeight="1" x14ac:dyDescent="0.25">
      <c r="B699" s="93"/>
      <c r="C699" s="93"/>
      <c r="D699" s="93"/>
      <c r="E699" s="93"/>
      <c r="F699" s="93"/>
      <c r="G699" s="93"/>
      <c r="H699" s="93"/>
      <c r="I699" s="93"/>
      <c r="J699" s="93"/>
      <c r="K699" s="93"/>
      <c r="L699" s="93"/>
      <c r="M699" s="9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</row>
    <row r="700" spans="2:25" ht="15" customHeight="1" x14ac:dyDescent="0.25">
      <c r="B700" s="93"/>
      <c r="C700" s="93"/>
      <c r="D700" s="93"/>
      <c r="E700" s="93"/>
      <c r="F700" s="93"/>
      <c r="G700" s="93"/>
      <c r="H700" s="93"/>
      <c r="I700" s="93"/>
      <c r="J700" s="93"/>
      <c r="K700" s="93"/>
      <c r="L700" s="93"/>
      <c r="M700" s="9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</row>
    <row r="701" spans="2:25" ht="15" customHeight="1" x14ac:dyDescent="0.25">
      <c r="B701" s="93"/>
      <c r="C701" s="93"/>
      <c r="D701" s="93"/>
      <c r="E701" s="93"/>
      <c r="F701" s="93"/>
      <c r="G701" s="93"/>
      <c r="H701" s="93"/>
      <c r="I701" s="93"/>
      <c r="J701" s="93"/>
      <c r="K701" s="93"/>
      <c r="L701" s="93"/>
      <c r="M701" s="9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</row>
    <row r="702" spans="2:25" ht="15" customHeight="1" x14ac:dyDescent="0.25">
      <c r="B702" s="93"/>
      <c r="C702" s="93"/>
      <c r="D702" s="93"/>
      <c r="E702" s="93"/>
      <c r="F702" s="93"/>
      <c r="G702" s="93"/>
      <c r="H702" s="93"/>
      <c r="I702" s="93"/>
      <c r="J702" s="93"/>
      <c r="K702" s="93"/>
      <c r="L702" s="93"/>
      <c r="M702" s="9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</row>
    <row r="703" spans="2:25" ht="15" customHeight="1" x14ac:dyDescent="0.25">
      <c r="B703" s="93"/>
      <c r="C703" s="93"/>
      <c r="D703" s="93"/>
      <c r="E703" s="93"/>
      <c r="F703" s="93"/>
      <c r="G703" s="93"/>
      <c r="H703" s="93"/>
      <c r="I703" s="93"/>
      <c r="J703" s="93"/>
      <c r="K703" s="93"/>
      <c r="L703" s="93"/>
      <c r="M703" s="9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</row>
    <row r="704" spans="2:25" ht="15" customHeight="1" x14ac:dyDescent="0.25">
      <c r="B704" s="93"/>
      <c r="C704" s="93"/>
      <c r="D704" s="93"/>
      <c r="E704" s="93"/>
      <c r="F704" s="93"/>
      <c r="G704" s="93"/>
      <c r="H704" s="93"/>
      <c r="I704" s="93"/>
      <c r="J704" s="93"/>
      <c r="K704" s="93"/>
      <c r="L704" s="93"/>
      <c r="M704" s="9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</row>
    <row r="705" spans="2:25" ht="15" customHeight="1" x14ac:dyDescent="0.25">
      <c r="B705" s="93"/>
      <c r="C705" s="93"/>
      <c r="D705" s="93"/>
      <c r="E705" s="93"/>
      <c r="F705" s="93"/>
      <c r="G705" s="93"/>
      <c r="H705" s="93"/>
      <c r="I705" s="93"/>
      <c r="J705" s="93"/>
      <c r="K705" s="93"/>
      <c r="L705" s="93"/>
      <c r="M705" s="9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</row>
    <row r="706" spans="2:25" ht="15" customHeight="1" x14ac:dyDescent="0.25">
      <c r="B706" s="93"/>
      <c r="C706" s="93"/>
      <c r="D706" s="93"/>
      <c r="E706" s="93"/>
      <c r="F706" s="93"/>
      <c r="G706" s="93"/>
      <c r="H706" s="93"/>
      <c r="I706" s="93"/>
      <c r="J706" s="93"/>
      <c r="K706" s="93"/>
      <c r="L706" s="93"/>
      <c r="M706" s="9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</row>
    <row r="707" spans="2:25" ht="15" customHeight="1" x14ac:dyDescent="0.25">
      <c r="B707" s="93"/>
      <c r="C707" s="93"/>
      <c r="D707" s="93"/>
      <c r="E707" s="93"/>
      <c r="F707" s="93"/>
      <c r="G707" s="93"/>
      <c r="H707" s="93"/>
      <c r="I707" s="93"/>
      <c r="J707" s="93"/>
      <c r="K707" s="93"/>
      <c r="L707" s="93"/>
      <c r="M707" s="9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</row>
    <row r="708" spans="2:25" ht="15" customHeight="1" x14ac:dyDescent="0.25">
      <c r="B708" s="93"/>
      <c r="C708" s="93"/>
      <c r="D708" s="93"/>
      <c r="E708" s="93"/>
      <c r="F708" s="93"/>
      <c r="G708" s="93"/>
      <c r="H708" s="93"/>
      <c r="I708" s="93"/>
      <c r="J708" s="93"/>
      <c r="K708" s="93"/>
      <c r="L708" s="93"/>
      <c r="M708" s="9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</row>
    <row r="709" spans="2:25" ht="15" customHeight="1" x14ac:dyDescent="0.25">
      <c r="B709" s="93"/>
      <c r="C709" s="93"/>
      <c r="D709" s="93"/>
      <c r="E709" s="93"/>
      <c r="F709" s="93"/>
      <c r="G709" s="93"/>
      <c r="H709" s="93"/>
      <c r="I709" s="93"/>
      <c r="J709" s="93"/>
      <c r="K709" s="93"/>
      <c r="L709" s="93"/>
      <c r="M709" s="9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</row>
    <row r="710" spans="2:25" ht="15" customHeight="1" x14ac:dyDescent="0.25">
      <c r="B710" s="93"/>
      <c r="C710" s="93"/>
      <c r="D710" s="93"/>
      <c r="E710" s="93"/>
      <c r="F710" s="93"/>
      <c r="G710" s="93"/>
      <c r="H710" s="93"/>
      <c r="I710" s="93"/>
      <c r="J710" s="93"/>
      <c r="K710" s="93"/>
      <c r="L710" s="93"/>
      <c r="M710" s="9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</row>
    <row r="711" spans="2:25" ht="15" customHeight="1" x14ac:dyDescent="0.25">
      <c r="B711" s="93"/>
      <c r="C711" s="93"/>
      <c r="D711" s="93"/>
      <c r="E711" s="93"/>
      <c r="F711" s="93"/>
      <c r="G711" s="93"/>
      <c r="H711" s="93"/>
      <c r="I711" s="93"/>
      <c r="J711" s="93"/>
      <c r="K711" s="93"/>
      <c r="L711" s="93"/>
      <c r="M711" s="9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</row>
    <row r="712" spans="2:25" ht="15" customHeight="1" x14ac:dyDescent="0.25">
      <c r="B712" s="93"/>
      <c r="C712" s="93"/>
      <c r="D712" s="93"/>
      <c r="E712" s="93"/>
      <c r="F712" s="93"/>
      <c r="G712" s="93"/>
      <c r="H712" s="93"/>
      <c r="I712" s="93"/>
      <c r="J712" s="93"/>
      <c r="K712" s="93"/>
      <c r="L712" s="93"/>
      <c r="M712" s="9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</row>
    <row r="713" spans="2:25" ht="15" customHeight="1" x14ac:dyDescent="0.25">
      <c r="B713" s="93"/>
      <c r="C713" s="93"/>
      <c r="D713" s="93"/>
      <c r="E713" s="93"/>
      <c r="F713" s="93"/>
      <c r="G713" s="93"/>
      <c r="H713" s="93"/>
      <c r="I713" s="93"/>
      <c r="J713" s="93"/>
      <c r="K713" s="93"/>
      <c r="L713" s="93"/>
      <c r="M713" s="9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</row>
    <row r="714" spans="2:25" ht="15" customHeight="1" x14ac:dyDescent="0.25">
      <c r="B714" s="93"/>
      <c r="C714" s="93"/>
      <c r="D714" s="93"/>
      <c r="E714" s="93"/>
      <c r="F714" s="93"/>
      <c r="G714" s="93"/>
      <c r="H714" s="93"/>
      <c r="I714" s="93"/>
      <c r="J714" s="93"/>
      <c r="K714" s="93"/>
      <c r="L714" s="93"/>
      <c r="M714" s="9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</row>
    <row r="715" spans="2:25" ht="15" customHeight="1" x14ac:dyDescent="0.25">
      <c r="B715" s="93"/>
      <c r="C715" s="93"/>
      <c r="D715" s="93"/>
      <c r="E715" s="93"/>
      <c r="F715" s="93"/>
      <c r="G715" s="93"/>
      <c r="H715" s="93"/>
      <c r="I715" s="93"/>
      <c r="J715" s="93"/>
      <c r="K715" s="93"/>
      <c r="L715" s="93"/>
      <c r="M715" s="9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</row>
    <row r="716" spans="2:25" ht="15" customHeight="1" x14ac:dyDescent="0.25">
      <c r="B716" s="93"/>
      <c r="C716" s="93"/>
      <c r="D716" s="93"/>
      <c r="E716" s="93"/>
      <c r="F716" s="93"/>
      <c r="G716" s="93"/>
      <c r="H716" s="93"/>
      <c r="I716" s="93"/>
      <c r="J716" s="93"/>
      <c r="K716" s="93"/>
      <c r="L716" s="93"/>
      <c r="M716" s="9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</row>
    <row r="717" spans="2:25" ht="15" customHeight="1" x14ac:dyDescent="0.25">
      <c r="B717" s="93"/>
      <c r="C717" s="93"/>
      <c r="D717" s="93"/>
      <c r="E717" s="93"/>
      <c r="F717" s="93"/>
      <c r="G717" s="93"/>
      <c r="H717" s="93"/>
      <c r="I717" s="93"/>
      <c r="J717" s="93"/>
      <c r="K717" s="93"/>
      <c r="L717" s="93"/>
      <c r="M717" s="9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</row>
    <row r="718" spans="2:25" ht="15" customHeight="1" x14ac:dyDescent="0.25">
      <c r="B718" s="93"/>
      <c r="C718" s="93"/>
      <c r="D718" s="93"/>
      <c r="E718" s="93"/>
      <c r="F718" s="93"/>
      <c r="G718" s="93"/>
      <c r="H718" s="93"/>
      <c r="I718" s="93"/>
      <c r="J718" s="93"/>
      <c r="K718" s="93"/>
      <c r="L718" s="93"/>
      <c r="M718" s="9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</row>
    <row r="719" spans="2:25" ht="15" customHeight="1" x14ac:dyDescent="0.25">
      <c r="B719" s="93"/>
      <c r="C719" s="93"/>
      <c r="D719" s="93"/>
      <c r="E719" s="93"/>
      <c r="F719" s="93"/>
      <c r="G719" s="93"/>
      <c r="H719" s="93"/>
      <c r="I719" s="93"/>
      <c r="J719" s="93"/>
      <c r="K719" s="93"/>
      <c r="L719" s="93"/>
      <c r="M719" s="9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</row>
    <row r="720" spans="2:25" ht="15" customHeight="1" x14ac:dyDescent="0.25">
      <c r="B720" s="93"/>
      <c r="C720" s="93"/>
      <c r="D720" s="93"/>
      <c r="E720" s="93"/>
      <c r="F720" s="93"/>
      <c r="G720" s="93"/>
      <c r="H720" s="93"/>
      <c r="I720" s="93"/>
      <c r="J720" s="93"/>
      <c r="K720" s="93"/>
      <c r="L720" s="93"/>
      <c r="M720" s="9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</row>
    <row r="721" spans="2:25" ht="15" customHeight="1" x14ac:dyDescent="0.25">
      <c r="B721" s="93"/>
      <c r="C721" s="93"/>
      <c r="D721" s="93"/>
      <c r="E721" s="93"/>
      <c r="F721" s="93"/>
      <c r="G721" s="93"/>
      <c r="H721" s="93"/>
      <c r="I721" s="93"/>
      <c r="J721" s="93"/>
      <c r="K721" s="93"/>
      <c r="L721" s="93"/>
      <c r="M721" s="9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</row>
    <row r="722" spans="2:25" ht="15" customHeight="1" x14ac:dyDescent="0.25">
      <c r="B722" s="93"/>
      <c r="C722" s="93"/>
      <c r="D722" s="93"/>
      <c r="E722" s="93"/>
      <c r="F722" s="93"/>
      <c r="G722" s="93"/>
      <c r="H722" s="93"/>
      <c r="I722" s="93"/>
      <c r="J722" s="93"/>
      <c r="K722" s="93"/>
      <c r="L722" s="93"/>
      <c r="M722" s="9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</row>
    <row r="723" spans="2:25" ht="15" customHeight="1" x14ac:dyDescent="0.25">
      <c r="B723" s="93"/>
      <c r="C723" s="93"/>
      <c r="D723" s="93"/>
      <c r="E723" s="93"/>
      <c r="F723" s="93"/>
      <c r="G723" s="93"/>
      <c r="H723" s="93"/>
      <c r="I723" s="93"/>
      <c r="J723" s="93"/>
      <c r="K723" s="93"/>
      <c r="L723" s="93"/>
      <c r="M723" s="9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</row>
    <row r="724" spans="2:25" ht="15" customHeight="1" x14ac:dyDescent="0.25">
      <c r="B724" s="93"/>
      <c r="C724" s="93"/>
      <c r="D724" s="93"/>
      <c r="E724" s="93"/>
      <c r="F724" s="93"/>
      <c r="G724" s="93"/>
      <c r="H724" s="93"/>
      <c r="I724" s="93"/>
      <c r="J724" s="93"/>
      <c r="K724" s="93"/>
      <c r="L724" s="93"/>
      <c r="M724" s="9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</row>
    <row r="725" spans="2:25" ht="15" customHeight="1" x14ac:dyDescent="0.25">
      <c r="B725" s="93"/>
      <c r="C725" s="93"/>
      <c r="D725" s="93"/>
      <c r="E725" s="93"/>
      <c r="F725" s="93"/>
      <c r="G725" s="93"/>
      <c r="H725" s="93"/>
      <c r="I725" s="93"/>
      <c r="J725" s="93"/>
      <c r="K725" s="93"/>
      <c r="L725" s="93"/>
      <c r="M725" s="9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</row>
    <row r="726" spans="2:25" ht="15" customHeight="1" x14ac:dyDescent="0.25">
      <c r="B726" s="93"/>
      <c r="C726" s="93"/>
      <c r="D726" s="93"/>
      <c r="E726" s="93"/>
      <c r="F726" s="93"/>
      <c r="G726" s="93"/>
      <c r="H726" s="93"/>
      <c r="I726" s="93"/>
      <c r="J726" s="93"/>
      <c r="K726" s="93"/>
      <c r="L726" s="93"/>
      <c r="M726" s="9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</row>
    <row r="727" spans="2:25" ht="15" customHeight="1" x14ac:dyDescent="0.25">
      <c r="B727" s="93"/>
      <c r="C727" s="93"/>
      <c r="D727" s="93"/>
      <c r="E727" s="93"/>
      <c r="F727" s="93"/>
      <c r="G727" s="93"/>
      <c r="H727" s="93"/>
      <c r="I727" s="93"/>
      <c r="J727" s="93"/>
      <c r="K727" s="93"/>
      <c r="L727" s="93"/>
      <c r="M727" s="9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</row>
    <row r="728" spans="2:25" ht="15" customHeight="1" x14ac:dyDescent="0.25">
      <c r="B728" s="93"/>
      <c r="C728" s="93"/>
      <c r="D728" s="93"/>
      <c r="E728" s="93"/>
      <c r="F728" s="93"/>
      <c r="G728" s="93"/>
      <c r="H728" s="93"/>
      <c r="I728" s="93"/>
      <c r="J728" s="93"/>
      <c r="K728" s="93"/>
      <c r="L728" s="93"/>
      <c r="M728" s="9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</row>
    <row r="729" spans="2:25" ht="15" customHeight="1" x14ac:dyDescent="0.25">
      <c r="B729" s="93"/>
      <c r="C729" s="93"/>
      <c r="D729" s="93"/>
      <c r="E729" s="93"/>
      <c r="F729" s="93"/>
      <c r="G729" s="93"/>
      <c r="H729" s="93"/>
      <c r="I729" s="93"/>
      <c r="J729" s="93"/>
      <c r="K729" s="93"/>
      <c r="L729" s="93"/>
      <c r="M729" s="9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</row>
    <row r="730" spans="2:25" ht="15" customHeight="1" x14ac:dyDescent="0.25">
      <c r="B730" s="93"/>
      <c r="C730" s="93"/>
      <c r="D730" s="93"/>
      <c r="E730" s="93"/>
      <c r="F730" s="93"/>
      <c r="G730" s="93"/>
      <c r="H730" s="93"/>
      <c r="I730" s="93"/>
      <c r="J730" s="93"/>
      <c r="K730" s="93"/>
      <c r="L730" s="93"/>
      <c r="M730" s="9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</row>
    <row r="731" spans="2:25" ht="15" customHeight="1" x14ac:dyDescent="0.25">
      <c r="B731" s="93"/>
      <c r="C731" s="93"/>
      <c r="D731" s="93"/>
      <c r="E731" s="93"/>
      <c r="F731" s="93"/>
      <c r="G731" s="93"/>
      <c r="H731" s="93"/>
      <c r="I731" s="93"/>
      <c r="J731" s="93"/>
      <c r="K731" s="93"/>
      <c r="L731" s="93"/>
      <c r="M731" s="9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</row>
    <row r="732" spans="2:25" ht="15" customHeight="1" x14ac:dyDescent="0.25">
      <c r="B732" s="93"/>
      <c r="C732" s="93"/>
      <c r="D732" s="93"/>
      <c r="E732" s="93"/>
      <c r="F732" s="93"/>
      <c r="G732" s="93"/>
      <c r="H732" s="93"/>
      <c r="I732" s="93"/>
      <c r="J732" s="93"/>
      <c r="K732" s="93"/>
      <c r="L732" s="93"/>
      <c r="M732" s="9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</row>
    <row r="733" spans="2:25" ht="15" customHeight="1" x14ac:dyDescent="0.25">
      <c r="B733" s="93"/>
      <c r="C733" s="93"/>
      <c r="D733" s="93"/>
      <c r="E733" s="93"/>
      <c r="F733" s="93"/>
      <c r="G733" s="93"/>
      <c r="H733" s="93"/>
      <c r="I733" s="93"/>
      <c r="J733" s="93"/>
      <c r="K733" s="93"/>
      <c r="L733" s="93"/>
      <c r="M733" s="9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</row>
    <row r="734" spans="2:25" ht="15" customHeight="1" x14ac:dyDescent="0.25">
      <c r="B734" s="93"/>
      <c r="C734" s="93"/>
      <c r="D734" s="93"/>
      <c r="E734" s="93"/>
      <c r="F734" s="93"/>
      <c r="G734" s="93"/>
      <c r="H734" s="93"/>
      <c r="I734" s="93"/>
      <c r="J734" s="93"/>
      <c r="K734" s="93"/>
      <c r="L734" s="93"/>
      <c r="M734" s="9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</row>
    <row r="735" spans="2:25" ht="15" customHeight="1" x14ac:dyDescent="0.25">
      <c r="B735" s="93"/>
      <c r="C735" s="93"/>
      <c r="D735" s="93"/>
      <c r="E735" s="93"/>
      <c r="F735" s="93"/>
      <c r="G735" s="93"/>
      <c r="H735" s="93"/>
      <c r="I735" s="93"/>
      <c r="J735" s="93"/>
      <c r="K735" s="93"/>
      <c r="L735" s="93"/>
      <c r="M735" s="9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</row>
    <row r="736" spans="2:25" ht="15" customHeight="1" x14ac:dyDescent="0.25">
      <c r="B736" s="93"/>
      <c r="C736" s="93"/>
      <c r="D736" s="93"/>
      <c r="E736" s="93"/>
      <c r="F736" s="93"/>
      <c r="G736" s="93"/>
      <c r="H736" s="93"/>
      <c r="I736" s="93"/>
      <c r="J736" s="93"/>
      <c r="K736" s="93"/>
      <c r="L736" s="93"/>
      <c r="M736" s="9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</row>
    <row r="737" spans="2:25" ht="15" customHeight="1" x14ac:dyDescent="0.25">
      <c r="B737" s="93"/>
      <c r="C737" s="93"/>
      <c r="D737" s="93"/>
      <c r="E737" s="93"/>
      <c r="F737" s="93"/>
      <c r="G737" s="93"/>
      <c r="H737" s="93"/>
      <c r="I737" s="93"/>
      <c r="J737" s="93"/>
      <c r="K737" s="93"/>
      <c r="L737" s="93"/>
      <c r="M737" s="9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</row>
    <row r="738" spans="2:25" ht="15" customHeight="1" x14ac:dyDescent="0.25">
      <c r="B738" s="93"/>
      <c r="C738" s="93"/>
      <c r="D738" s="93"/>
      <c r="E738" s="93"/>
      <c r="F738" s="93"/>
      <c r="G738" s="93"/>
      <c r="H738" s="93"/>
      <c r="I738" s="93"/>
      <c r="J738" s="93"/>
      <c r="K738" s="93"/>
      <c r="L738" s="93"/>
      <c r="M738" s="9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</row>
    <row r="739" spans="2:25" ht="15" customHeight="1" x14ac:dyDescent="0.25">
      <c r="B739" s="93"/>
      <c r="C739" s="93"/>
      <c r="D739" s="93"/>
      <c r="E739" s="93"/>
      <c r="F739" s="93"/>
      <c r="G739" s="93"/>
      <c r="H739" s="93"/>
      <c r="I739" s="93"/>
      <c r="J739" s="93"/>
      <c r="K739" s="93"/>
      <c r="L739" s="93"/>
      <c r="M739" s="9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</row>
    <row r="740" spans="2:25" ht="15" customHeight="1" x14ac:dyDescent="0.25">
      <c r="B740" s="93"/>
      <c r="C740" s="93"/>
      <c r="D740" s="93"/>
      <c r="E740" s="93"/>
      <c r="F740" s="93"/>
      <c r="G740" s="93"/>
      <c r="H740" s="93"/>
      <c r="I740" s="93"/>
      <c r="J740" s="93"/>
      <c r="K740" s="93"/>
      <c r="L740" s="93"/>
      <c r="M740" s="9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</row>
    <row r="741" spans="2:25" ht="15" customHeight="1" x14ac:dyDescent="0.25">
      <c r="B741" s="93"/>
      <c r="C741" s="93"/>
      <c r="D741" s="93"/>
      <c r="E741" s="93"/>
      <c r="F741" s="93"/>
      <c r="G741" s="93"/>
      <c r="H741" s="93"/>
      <c r="I741" s="93"/>
      <c r="J741" s="93"/>
      <c r="K741" s="93"/>
      <c r="L741" s="93"/>
      <c r="M741" s="9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</row>
    <row r="742" spans="2:25" ht="15" customHeight="1" x14ac:dyDescent="0.25">
      <c r="B742" s="93"/>
      <c r="C742" s="93"/>
      <c r="D742" s="93"/>
      <c r="E742" s="93"/>
      <c r="F742" s="93"/>
      <c r="G742" s="93"/>
      <c r="H742" s="93"/>
      <c r="I742" s="93"/>
      <c r="J742" s="93"/>
      <c r="K742" s="93"/>
      <c r="L742" s="93"/>
      <c r="M742" s="9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</row>
    <row r="743" spans="2:25" ht="15" customHeight="1" x14ac:dyDescent="0.25">
      <c r="B743" s="93"/>
      <c r="C743" s="93"/>
      <c r="D743" s="93"/>
      <c r="E743" s="93"/>
      <c r="F743" s="93"/>
      <c r="G743" s="93"/>
      <c r="H743" s="93"/>
      <c r="I743" s="93"/>
      <c r="J743" s="93"/>
      <c r="K743" s="93"/>
      <c r="L743" s="93"/>
      <c r="M743" s="9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</row>
    <row r="744" spans="2:25" ht="15" customHeight="1" x14ac:dyDescent="0.25">
      <c r="B744" s="93"/>
      <c r="C744" s="93"/>
      <c r="D744" s="93"/>
      <c r="E744" s="93"/>
      <c r="F744" s="93"/>
      <c r="G744" s="93"/>
      <c r="H744" s="93"/>
      <c r="I744" s="93"/>
      <c r="J744" s="93"/>
      <c r="K744" s="93"/>
      <c r="L744" s="93"/>
      <c r="M744" s="9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</row>
    <row r="745" spans="2:25" ht="15" customHeight="1" x14ac:dyDescent="0.25">
      <c r="B745" s="93"/>
      <c r="C745" s="93"/>
      <c r="D745" s="93"/>
      <c r="E745" s="93"/>
      <c r="F745" s="93"/>
      <c r="G745" s="93"/>
      <c r="H745" s="93"/>
      <c r="I745" s="93"/>
      <c r="J745" s="93"/>
      <c r="K745" s="93"/>
      <c r="L745" s="93"/>
      <c r="M745" s="9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</row>
    <row r="746" spans="2:25" ht="15" customHeight="1" x14ac:dyDescent="0.25">
      <c r="B746" s="93"/>
      <c r="C746" s="93"/>
      <c r="D746" s="93"/>
      <c r="E746" s="93"/>
      <c r="F746" s="93"/>
      <c r="G746" s="93"/>
      <c r="H746" s="93"/>
      <c r="I746" s="93"/>
      <c r="J746" s="93"/>
      <c r="K746" s="93"/>
      <c r="L746" s="93"/>
      <c r="M746" s="9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</row>
    <row r="747" spans="2:25" ht="15" customHeight="1" x14ac:dyDescent="0.25">
      <c r="B747" s="93"/>
      <c r="C747" s="93"/>
      <c r="D747" s="93"/>
      <c r="E747" s="93"/>
      <c r="F747" s="93"/>
      <c r="G747" s="93"/>
      <c r="H747" s="93"/>
      <c r="I747" s="93"/>
      <c r="J747" s="93"/>
      <c r="K747" s="93"/>
      <c r="L747" s="93"/>
      <c r="M747" s="9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</row>
    <row r="748" spans="2:25" ht="15" customHeight="1" x14ac:dyDescent="0.25">
      <c r="B748" s="93"/>
      <c r="C748" s="93"/>
      <c r="D748" s="93"/>
      <c r="E748" s="93"/>
      <c r="F748" s="93"/>
      <c r="G748" s="93"/>
      <c r="H748" s="93"/>
      <c r="I748" s="93"/>
      <c r="J748" s="93"/>
      <c r="K748" s="93"/>
      <c r="L748" s="93"/>
      <c r="M748" s="9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</row>
    <row r="749" spans="2:25" ht="15" customHeight="1" x14ac:dyDescent="0.25">
      <c r="B749" s="93"/>
      <c r="C749" s="93"/>
      <c r="D749" s="93"/>
      <c r="E749" s="93"/>
      <c r="F749" s="93"/>
      <c r="G749" s="93"/>
      <c r="H749" s="93"/>
      <c r="I749" s="93"/>
      <c r="J749" s="93"/>
      <c r="K749" s="93"/>
      <c r="L749" s="93"/>
      <c r="M749" s="9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</row>
    <row r="750" spans="2:25" ht="15" customHeight="1" x14ac:dyDescent="0.25">
      <c r="B750" s="93"/>
      <c r="C750" s="93"/>
      <c r="D750" s="93"/>
      <c r="E750" s="93"/>
      <c r="F750" s="93"/>
      <c r="G750" s="93"/>
      <c r="H750" s="93"/>
      <c r="I750" s="93"/>
      <c r="J750" s="93"/>
      <c r="K750" s="93"/>
      <c r="L750" s="93"/>
      <c r="M750" s="9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</row>
    <row r="751" spans="2:25" ht="15" customHeight="1" x14ac:dyDescent="0.25">
      <c r="B751" s="93"/>
      <c r="C751" s="93"/>
      <c r="D751" s="93"/>
      <c r="E751" s="93"/>
      <c r="F751" s="93"/>
      <c r="G751" s="93"/>
      <c r="H751" s="93"/>
      <c r="I751" s="93"/>
      <c r="J751" s="93"/>
      <c r="K751" s="93"/>
      <c r="L751" s="93"/>
      <c r="M751" s="9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</row>
    <row r="752" spans="2:25" ht="15" customHeight="1" x14ac:dyDescent="0.25">
      <c r="B752" s="93"/>
      <c r="C752" s="93"/>
      <c r="D752" s="93"/>
      <c r="E752" s="93"/>
      <c r="F752" s="93"/>
      <c r="G752" s="93"/>
      <c r="H752" s="93"/>
      <c r="I752" s="93"/>
      <c r="J752" s="93"/>
      <c r="K752" s="93"/>
      <c r="L752" s="93"/>
      <c r="M752" s="9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</row>
    <row r="753" spans="2:25" ht="15" customHeight="1" x14ac:dyDescent="0.25">
      <c r="B753" s="93"/>
      <c r="C753" s="93"/>
      <c r="D753" s="93"/>
      <c r="E753" s="93"/>
      <c r="F753" s="93"/>
      <c r="G753" s="93"/>
      <c r="H753" s="93"/>
      <c r="I753" s="93"/>
      <c r="J753" s="93"/>
      <c r="K753" s="93"/>
      <c r="L753" s="93"/>
      <c r="M753" s="9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</row>
    <row r="754" spans="2:25" ht="15" customHeight="1" x14ac:dyDescent="0.25">
      <c r="B754" s="93"/>
      <c r="C754" s="93"/>
      <c r="D754" s="93"/>
      <c r="E754" s="93"/>
      <c r="F754" s="93"/>
      <c r="G754" s="93"/>
      <c r="H754" s="93"/>
      <c r="I754" s="93"/>
      <c r="J754" s="93"/>
      <c r="K754" s="93"/>
      <c r="L754" s="93"/>
      <c r="M754" s="9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</row>
    <row r="755" spans="2:25" ht="15" customHeight="1" x14ac:dyDescent="0.25">
      <c r="B755" s="93"/>
      <c r="C755" s="93"/>
      <c r="D755" s="93"/>
      <c r="E755" s="93"/>
      <c r="F755" s="93"/>
      <c r="G755" s="93"/>
      <c r="H755" s="93"/>
      <c r="I755" s="93"/>
      <c r="J755" s="93"/>
      <c r="K755" s="93"/>
      <c r="L755" s="93"/>
      <c r="M755" s="9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</row>
    <row r="756" spans="2:25" ht="15" customHeight="1" x14ac:dyDescent="0.25">
      <c r="B756" s="93"/>
      <c r="C756" s="93"/>
      <c r="D756" s="93"/>
      <c r="E756" s="93"/>
      <c r="F756" s="93"/>
      <c r="G756" s="93"/>
      <c r="H756" s="93"/>
      <c r="I756" s="93"/>
      <c r="J756" s="93"/>
      <c r="K756" s="93"/>
      <c r="L756" s="93"/>
      <c r="M756" s="9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</row>
    <row r="757" spans="2:25" ht="15" customHeight="1" x14ac:dyDescent="0.25">
      <c r="B757" s="93"/>
      <c r="C757" s="93"/>
      <c r="D757" s="93"/>
      <c r="E757" s="93"/>
      <c r="F757" s="93"/>
      <c r="G757" s="93"/>
      <c r="H757" s="93"/>
      <c r="I757" s="93"/>
      <c r="J757" s="93"/>
      <c r="K757" s="93"/>
      <c r="L757" s="93"/>
      <c r="M757" s="9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</row>
    <row r="758" spans="2:25" ht="15" customHeight="1" x14ac:dyDescent="0.25">
      <c r="B758" s="93"/>
      <c r="C758" s="93"/>
      <c r="D758" s="93"/>
      <c r="E758" s="93"/>
      <c r="F758" s="93"/>
      <c r="G758" s="93"/>
      <c r="H758" s="93"/>
      <c r="I758" s="93"/>
      <c r="J758" s="93"/>
      <c r="K758" s="93"/>
      <c r="L758" s="93"/>
      <c r="M758" s="9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</row>
    <row r="759" spans="2:25" ht="15" customHeight="1" x14ac:dyDescent="0.25">
      <c r="B759" s="93"/>
      <c r="C759" s="93"/>
      <c r="D759" s="93"/>
      <c r="E759" s="93"/>
      <c r="F759" s="93"/>
      <c r="G759" s="93"/>
      <c r="H759" s="93"/>
      <c r="I759" s="93"/>
      <c r="J759" s="93"/>
      <c r="K759" s="93"/>
      <c r="L759" s="93"/>
      <c r="M759" s="9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</row>
    <row r="760" spans="2:25" ht="15" customHeight="1" x14ac:dyDescent="0.25">
      <c r="B760" s="93"/>
      <c r="C760" s="93"/>
      <c r="D760" s="93"/>
      <c r="E760" s="93"/>
      <c r="F760" s="93"/>
      <c r="G760" s="93"/>
      <c r="H760" s="93"/>
      <c r="I760" s="93"/>
      <c r="J760" s="93"/>
      <c r="K760" s="93"/>
      <c r="L760" s="93"/>
      <c r="M760" s="9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</row>
    <row r="761" spans="2:25" ht="15" customHeight="1" x14ac:dyDescent="0.25">
      <c r="B761" s="93"/>
      <c r="C761" s="93"/>
      <c r="D761" s="93"/>
      <c r="E761" s="93"/>
      <c r="F761" s="93"/>
      <c r="G761" s="93"/>
      <c r="H761" s="93"/>
      <c r="I761" s="93"/>
      <c r="J761" s="93"/>
      <c r="K761" s="93"/>
      <c r="L761" s="93"/>
      <c r="M761" s="9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</row>
    <row r="762" spans="2:25" ht="15" customHeight="1" x14ac:dyDescent="0.25">
      <c r="B762" s="93"/>
      <c r="C762" s="93"/>
      <c r="D762" s="93"/>
      <c r="E762" s="93"/>
      <c r="F762" s="93"/>
      <c r="G762" s="93"/>
      <c r="H762" s="93"/>
      <c r="I762" s="93"/>
      <c r="J762" s="93"/>
      <c r="K762" s="93"/>
      <c r="L762" s="93"/>
      <c r="M762" s="9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</row>
    <row r="763" spans="2:25" ht="15" customHeight="1" x14ac:dyDescent="0.25">
      <c r="B763" s="93"/>
      <c r="C763" s="93"/>
      <c r="D763" s="93"/>
      <c r="E763" s="93"/>
      <c r="F763" s="93"/>
      <c r="G763" s="93"/>
      <c r="H763" s="93"/>
      <c r="I763" s="93"/>
      <c r="J763" s="93"/>
      <c r="K763" s="93"/>
      <c r="L763" s="93"/>
      <c r="M763" s="9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</row>
    <row r="764" spans="2:25" ht="15" customHeight="1" x14ac:dyDescent="0.25">
      <c r="B764" s="93"/>
      <c r="C764" s="93"/>
      <c r="D764" s="93"/>
      <c r="E764" s="93"/>
      <c r="F764" s="93"/>
      <c r="G764" s="93"/>
      <c r="H764" s="93"/>
      <c r="I764" s="93"/>
      <c r="J764" s="93"/>
      <c r="K764" s="93"/>
      <c r="L764" s="93"/>
      <c r="M764" s="9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</row>
    <row r="765" spans="2:25" ht="15" customHeight="1" x14ac:dyDescent="0.25">
      <c r="B765" s="93"/>
      <c r="C765" s="93"/>
      <c r="D765" s="93"/>
      <c r="E765" s="93"/>
      <c r="F765" s="93"/>
      <c r="G765" s="93"/>
      <c r="H765" s="93"/>
      <c r="I765" s="93"/>
      <c r="J765" s="93"/>
      <c r="K765" s="93"/>
      <c r="L765" s="93"/>
      <c r="M765" s="9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</row>
    <row r="766" spans="2:25" ht="15" customHeight="1" x14ac:dyDescent="0.25">
      <c r="B766" s="93"/>
      <c r="C766" s="93"/>
      <c r="D766" s="93"/>
      <c r="E766" s="93"/>
      <c r="F766" s="93"/>
      <c r="G766" s="93"/>
      <c r="H766" s="93"/>
      <c r="I766" s="93"/>
      <c r="J766" s="93"/>
      <c r="K766" s="93"/>
      <c r="L766" s="93"/>
      <c r="M766" s="9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</row>
    <row r="767" spans="2:25" ht="15" customHeight="1" x14ac:dyDescent="0.25">
      <c r="B767" s="93"/>
      <c r="C767" s="93"/>
      <c r="D767" s="93"/>
      <c r="E767" s="93"/>
      <c r="F767" s="93"/>
      <c r="G767" s="93"/>
      <c r="H767" s="93"/>
      <c r="I767" s="93"/>
      <c r="J767" s="93"/>
      <c r="K767" s="93"/>
      <c r="L767" s="93"/>
      <c r="M767" s="9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</row>
    <row r="768" spans="2:25" ht="15" customHeight="1" x14ac:dyDescent="0.25">
      <c r="B768" s="93"/>
      <c r="C768" s="93"/>
      <c r="D768" s="93"/>
      <c r="E768" s="93"/>
      <c r="F768" s="93"/>
      <c r="G768" s="93"/>
      <c r="H768" s="93"/>
      <c r="I768" s="93"/>
      <c r="J768" s="93"/>
      <c r="K768" s="93"/>
      <c r="L768" s="93"/>
      <c r="M768" s="9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</row>
    <row r="769" spans="2:25" ht="15" customHeight="1" x14ac:dyDescent="0.25">
      <c r="B769" s="93"/>
      <c r="C769" s="93"/>
      <c r="D769" s="93"/>
      <c r="E769" s="93"/>
      <c r="F769" s="93"/>
      <c r="G769" s="93"/>
      <c r="H769" s="93"/>
      <c r="I769" s="93"/>
      <c r="J769" s="93"/>
      <c r="K769" s="93"/>
      <c r="L769" s="93"/>
      <c r="M769" s="9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</row>
    <row r="770" spans="2:25" ht="15" customHeight="1" x14ac:dyDescent="0.25">
      <c r="B770" s="93"/>
      <c r="C770" s="93"/>
      <c r="D770" s="93"/>
      <c r="E770" s="93"/>
      <c r="F770" s="93"/>
      <c r="G770" s="93"/>
      <c r="H770" s="93"/>
      <c r="I770" s="93"/>
      <c r="J770" s="93"/>
      <c r="K770" s="93"/>
      <c r="L770" s="93"/>
      <c r="M770" s="9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</row>
    <row r="771" spans="2:25" ht="15" customHeight="1" x14ac:dyDescent="0.25">
      <c r="B771" s="93"/>
      <c r="C771" s="93"/>
      <c r="D771" s="93"/>
      <c r="E771" s="93"/>
      <c r="F771" s="93"/>
      <c r="G771" s="93"/>
      <c r="H771" s="93"/>
      <c r="I771" s="93"/>
      <c r="J771" s="93"/>
      <c r="K771" s="93"/>
      <c r="L771" s="93"/>
      <c r="M771" s="9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</row>
    <row r="772" spans="2:25" ht="15" customHeight="1" x14ac:dyDescent="0.25">
      <c r="B772" s="93"/>
      <c r="C772" s="93"/>
      <c r="D772" s="93"/>
      <c r="E772" s="93"/>
      <c r="F772" s="93"/>
      <c r="G772" s="93"/>
      <c r="H772" s="93"/>
      <c r="I772" s="93"/>
      <c r="J772" s="93"/>
      <c r="K772" s="93"/>
      <c r="L772" s="93"/>
      <c r="M772" s="9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</row>
    <row r="773" spans="2:25" ht="15" customHeight="1" x14ac:dyDescent="0.25">
      <c r="B773" s="93"/>
      <c r="C773" s="93"/>
      <c r="D773" s="93"/>
      <c r="E773" s="93"/>
      <c r="F773" s="93"/>
      <c r="G773" s="93"/>
      <c r="H773" s="93"/>
      <c r="I773" s="93"/>
      <c r="J773" s="93"/>
      <c r="K773" s="93"/>
      <c r="L773" s="93"/>
      <c r="M773" s="9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</row>
    <row r="774" spans="2:25" ht="15" customHeight="1" x14ac:dyDescent="0.25">
      <c r="B774" s="93"/>
      <c r="C774" s="93"/>
      <c r="D774" s="93"/>
      <c r="E774" s="93"/>
      <c r="F774" s="93"/>
      <c r="G774" s="93"/>
      <c r="H774" s="93"/>
      <c r="I774" s="93"/>
      <c r="J774" s="93"/>
      <c r="K774" s="93"/>
      <c r="L774" s="93"/>
      <c r="M774" s="9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</row>
    <row r="775" spans="2:25" ht="15" customHeight="1" x14ac:dyDescent="0.25">
      <c r="B775" s="93"/>
      <c r="C775" s="93"/>
      <c r="D775" s="93"/>
      <c r="E775" s="93"/>
      <c r="F775" s="93"/>
      <c r="G775" s="93"/>
      <c r="H775" s="93"/>
      <c r="I775" s="93"/>
      <c r="J775" s="93"/>
      <c r="K775" s="93"/>
      <c r="L775" s="93"/>
      <c r="M775" s="9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</row>
    <row r="776" spans="2:25" ht="15" customHeight="1" x14ac:dyDescent="0.25">
      <c r="B776" s="93"/>
      <c r="C776" s="93"/>
      <c r="D776" s="93"/>
      <c r="E776" s="93"/>
      <c r="F776" s="93"/>
      <c r="G776" s="93"/>
      <c r="H776" s="93"/>
      <c r="I776" s="93"/>
      <c r="J776" s="93"/>
      <c r="K776" s="93"/>
      <c r="L776" s="93"/>
      <c r="M776" s="9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</row>
    <row r="777" spans="2:25" ht="15" customHeight="1" x14ac:dyDescent="0.25">
      <c r="B777" s="93"/>
      <c r="C777" s="93"/>
      <c r="D777" s="93"/>
      <c r="E777" s="93"/>
      <c r="F777" s="93"/>
      <c r="G777" s="93"/>
      <c r="H777" s="93"/>
      <c r="I777" s="93"/>
      <c r="J777" s="93"/>
      <c r="K777" s="93"/>
      <c r="L777" s="93"/>
      <c r="M777" s="9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</row>
    <row r="778" spans="2:25" ht="15" customHeight="1" x14ac:dyDescent="0.25">
      <c r="B778" s="93"/>
      <c r="C778" s="93"/>
      <c r="D778" s="93"/>
      <c r="E778" s="93"/>
      <c r="F778" s="93"/>
      <c r="G778" s="93"/>
      <c r="H778" s="93"/>
      <c r="I778" s="93"/>
      <c r="J778" s="93"/>
      <c r="K778" s="93"/>
      <c r="L778" s="93"/>
      <c r="M778" s="9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</row>
    <row r="779" spans="2:25" ht="15" customHeight="1" x14ac:dyDescent="0.25">
      <c r="B779" s="93"/>
      <c r="C779" s="93"/>
      <c r="D779" s="93"/>
      <c r="E779" s="93"/>
      <c r="F779" s="93"/>
      <c r="G779" s="93"/>
      <c r="H779" s="93"/>
      <c r="I779" s="93"/>
      <c r="J779" s="93"/>
      <c r="K779" s="93"/>
      <c r="L779" s="93"/>
      <c r="M779" s="9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</row>
    <row r="780" spans="2:25" ht="15" customHeight="1" x14ac:dyDescent="0.25">
      <c r="B780" s="93"/>
      <c r="C780" s="93"/>
      <c r="D780" s="93"/>
      <c r="E780" s="93"/>
      <c r="F780" s="93"/>
      <c r="G780" s="93"/>
      <c r="H780" s="93"/>
      <c r="I780" s="93"/>
      <c r="J780" s="93"/>
      <c r="K780" s="93"/>
      <c r="L780" s="93"/>
      <c r="M780" s="9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</row>
    <row r="781" spans="2:25" ht="15" customHeight="1" x14ac:dyDescent="0.25">
      <c r="B781" s="93"/>
      <c r="C781" s="93"/>
      <c r="D781" s="93"/>
      <c r="E781" s="93"/>
      <c r="F781" s="93"/>
      <c r="G781" s="93"/>
      <c r="H781" s="93"/>
      <c r="I781" s="93"/>
      <c r="J781" s="93"/>
      <c r="K781" s="93"/>
      <c r="L781" s="93"/>
      <c r="M781" s="9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</row>
    <row r="782" spans="2:25" ht="15" customHeight="1" x14ac:dyDescent="0.25">
      <c r="B782" s="93"/>
      <c r="C782" s="93"/>
      <c r="D782" s="93"/>
      <c r="E782" s="93"/>
      <c r="F782" s="93"/>
      <c r="G782" s="93"/>
      <c r="H782" s="93"/>
      <c r="I782" s="93"/>
      <c r="J782" s="93"/>
      <c r="K782" s="93"/>
      <c r="L782" s="93"/>
      <c r="M782" s="9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</row>
    <row r="783" spans="2:25" ht="15" customHeight="1" x14ac:dyDescent="0.25">
      <c r="B783" s="93"/>
      <c r="C783" s="93"/>
      <c r="D783" s="93"/>
      <c r="E783" s="93"/>
      <c r="F783" s="93"/>
      <c r="G783" s="93"/>
      <c r="H783" s="93"/>
      <c r="I783" s="93"/>
      <c r="J783" s="93"/>
      <c r="K783" s="93"/>
      <c r="L783" s="93"/>
      <c r="M783" s="9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</row>
    <row r="784" spans="2:25" ht="15" customHeight="1" x14ac:dyDescent="0.25">
      <c r="B784" s="93"/>
      <c r="C784" s="93"/>
      <c r="D784" s="93"/>
      <c r="E784" s="93"/>
      <c r="F784" s="93"/>
      <c r="G784" s="93"/>
      <c r="H784" s="93"/>
      <c r="I784" s="93"/>
      <c r="J784" s="93"/>
      <c r="K784" s="93"/>
      <c r="L784" s="93"/>
      <c r="M784" s="9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</row>
    <row r="785" spans="2:25" ht="15" customHeight="1" x14ac:dyDescent="0.25">
      <c r="B785" s="93"/>
      <c r="C785" s="93"/>
      <c r="D785" s="93"/>
      <c r="E785" s="93"/>
      <c r="F785" s="93"/>
      <c r="G785" s="93"/>
      <c r="H785" s="93"/>
      <c r="I785" s="93"/>
      <c r="J785" s="93"/>
      <c r="K785" s="93"/>
      <c r="L785" s="93"/>
      <c r="M785" s="9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</row>
    <row r="786" spans="2:25" ht="15" customHeight="1" x14ac:dyDescent="0.25">
      <c r="B786" s="93"/>
      <c r="C786" s="93"/>
      <c r="D786" s="93"/>
      <c r="E786" s="93"/>
      <c r="F786" s="93"/>
      <c r="G786" s="93"/>
      <c r="H786" s="93"/>
      <c r="I786" s="93"/>
      <c r="J786" s="93"/>
      <c r="K786" s="93"/>
      <c r="L786" s="93"/>
      <c r="M786" s="9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</row>
    <row r="787" spans="2:25" ht="15" customHeight="1" x14ac:dyDescent="0.25">
      <c r="B787" s="93"/>
      <c r="C787" s="93"/>
      <c r="D787" s="93"/>
      <c r="E787" s="93"/>
      <c r="F787" s="93"/>
      <c r="G787" s="93"/>
      <c r="H787" s="93"/>
      <c r="I787" s="93"/>
      <c r="J787" s="93"/>
      <c r="K787" s="93"/>
      <c r="L787" s="93"/>
      <c r="M787" s="9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</row>
    <row r="788" spans="2:25" ht="15" customHeight="1" x14ac:dyDescent="0.25">
      <c r="B788" s="93"/>
      <c r="C788" s="93"/>
      <c r="D788" s="93"/>
      <c r="E788" s="93"/>
      <c r="F788" s="93"/>
      <c r="G788" s="93"/>
      <c r="H788" s="93"/>
      <c r="I788" s="93"/>
      <c r="J788" s="93"/>
      <c r="K788" s="93"/>
      <c r="L788" s="93"/>
      <c r="M788" s="9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</row>
    <row r="789" spans="2:25" ht="15" customHeight="1" x14ac:dyDescent="0.25">
      <c r="B789" s="93"/>
      <c r="C789" s="93"/>
      <c r="D789" s="93"/>
      <c r="E789" s="93"/>
      <c r="F789" s="93"/>
      <c r="G789" s="93"/>
      <c r="H789" s="93"/>
      <c r="I789" s="93"/>
      <c r="J789" s="93"/>
      <c r="K789" s="93"/>
      <c r="L789" s="93"/>
      <c r="M789" s="9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</row>
    <row r="790" spans="2:25" ht="15" customHeight="1" x14ac:dyDescent="0.25">
      <c r="B790" s="89"/>
      <c r="C790" s="89"/>
      <c r="D790" s="89"/>
      <c r="E790" s="89"/>
      <c r="F790" s="89"/>
      <c r="G790" s="89"/>
      <c r="H790" s="89"/>
      <c r="I790" s="89"/>
      <c r="J790" s="89"/>
      <c r="K790" s="89"/>
      <c r="L790" s="89"/>
      <c r="M790" s="89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</row>
    <row r="791" spans="2:25" ht="15" customHeight="1" x14ac:dyDescent="0.25">
      <c r="B791" s="89"/>
      <c r="C791" s="89"/>
      <c r="D791" s="89"/>
      <c r="E791" s="89"/>
      <c r="F791" s="89"/>
      <c r="G791" s="89"/>
      <c r="H791" s="89"/>
      <c r="I791" s="89"/>
      <c r="J791" s="89"/>
      <c r="K791" s="89"/>
      <c r="L791" s="89"/>
      <c r="M791" s="89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</row>
    <row r="792" spans="2:25" ht="15" customHeight="1" x14ac:dyDescent="0.25">
      <c r="B792" s="89"/>
      <c r="C792" s="89"/>
      <c r="D792" s="89"/>
      <c r="E792" s="89"/>
      <c r="F792" s="89"/>
      <c r="G792" s="89"/>
      <c r="H792" s="89"/>
      <c r="I792" s="89"/>
      <c r="J792" s="89"/>
      <c r="K792" s="89"/>
      <c r="L792" s="89"/>
      <c r="M792" s="89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</row>
    <row r="793" spans="2:25" ht="15" customHeight="1" x14ac:dyDescent="0.25">
      <c r="B793" s="89"/>
      <c r="C793" s="89"/>
      <c r="D793" s="89"/>
      <c r="E793" s="89"/>
      <c r="F793" s="89"/>
      <c r="G793" s="89"/>
      <c r="H793" s="89"/>
      <c r="I793" s="89"/>
      <c r="J793" s="89"/>
      <c r="K793" s="89"/>
      <c r="L793" s="89"/>
      <c r="M793" s="89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</row>
    <row r="794" spans="2:25" ht="15" customHeight="1" x14ac:dyDescent="0.25">
      <c r="B794" s="89"/>
      <c r="C794" s="89"/>
      <c r="D794" s="89"/>
      <c r="E794" s="89"/>
      <c r="F794" s="89"/>
      <c r="G794" s="89"/>
      <c r="H794" s="89"/>
      <c r="I794" s="89"/>
      <c r="J794" s="89"/>
      <c r="K794" s="89"/>
      <c r="L794" s="89"/>
      <c r="M794" s="89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</row>
    <row r="795" spans="2:25" ht="15" customHeight="1" x14ac:dyDescent="0.25">
      <c r="B795" s="89"/>
      <c r="C795" s="89"/>
      <c r="D795" s="89"/>
      <c r="E795" s="89"/>
      <c r="F795" s="89"/>
      <c r="G795" s="89"/>
      <c r="H795" s="89"/>
      <c r="I795" s="89"/>
      <c r="J795" s="89"/>
      <c r="K795" s="89"/>
      <c r="L795" s="89"/>
      <c r="M795" s="89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</row>
    <row r="796" spans="2:25" ht="15" customHeight="1" x14ac:dyDescent="0.25">
      <c r="B796" s="89"/>
      <c r="C796" s="89"/>
      <c r="D796" s="89"/>
      <c r="E796" s="89"/>
      <c r="F796" s="89"/>
      <c r="G796" s="89"/>
      <c r="H796" s="89"/>
      <c r="I796" s="89"/>
      <c r="J796" s="89"/>
      <c r="K796" s="89"/>
      <c r="L796" s="89"/>
      <c r="M796" s="89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</row>
    <row r="797" spans="2:25" ht="15" customHeight="1" x14ac:dyDescent="0.25">
      <c r="B797" s="89"/>
      <c r="C797" s="89"/>
      <c r="D797" s="89"/>
      <c r="E797" s="89"/>
      <c r="F797" s="89"/>
      <c r="G797" s="89"/>
      <c r="H797" s="89"/>
      <c r="I797" s="89"/>
      <c r="J797" s="89"/>
      <c r="K797" s="89"/>
      <c r="L797" s="89"/>
      <c r="M797" s="89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</row>
    <row r="798" spans="2:25" ht="15" customHeight="1" x14ac:dyDescent="0.25">
      <c r="B798" s="89"/>
      <c r="C798" s="89"/>
      <c r="D798" s="89"/>
      <c r="E798" s="89"/>
      <c r="F798" s="89"/>
      <c r="G798" s="89"/>
      <c r="H798" s="89"/>
      <c r="I798" s="89"/>
      <c r="J798" s="89"/>
      <c r="K798" s="89"/>
      <c r="L798" s="89"/>
      <c r="M798" s="89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</row>
    <row r="799" spans="2:25" ht="15" customHeight="1" x14ac:dyDescent="0.25">
      <c r="B799" s="89"/>
      <c r="C799" s="89"/>
      <c r="D799" s="89"/>
      <c r="E799" s="89"/>
      <c r="F799" s="89"/>
      <c r="G799" s="89"/>
      <c r="H799" s="89"/>
      <c r="I799" s="89"/>
      <c r="J799" s="89"/>
      <c r="K799" s="89"/>
      <c r="L799" s="89"/>
      <c r="M799" s="89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</row>
    <row r="800" spans="2:25" ht="15" customHeight="1" x14ac:dyDescent="0.25">
      <c r="B800" s="89"/>
      <c r="C800" s="89"/>
      <c r="D800" s="89"/>
      <c r="E800" s="89"/>
      <c r="F800" s="89"/>
      <c r="G800" s="89"/>
      <c r="H800" s="89"/>
      <c r="I800" s="89"/>
      <c r="J800" s="89"/>
      <c r="K800" s="89"/>
      <c r="L800" s="89"/>
      <c r="M800" s="89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</row>
    <row r="801" spans="2:25" ht="15" customHeight="1" x14ac:dyDescent="0.25">
      <c r="B801" s="89"/>
      <c r="C801" s="89"/>
      <c r="D801" s="89"/>
      <c r="E801" s="89"/>
      <c r="F801" s="89"/>
      <c r="G801" s="89"/>
      <c r="H801" s="89"/>
      <c r="I801" s="89"/>
      <c r="J801" s="89"/>
      <c r="K801" s="89"/>
      <c r="L801" s="89"/>
      <c r="M801" s="89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</row>
    <row r="802" spans="2:25" ht="15" customHeight="1" x14ac:dyDescent="0.25">
      <c r="B802" s="89"/>
      <c r="C802" s="89"/>
      <c r="D802" s="89"/>
      <c r="E802" s="89"/>
      <c r="F802" s="89"/>
      <c r="G802" s="89"/>
      <c r="H802" s="89"/>
      <c r="I802" s="89"/>
      <c r="J802" s="89"/>
      <c r="K802" s="89"/>
      <c r="L802" s="89"/>
      <c r="M802" s="89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</row>
    <row r="803" spans="2:25" ht="15" customHeight="1" x14ac:dyDescent="0.25">
      <c r="B803" s="89"/>
      <c r="C803" s="89"/>
      <c r="D803" s="89"/>
      <c r="E803" s="89"/>
      <c r="F803" s="89"/>
      <c r="G803" s="89"/>
      <c r="H803" s="89"/>
      <c r="I803" s="89"/>
      <c r="J803" s="89"/>
      <c r="K803" s="89"/>
      <c r="L803" s="89"/>
      <c r="M803" s="89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</row>
    <row r="804" spans="2:25" ht="15" customHeight="1" x14ac:dyDescent="0.25">
      <c r="B804" s="89"/>
      <c r="C804" s="89"/>
      <c r="D804" s="89"/>
      <c r="E804" s="89"/>
      <c r="F804" s="89"/>
      <c r="G804" s="89"/>
      <c r="H804" s="89"/>
      <c r="I804" s="89"/>
      <c r="J804" s="89"/>
      <c r="K804" s="89"/>
      <c r="L804" s="89"/>
      <c r="M804" s="89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</row>
    <row r="805" spans="2:25" ht="15" customHeight="1" x14ac:dyDescent="0.25">
      <c r="B805" s="89"/>
      <c r="C805" s="89"/>
      <c r="D805" s="89"/>
      <c r="E805" s="89"/>
      <c r="F805" s="89"/>
      <c r="G805" s="89"/>
      <c r="H805" s="89"/>
      <c r="I805" s="89"/>
      <c r="J805" s="89"/>
      <c r="K805" s="89"/>
      <c r="L805" s="89"/>
      <c r="M805" s="89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</row>
    <row r="806" spans="2:25" ht="15" customHeight="1" x14ac:dyDescent="0.25">
      <c r="B806" s="89"/>
      <c r="C806" s="89"/>
      <c r="D806" s="89"/>
      <c r="E806" s="89"/>
      <c r="F806" s="89"/>
      <c r="G806" s="89"/>
      <c r="H806" s="89"/>
      <c r="I806" s="89"/>
      <c r="J806" s="89"/>
      <c r="K806" s="89"/>
      <c r="L806" s="89"/>
      <c r="M806" s="89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</row>
    <row r="807" spans="2:25" ht="15" customHeight="1" x14ac:dyDescent="0.25">
      <c r="B807" s="89"/>
      <c r="C807" s="89"/>
      <c r="D807" s="89"/>
      <c r="E807" s="89"/>
      <c r="F807" s="89"/>
      <c r="G807" s="89"/>
      <c r="H807" s="89"/>
      <c r="I807" s="89"/>
      <c r="J807" s="89"/>
      <c r="K807" s="89"/>
      <c r="L807" s="89"/>
      <c r="M807" s="89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</row>
    <row r="808" spans="2:25" ht="15" customHeight="1" x14ac:dyDescent="0.25">
      <c r="B808" s="89"/>
      <c r="C808" s="89"/>
      <c r="D808" s="89"/>
      <c r="E808" s="89"/>
      <c r="F808" s="89"/>
      <c r="G808" s="89"/>
      <c r="H808" s="89"/>
      <c r="I808" s="89"/>
      <c r="J808" s="89"/>
      <c r="K808" s="89"/>
      <c r="L808" s="89"/>
      <c r="M808" s="89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</row>
    <row r="809" spans="2:25" ht="15" customHeight="1" x14ac:dyDescent="0.25">
      <c r="B809" s="89"/>
      <c r="C809" s="89"/>
      <c r="D809" s="89"/>
      <c r="E809" s="89"/>
      <c r="F809" s="89"/>
      <c r="G809" s="89"/>
      <c r="H809" s="89"/>
      <c r="I809" s="89"/>
      <c r="J809" s="89"/>
      <c r="K809" s="89"/>
      <c r="L809" s="89"/>
      <c r="M809" s="89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</row>
    <row r="810" spans="2:25" ht="15" customHeight="1" x14ac:dyDescent="0.25">
      <c r="B810" s="89"/>
      <c r="C810" s="89"/>
      <c r="D810" s="89"/>
      <c r="E810" s="89"/>
      <c r="F810" s="89"/>
      <c r="G810" s="89"/>
      <c r="H810" s="89"/>
      <c r="I810" s="89"/>
      <c r="J810" s="89"/>
      <c r="K810" s="89"/>
      <c r="L810" s="89"/>
      <c r="M810" s="89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</row>
    <row r="811" spans="2:25" ht="15" customHeight="1" x14ac:dyDescent="0.25">
      <c r="B811" s="89"/>
      <c r="C811" s="89"/>
      <c r="D811" s="89"/>
      <c r="E811" s="89"/>
      <c r="F811" s="89"/>
      <c r="G811" s="89"/>
      <c r="H811" s="89"/>
      <c r="I811" s="89"/>
      <c r="J811" s="89"/>
      <c r="K811" s="89"/>
      <c r="L811" s="89"/>
      <c r="M811" s="89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</row>
    <row r="812" spans="2:25" ht="15" customHeight="1" x14ac:dyDescent="0.25">
      <c r="B812" s="89"/>
      <c r="C812" s="89"/>
      <c r="D812" s="89"/>
      <c r="E812" s="89"/>
      <c r="F812" s="89"/>
      <c r="G812" s="89"/>
      <c r="H812" s="89"/>
      <c r="I812" s="89"/>
      <c r="J812" s="89"/>
      <c r="K812" s="89"/>
      <c r="L812" s="89"/>
      <c r="M812" s="89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</row>
    <row r="813" spans="2:25" ht="15" customHeight="1" x14ac:dyDescent="0.25">
      <c r="B813" s="89"/>
      <c r="C813" s="89"/>
      <c r="D813" s="89"/>
      <c r="E813" s="89"/>
      <c r="F813" s="89"/>
      <c r="G813" s="89"/>
      <c r="H813" s="89"/>
      <c r="I813" s="89"/>
      <c r="J813" s="89"/>
      <c r="K813" s="89"/>
      <c r="L813" s="89"/>
      <c r="M813" s="89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</row>
    <row r="814" spans="2:25" ht="15" customHeight="1" x14ac:dyDescent="0.25">
      <c r="B814" s="89"/>
      <c r="C814" s="89"/>
      <c r="D814" s="89"/>
      <c r="E814" s="89"/>
      <c r="F814" s="89"/>
      <c r="G814" s="89"/>
      <c r="H814" s="89"/>
      <c r="I814" s="89"/>
      <c r="J814" s="89"/>
      <c r="K814" s="89"/>
      <c r="L814" s="89"/>
      <c r="M814" s="89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</row>
    <row r="815" spans="2:25" ht="15" customHeight="1" x14ac:dyDescent="0.25">
      <c r="B815" s="89"/>
      <c r="C815" s="89"/>
      <c r="D815" s="89"/>
      <c r="E815" s="89"/>
      <c r="F815" s="89"/>
      <c r="G815" s="89"/>
      <c r="H815" s="89"/>
      <c r="I815" s="89"/>
      <c r="J815" s="89"/>
      <c r="K815" s="89"/>
      <c r="L815" s="89"/>
      <c r="M815" s="89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</row>
    <row r="816" spans="2:25" ht="15" customHeight="1" x14ac:dyDescent="0.25">
      <c r="B816" s="89"/>
      <c r="C816" s="89"/>
      <c r="D816" s="89"/>
      <c r="E816" s="89"/>
      <c r="F816" s="89"/>
      <c r="G816" s="89"/>
      <c r="H816" s="89"/>
      <c r="I816" s="89"/>
      <c r="J816" s="89"/>
      <c r="K816" s="89"/>
      <c r="L816" s="89"/>
      <c r="M816" s="89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</row>
    <row r="817" spans="2:25" ht="15" customHeight="1" x14ac:dyDescent="0.25">
      <c r="B817" s="89"/>
      <c r="C817" s="89"/>
      <c r="D817" s="89"/>
      <c r="E817" s="89"/>
      <c r="F817" s="89"/>
      <c r="G817" s="89"/>
      <c r="H817" s="89"/>
      <c r="I817" s="89"/>
      <c r="J817" s="89"/>
      <c r="K817" s="89"/>
      <c r="L817" s="89"/>
      <c r="M817" s="89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</row>
    <row r="818" spans="2:25" ht="15" customHeight="1" x14ac:dyDescent="0.25">
      <c r="B818" s="89"/>
      <c r="C818" s="89"/>
      <c r="D818" s="89"/>
      <c r="E818" s="89"/>
      <c r="F818" s="89"/>
      <c r="G818" s="89"/>
      <c r="H818" s="89"/>
      <c r="I818" s="89"/>
      <c r="J818" s="89"/>
      <c r="K818" s="89"/>
      <c r="L818" s="89"/>
      <c r="M818" s="89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</row>
    <row r="819" spans="2:25" ht="15" customHeight="1" x14ac:dyDescent="0.25">
      <c r="B819" s="89"/>
      <c r="C819" s="89"/>
      <c r="D819" s="89"/>
      <c r="E819" s="89"/>
      <c r="F819" s="89"/>
      <c r="G819" s="89"/>
      <c r="H819" s="89"/>
      <c r="I819" s="89"/>
      <c r="J819" s="89"/>
      <c r="K819" s="89"/>
      <c r="L819" s="89"/>
      <c r="M819" s="89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</row>
    <row r="820" spans="2:25" ht="15" customHeight="1" x14ac:dyDescent="0.25">
      <c r="B820" s="89"/>
      <c r="C820" s="89"/>
      <c r="D820" s="89"/>
      <c r="E820" s="89"/>
      <c r="F820" s="89"/>
      <c r="G820" s="89"/>
      <c r="H820" s="89"/>
      <c r="I820" s="89"/>
      <c r="J820" s="89"/>
      <c r="K820" s="89"/>
      <c r="L820" s="89"/>
      <c r="M820" s="89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</row>
    <row r="821" spans="2:25" ht="15" customHeight="1" x14ac:dyDescent="0.25">
      <c r="B821" s="89"/>
      <c r="C821" s="89"/>
      <c r="D821" s="89"/>
      <c r="E821" s="89"/>
      <c r="F821" s="89"/>
      <c r="G821" s="89"/>
      <c r="H821" s="89"/>
      <c r="I821" s="89"/>
      <c r="J821" s="89"/>
      <c r="K821" s="89"/>
      <c r="L821" s="89"/>
      <c r="M821" s="89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</row>
    <row r="822" spans="2:25" ht="15" customHeight="1" x14ac:dyDescent="0.25">
      <c r="B822" s="89"/>
      <c r="C822" s="89"/>
      <c r="D822" s="89"/>
      <c r="E822" s="89"/>
      <c r="F822" s="89"/>
      <c r="G822" s="89"/>
      <c r="H822" s="89"/>
      <c r="I822" s="89"/>
      <c r="J822" s="89"/>
      <c r="K822" s="89"/>
      <c r="L822" s="89"/>
      <c r="M822" s="89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</row>
    <row r="823" spans="2:25" ht="15" customHeight="1" x14ac:dyDescent="0.25">
      <c r="B823" s="89"/>
      <c r="C823" s="89"/>
      <c r="D823" s="89"/>
      <c r="E823" s="89"/>
      <c r="F823" s="89"/>
      <c r="G823" s="89"/>
      <c r="H823" s="89"/>
      <c r="I823" s="89"/>
      <c r="J823" s="89"/>
      <c r="K823" s="89"/>
      <c r="L823" s="89"/>
      <c r="M823" s="89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</row>
    <row r="824" spans="2:25" ht="15" customHeight="1" x14ac:dyDescent="0.25">
      <c r="B824" s="89"/>
      <c r="C824" s="89"/>
      <c r="D824" s="89"/>
      <c r="E824" s="89"/>
      <c r="F824" s="89"/>
      <c r="G824" s="89"/>
      <c r="H824" s="89"/>
      <c r="I824" s="89"/>
      <c r="J824" s="89"/>
      <c r="K824" s="89"/>
      <c r="L824" s="89"/>
      <c r="M824" s="89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</row>
    <row r="825" spans="2:25" ht="15" customHeight="1" x14ac:dyDescent="0.25">
      <c r="B825" s="89"/>
      <c r="C825" s="89"/>
      <c r="D825" s="89"/>
      <c r="E825" s="89"/>
      <c r="F825" s="89"/>
      <c r="G825" s="89"/>
      <c r="H825" s="89"/>
      <c r="I825" s="89"/>
      <c r="J825" s="89"/>
      <c r="K825" s="89"/>
      <c r="L825" s="89"/>
      <c r="M825" s="89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</row>
    <row r="826" spans="2:25" ht="15" customHeight="1" x14ac:dyDescent="0.25">
      <c r="B826" s="89"/>
      <c r="C826" s="89"/>
      <c r="D826" s="89"/>
      <c r="E826" s="89"/>
      <c r="F826" s="89"/>
      <c r="G826" s="89"/>
      <c r="H826" s="89"/>
      <c r="I826" s="89"/>
      <c r="J826" s="89"/>
      <c r="K826" s="89"/>
      <c r="L826" s="89"/>
      <c r="M826" s="89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</row>
    <row r="827" spans="2:25" ht="15" customHeight="1" x14ac:dyDescent="0.25">
      <c r="B827" s="89"/>
      <c r="C827" s="89"/>
      <c r="D827" s="89"/>
      <c r="E827" s="89"/>
      <c r="F827" s="89"/>
      <c r="G827" s="89"/>
      <c r="H827" s="89"/>
      <c r="I827" s="89"/>
      <c r="J827" s="89"/>
      <c r="K827" s="89"/>
      <c r="L827" s="89"/>
      <c r="M827" s="89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</row>
    <row r="828" spans="2:25" ht="15" customHeight="1" x14ac:dyDescent="0.25">
      <c r="B828" s="89"/>
      <c r="C828" s="89"/>
      <c r="D828" s="89"/>
      <c r="E828" s="89"/>
      <c r="F828" s="89"/>
      <c r="G828" s="89"/>
      <c r="H828" s="89"/>
      <c r="I828" s="89"/>
      <c r="J828" s="89"/>
      <c r="K828" s="89"/>
      <c r="L828" s="89"/>
      <c r="M828" s="89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</row>
    <row r="829" spans="2:25" ht="15" customHeight="1" x14ac:dyDescent="0.25">
      <c r="B829" s="89"/>
      <c r="C829" s="89"/>
      <c r="D829" s="89"/>
      <c r="E829" s="89"/>
      <c r="F829" s="89"/>
      <c r="G829" s="89"/>
      <c r="H829" s="89"/>
      <c r="I829" s="89"/>
      <c r="J829" s="89"/>
      <c r="K829" s="89"/>
      <c r="L829" s="89"/>
      <c r="M829" s="89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</row>
    <row r="830" spans="2:25" ht="15" customHeight="1" x14ac:dyDescent="0.25">
      <c r="B830" s="89"/>
      <c r="C830" s="89"/>
      <c r="D830" s="89"/>
      <c r="E830" s="89"/>
      <c r="F830" s="89"/>
      <c r="G830" s="89"/>
      <c r="H830" s="89"/>
      <c r="I830" s="89"/>
      <c r="J830" s="89"/>
      <c r="K830" s="89"/>
      <c r="L830" s="89"/>
      <c r="M830" s="89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</row>
    <row r="831" spans="2:25" ht="15" customHeight="1" x14ac:dyDescent="0.25">
      <c r="B831" s="89"/>
      <c r="C831" s="89"/>
      <c r="D831" s="89"/>
      <c r="E831" s="89"/>
      <c r="F831" s="89"/>
      <c r="G831" s="89"/>
      <c r="H831" s="89"/>
      <c r="I831" s="89"/>
      <c r="J831" s="89"/>
      <c r="K831" s="89"/>
      <c r="L831" s="89"/>
      <c r="M831" s="89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</row>
    <row r="832" spans="2:25" ht="15" customHeight="1" x14ac:dyDescent="0.25">
      <c r="B832" s="89"/>
      <c r="C832" s="89"/>
      <c r="D832" s="89"/>
      <c r="E832" s="89"/>
      <c r="F832" s="89"/>
      <c r="G832" s="89"/>
      <c r="H832" s="89"/>
      <c r="I832" s="89"/>
      <c r="J832" s="89"/>
      <c r="K832" s="89"/>
      <c r="L832" s="89"/>
      <c r="M832" s="89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</row>
    <row r="833" spans="2:25" ht="15" customHeight="1" x14ac:dyDescent="0.25">
      <c r="B833" s="89"/>
      <c r="C833" s="89"/>
      <c r="D833" s="89"/>
      <c r="E833" s="89"/>
      <c r="F833" s="89"/>
      <c r="G833" s="89"/>
      <c r="H833" s="89"/>
      <c r="I833" s="89"/>
      <c r="J833" s="89"/>
      <c r="K833" s="89"/>
      <c r="L833" s="89"/>
      <c r="M833" s="89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</row>
    <row r="834" spans="2:25" ht="15" customHeight="1" x14ac:dyDescent="0.25">
      <c r="B834" s="89"/>
      <c r="C834" s="89"/>
      <c r="D834" s="89"/>
      <c r="E834" s="89"/>
      <c r="F834" s="89"/>
      <c r="G834" s="89"/>
      <c r="H834" s="89"/>
      <c r="I834" s="89"/>
      <c r="J834" s="89"/>
      <c r="K834" s="89"/>
      <c r="L834" s="89"/>
      <c r="M834" s="89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</row>
    <row r="835" spans="2:25" ht="15" customHeight="1" x14ac:dyDescent="0.25">
      <c r="B835" s="89"/>
      <c r="C835" s="89"/>
      <c r="D835" s="89"/>
      <c r="E835" s="89"/>
      <c r="F835" s="89"/>
      <c r="G835" s="89"/>
      <c r="H835" s="89"/>
      <c r="I835" s="89"/>
      <c r="J835" s="89"/>
      <c r="K835" s="89"/>
      <c r="L835" s="89"/>
      <c r="M835" s="89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</row>
    <row r="836" spans="2:25" ht="15" customHeight="1" x14ac:dyDescent="0.25">
      <c r="B836" s="89"/>
      <c r="C836" s="89"/>
      <c r="D836" s="89"/>
      <c r="E836" s="89"/>
      <c r="F836" s="89"/>
      <c r="G836" s="89"/>
      <c r="H836" s="89"/>
      <c r="I836" s="89"/>
      <c r="J836" s="89"/>
      <c r="K836" s="89"/>
      <c r="L836" s="89"/>
      <c r="M836" s="89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</row>
    <row r="837" spans="2:25" ht="15" customHeight="1" x14ac:dyDescent="0.25">
      <c r="B837" s="89"/>
      <c r="C837" s="89"/>
      <c r="D837" s="89"/>
      <c r="E837" s="89"/>
      <c r="F837" s="89"/>
      <c r="G837" s="89"/>
      <c r="H837" s="89"/>
      <c r="I837" s="89"/>
      <c r="J837" s="89"/>
      <c r="K837" s="89"/>
      <c r="L837" s="89"/>
      <c r="M837" s="89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</row>
    <row r="838" spans="2:25" ht="15" customHeight="1" x14ac:dyDescent="0.25">
      <c r="B838" s="89"/>
      <c r="C838" s="89"/>
      <c r="D838" s="89"/>
      <c r="E838" s="89"/>
      <c r="F838" s="89"/>
      <c r="G838" s="89"/>
      <c r="H838" s="89"/>
      <c r="I838" s="89"/>
      <c r="J838" s="89"/>
      <c r="K838" s="89"/>
      <c r="L838" s="89"/>
      <c r="M838" s="89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</row>
    <row r="839" spans="2:25" ht="15" customHeight="1" x14ac:dyDescent="0.25">
      <c r="B839" s="89"/>
      <c r="C839" s="89"/>
      <c r="D839" s="89"/>
      <c r="E839" s="89"/>
      <c r="F839" s="89"/>
      <c r="G839" s="89"/>
      <c r="H839" s="89"/>
      <c r="I839" s="89"/>
      <c r="J839" s="89"/>
      <c r="K839" s="89"/>
      <c r="L839" s="89"/>
      <c r="M839" s="89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</row>
    <row r="840" spans="2:25" ht="15" customHeight="1" x14ac:dyDescent="0.25">
      <c r="B840" s="89"/>
      <c r="C840" s="89"/>
      <c r="D840" s="89"/>
      <c r="E840" s="89"/>
      <c r="F840" s="89"/>
      <c r="G840" s="89"/>
      <c r="H840" s="89"/>
      <c r="I840" s="89"/>
      <c r="J840" s="89"/>
      <c r="K840" s="89"/>
      <c r="L840" s="89"/>
      <c r="M840" s="89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</row>
    <row r="841" spans="2:25" ht="15" customHeight="1" x14ac:dyDescent="0.25">
      <c r="B841" s="89"/>
      <c r="C841" s="89"/>
      <c r="D841" s="89"/>
      <c r="E841" s="89"/>
      <c r="F841" s="89"/>
      <c r="G841" s="89"/>
      <c r="H841" s="89"/>
      <c r="I841" s="89"/>
      <c r="J841" s="89"/>
      <c r="K841" s="89"/>
      <c r="L841" s="89"/>
      <c r="M841" s="89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</row>
    <row r="842" spans="2:25" ht="15" customHeight="1" x14ac:dyDescent="0.25">
      <c r="B842" s="89"/>
      <c r="C842" s="89"/>
      <c r="D842" s="89"/>
      <c r="E842" s="89"/>
      <c r="F842" s="89"/>
      <c r="G842" s="89"/>
      <c r="H842" s="89"/>
      <c r="I842" s="89"/>
      <c r="J842" s="89"/>
      <c r="K842" s="89"/>
      <c r="L842" s="89"/>
      <c r="M842" s="89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</row>
    <row r="843" spans="2:25" ht="15" customHeight="1" x14ac:dyDescent="0.25">
      <c r="B843" s="89"/>
      <c r="C843" s="89"/>
      <c r="D843" s="89"/>
      <c r="E843" s="89"/>
      <c r="F843" s="89"/>
      <c r="G843" s="89"/>
      <c r="H843" s="89"/>
      <c r="I843" s="89"/>
      <c r="J843" s="89"/>
      <c r="K843" s="89"/>
      <c r="L843" s="89"/>
      <c r="M843" s="89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</row>
    <row r="844" spans="2:25" ht="15" customHeight="1" x14ac:dyDescent="0.25">
      <c r="B844" s="89"/>
      <c r="C844" s="89"/>
      <c r="D844" s="89"/>
      <c r="E844" s="89"/>
      <c r="F844" s="89"/>
      <c r="G844" s="89"/>
      <c r="H844" s="89"/>
      <c r="I844" s="89"/>
      <c r="J844" s="89"/>
      <c r="K844" s="89"/>
      <c r="L844" s="89"/>
      <c r="M844" s="89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</row>
    <row r="845" spans="2:25" ht="15" customHeight="1" x14ac:dyDescent="0.25">
      <c r="B845" s="89"/>
      <c r="C845" s="89"/>
      <c r="D845" s="89"/>
      <c r="E845" s="89"/>
      <c r="F845" s="89"/>
      <c r="G845" s="89"/>
      <c r="H845" s="89"/>
      <c r="I845" s="89"/>
      <c r="J845" s="89"/>
      <c r="K845" s="89"/>
      <c r="L845" s="89"/>
      <c r="M845" s="89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</row>
    <row r="846" spans="2:25" ht="15" customHeight="1" x14ac:dyDescent="0.25">
      <c r="B846" s="89"/>
      <c r="C846" s="89"/>
      <c r="D846" s="89"/>
      <c r="E846" s="89"/>
      <c r="F846" s="89"/>
      <c r="G846" s="89"/>
      <c r="H846" s="89"/>
      <c r="I846" s="89"/>
      <c r="J846" s="89"/>
      <c r="K846" s="89"/>
      <c r="L846" s="89"/>
      <c r="M846" s="89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</row>
    <row r="847" spans="2:25" ht="15" customHeight="1" x14ac:dyDescent="0.25">
      <c r="B847" s="89"/>
      <c r="C847" s="89"/>
      <c r="D847" s="89"/>
      <c r="E847" s="89"/>
      <c r="F847" s="89"/>
      <c r="G847" s="89"/>
      <c r="H847" s="89"/>
      <c r="I847" s="89"/>
      <c r="J847" s="89"/>
      <c r="K847" s="89"/>
      <c r="L847" s="89"/>
      <c r="M847" s="89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</row>
    <row r="848" spans="2:25" ht="15" customHeight="1" x14ac:dyDescent="0.25">
      <c r="B848" s="89"/>
      <c r="C848" s="89"/>
      <c r="D848" s="89"/>
      <c r="E848" s="89"/>
      <c r="F848" s="89"/>
      <c r="G848" s="89"/>
      <c r="H848" s="89"/>
      <c r="I848" s="89"/>
      <c r="J848" s="89"/>
      <c r="K848" s="89"/>
      <c r="L848" s="89"/>
      <c r="M848" s="89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</row>
    <row r="849" spans="2:25" ht="15" customHeight="1" x14ac:dyDescent="0.25">
      <c r="B849" s="89"/>
      <c r="C849" s="89"/>
      <c r="D849" s="89"/>
      <c r="E849" s="89"/>
      <c r="F849" s="89"/>
      <c r="G849" s="89"/>
      <c r="H849" s="89"/>
      <c r="I849" s="89"/>
      <c r="J849" s="89"/>
      <c r="K849" s="89"/>
      <c r="L849" s="89"/>
      <c r="M849" s="89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</row>
    <row r="850" spans="2:25" ht="15" customHeight="1" x14ac:dyDescent="0.25">
      <c r="B850" s="89"/>
      <c r="C850" s="89"/>
      <c r="D850" s="89"/>
      <c r="E850" s="89"/>
      <c r="F850" s="89"/>
      <c r="G850" s="89"/>
      <c r="H850" s="89"/>
      <c r="I850" s="89"/>
      <c r="J850" s="89"/>
      <c r="K850" s="89"/>
      <c r="L850" s="89"/>
      <c r="M850" s="89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</row>
    <row r="851" spans="2:25" ht="15" customHeight="1" x14ac:dyDescent="0.25">
      <c r="B851" s="89"/>
      <c r="C851" s="89"/>
      <c r="D851" s="89"/>
      <c r="E851" s="89"/>
      <c r="F851" s="89"/>
      <c r="G851" s="89"/>
      <c r="H851" s="89"/>
      <c r="I851" s="89"/>
      <c r="J851" s="89"/>
      <c r="K851" s="89"/>
      <c r="L851" s="89"/>
      <c r="M851" s="89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</row>
    <row r="852" spans="2:25" ht="15" customHeight="1" x14ac:dyDescent="0.25">
      <c r="B852" s="89"/>
      <c r="C852" s="89"/>
      <c r="D852" s="89"/>
      <c r="E852" s="89"/>
      <c r="F852" s="89"/>
      <c r="G852" s="89"/>
      <c r="H852" s="89"/>
      <c r="I852" s="89"/>
      <c r="J852" s="89"/>
      <c r="K852" s="89"/>
      <c r="L852" s="89"/>
      <c r="M852" s="89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</row>
    <row r="853" spans="2:25" ht="15" customHeight="1" x14ac:dyDescent="0.25">
      <c r="B853" s="89"/>
      <c r="C853" s="89"/>
      <c r="D853" s="89"/>
      <c r="E853" s="89"/>
      <c r="F853" s="89"/>
      <c r="G853" s="89"/>
      <c r="H853" s="89"/>
      <c r="I853" s="89"/>
      <c r="J853" s="89"/>
      <c r="K853" s="89"/>
      <c r="L853" s="89"/>
      <c r="M853" s="89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</row>
    <row r="854" spans="2:25" ht="15" customHeight="1" x14ac:dyDescent="0.25">
      <c r="B854" s="89"/>
      <c r="C854" s="89"/>
      <c r="D854" s="89"/>
      <c r="E854" s="89"/>
      <c r="F854" s="89"/>
      <c r="G854" s="89"/>
      <c r="H854" s="89"/>
      <c r="I854" s="89"/>
      <c r="J854" s="89"/>
      <c r="K854" s="89"/>
      <c r="L854" s="89"/>
      <c r="M854" s="89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</row>
    <row r="855" spans="2:25" ht="15" customHeight="1" x14ac:dyDescent="0.25">
      <c r="B855" s="89"/>
      <c r="C855" s="89"/>
      <c r="D855" s="89"/>
      <c r="E855" s="89"/>
      <c r="F855" s="89"/>
      <c r="G855" s="89"/>
      <c r="H855" s="89"/>
      <c r="I855" s="89"/>
      <c r="J855" s="89"/>
      <c r="K855" s="89"/>
      <c r="L855" s="89"/>
      <c r="M855" s="89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</row>
    <row r="856" spans="2:25" ht="15" customHeight="1" x14ac:dyDescent="0.25">
      <c r="B856" s="89"/>
      <c r="C856" s="89"/>
      <c r="D856" s="89"/>
      <c r="E856" s="89"/>
      <c r="F856" s="89"/>
      <c r="G856" s="89"/>
      <c r="H856" s="89"/>
      <c r="I856" s="89"/>
      <c r="J856" s="89"/>
      <c r="K856" s="89"/>
      <c r="L856" s="89"/>
      <c r="M856" s="89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</row>
    <row r="857" spans="2:25" ht="15" customHeight="1" x14ac:dyDescent="0.25">
      <c r="B857" s="89"/>
      <c r="C857" s="89"/>
      <c r="D857" s="89"/>
      <c r="E857" s="89"/>
      <c r="F857" s="89"/>
      <c r="G857" s="89"/>
      <c r="H857" s="89"/>
      <c r="I857" s="89"/>
      <c r="J857" s="89"/>
      <c r="K857" s="89"/>
      <c r="L857" s="89"/>
      <c r="M857" s="89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</row>
    <row r="858" spans="2:25" ht="15" customHeight="1" x14ac:dyDescent="0.25">
      <c r="B858" s="89"/>
      <c r="C858" s="89"/>
      <c r="D858" s="89"/>
      <c r="E858" s="89"/>
      <c r="F858" s="89"/>
      <c r="G858" s="89"/>
      <c r="H858" s="89"/>
      <c r="I858" s="89"/>
      <c r="J858" s="89"/>
      <c r="K858" s="89"/>
      <c r="L858" s="89"/>
      <c r="M858" s="89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</row>
    <row r="859" spans="2:25" ht="15" customHeight="1" x14ac:dyDescent="0.25">
      <c r="B859" s="89"/>
      <c r="C859" s="89"/>
      <c r="D859" s="89"/>
      <c r="E859" s="89"/>
      <c r="F859" s="89"/>
      <c r="G859" s="89"/>
      <c r="H859" s="89"/>
      <c r="I859" s="89"/>
      <c r="J859" s="89"/>
      <c r="K859" s="89"/>
      <c r="L859" s="89"/>
      <c r="M859" s="89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</row>
    <row r="860" spans="2:25" ht="15" customHeight="1" x14ac:dyDescent="0.25">
      <c r="B860" s="89"/>
      <c r="C860" s="89"/>
      <c r="D860" s="89"/>
      <c r="E860" s="89"/>
      <c r="F860" s="89"/>
      <c r="G860" s="89"/>
      <c r="H860" s="89"/>
      <c r="I860" s="89"/>
      <c r="J860" s="89"/>
      <c r="K860" s="89"/>
      <c r="L860" s="89"/>
      <c r="M860" s="89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</row>
    <row r="861" spans="2:25" ht="15" customHeight="1" x14ac:dyDescent="0.25">
      <c r="B861" s="89"/>
      <c r="C861" s="89"/>
      <c r="D861" s="89"/>
      <c r="E861" s="89"/>
      <c r="F861" s="89"/>
      <c r="G861" s="89"/>
      <c r="H861" s="89"/>
      <c r="I861" s="89"/>
      <c r="J861" s="89"/>
      <c r="K861" s="89"/>
      <c r="L861" s="89"/>
      <c r="M861" s="89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</row>
    <row r="862" spans="2:25" ht="15" customHeight="1" x14ac:dyDescent="0.25">
      <c r="B862" s="89"/>
      <c r="C862" s="89"/>
      <c r="D862" s="89"/>
      <c r="E862" s="89"/>
      <c r="F862" s="89"/>
      <c r="G862" s="89"/>
      <c r="H862" s="89"/>
      <c r="I862" s="89"/>
      <c r="J862" s="89"/>
      <c r="K862" s="89"/>
      <c r="L862" s="89"/>
      <c r="M862" s="89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</row>
    <row r="863" spans="2:25" ht="15" customHeight="1" x14ac:dyDescent="0.25">
      <c r="B863" s="89"/>
      <c r="C863" s="89"/>
      <c r="D863" s="89"/>
      <c r="E863" s="89"/>
      <c r="F863" s="89"/>
      <c r="G863" s="89"/>
      <c r="H863" s="89"/>
      <c r="I863" s="89"/>
      <c r="J863" s="89"/>
      <c r="K863" s="89"/>
      <c r="L863" s="89"/>
      <c r="M863" s="89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</row>
    <row r="864" spans="2:25" ht="15" customHeight="1" x14ac:dyDescent="0.25">
      <c r="B864" s="89"/>
      <c r="C864" s="89"/>
      <c r="D864" s="89"/>
      <c r="E864" s="89"/>
      <c r="F864" s="89"/>
      <c r="G864" s="89"/>
      <c r="H864" s="89"/>
      <c r="I864" s="89"/>
      <c r="J864" s="89"/>
      <c r="K864" s="89"/>
      <c r="L864" s="89"/>
      <c r="M864" s="89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</row>
    <row r="865" spans="2:25" ht="15" customHeight="1" x14ac:dyDescent="0.25">
      <c r="B865" s="89"/>
      <c r="C865" s="89"/>
      <c r="D865" s="89"/>
      <c r="E865" s="89"/>
      <c r="F865" s="89"/>
      <c r="G865" s="89"/>
      <c r="H865" s="89"/>
      <c r="I865" s="89"/>
      <c r="J865" s="89"/>
      <c r="K865" s="89"/>
      <c r="L865" s="89"/>
      <c r="M865" s="89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</row>
    <row r="866" spans="2:25" ht="15" customHeight="1" x14ac:dyDescent="0.25">
      <c r="B866" s="89"/>
      <c r="C866" s="89"/>
      <c r="D866" s="89"/>
      <c r="E866" s="89"/>
      <c r="F866" s="89"/>
      <c r="G866" s="89"/>
      <c r="H866" s="89"/>
      <c r="I866" s="89"/>
      <c r="J866" s="89"/>
      <c r="K866" s="89"/>
      <c r="L866" s="89"/>
      <c r="M866" s="89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</row>
    <row r="867" spans="2:25" ht="15" customHeight="1" x14ac:dyDescent="0.25">
      <c r="B867" s="89"/>
      <c r="C867" s="89"/>
      <c r="D867" s="89"/>
      <c r="E867" s="89"/>
      <c r="F867" s="89"/>
      <c r="G867" s="89"/>
      <c r="H867" s="89"/>
      <c r="I867" s="89"/>
      <c r="J867" s="89"/>
      <c r="K867" s="89"/>
      <c r="L867" s="89"/>
      <c r="M867" s="89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</row>
    <row r="868" spans="2:25" ht="15" customHeight="1" x14ac:dyDescent="0.25">
      <c r="B868" s="89"/>
      <c r="C868" s="89"/>
      <c r="D868" s="89"/>
      <c r="E868" s="89"/>
      <c r="F868" s="89"/>
      <c r="G868" s="89"/>
      <c r="H868" s="89"/>
      <c r="I868" s="89"/>
      <c r="J868" s="89"/>
      <c r="K868" s="89"/>
      <c r="L868" s="89"/>
      <c r="M868" s="89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</row>
    <row r="869" spans="2:25" ht="15" customHeight="1" x14ac:dyDescent="0.25">
      <c r="B869" s="89"/>
      <c r="C869" s="89"/>
      <c r="D869" s="89"/>
      <c r="E869" s="89"/>
      <c r="F869" s="89"/>
      <c r="G869" s="89"/>
      <c r="H869" s="89"/>
      <c r="I869" s="89"/>
      <c r="J869" s="89"/>
      <c r="K869" s="89"/>
      <c r="L869" s="89"/>
      <c r="M869" s="89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</row>
    <row r="870" spans="2:25" ht="15" customHeight="1" x14ac:dyDescent="0.25">
      <c r="B870" s="89"/>
      <c r="C870" s="89"/>
      <c r="D870" s="89"/>
      <c r="E870" s="89"/>
      <c r="F870" s="89"/>
      <c r="G870" s="89"/>
      <c r="H870" s="89"/>
      <c r="I870" s="89"/>
      <c r="J870" s="89"/>
      <c r="K870" s="89"/>
      <c r="L870" s="89"/>
      <c r="M870" s="89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</row>
    <row r="871" spans="2:25" ht="15" customHeight="1" x14ac:dyDescent="0.25">
      <c r="B871" s="89"/>
      <c r="C871" s="89"/>
      <c r="D871" s="89"/>
      <c r="E871" s="89"/>
      <c r="F871" s="89"/>
      <c r="G871" s="89"/>
      <c r="H871" s="89"/>
      <c r="I871" s="89"/>
      <c r="J871" s="89"/>
      <c r="K871" s="89"/>
      <c r="L871" s="89"/>
      <c r="M871" s="89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</row>
    <row r="872" spans="2:25" ht="15" customHeight="1" x14ac:dyDescent="0.25">
      <c r="B872" s="89"/>
      <c r="C872" s="89"/>
      <c r="D872" s="89"/>
      <c r="E872" s="89"/>
      <c r="F872" s="89"/>
      <c r="G872" s="89"/>
      <c r="H872" s="89"/>
      <c r="I872" s="89"/>
      <c r="J872" s="89"/>
      <c r="K872" s="89"/>
      <c r="L872" s="89"/>
      <c r="M872" s="89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</row>
    <row r="873" spans="2:25" ht="15" customHeight="1" x14ac:dyDescent="0.25">
      <c r="B873" s="89"/>
      <c r="C873" s="89"/>
      <c r="D873" s="89"/>
      <c r="E873" s="89"/>
      <c r="F873" s="89"/>
      <c r="G873" s="89"/>
      <c r="H873" s="89"/>
      <c r="I873" s="89"/>
      <c r="J873" s="89"/>
      <c r="K873" s="89"/>
      <c r="L873" s="89"/>
      <c r="M873" s="89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</row>
    <row r="874" spans="2:25" ht="15" customHeight="1" x14ac:dyDescent="0.25">
      <c r="B874" s="89"/>
      <c r="C874" s="89"/>
      <c r="D874" s="89"/>
      <c r="E874" s="89"/>
      <c r="F874" s="89"/>
      <c r="G874" s="89"/>
      <c r="H874" s="89"/>
      <c r="I874" s="89"/>
      <c r="J874" s="89"/>
      <c r="K874" s="89"/>
      <c r="L874" s="89"/>
      <c r="M874" s="89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</row>
    <row r="875" spans="2:25" ht="15" customHeight="1" x14ac:dyDescent="0.25">
      <c r="B875" s="89"/>
      <c r="C875" s="89"/>
      <c r="D875" s="89"/>
      <c r="E875" s="89"/>
      <c r="F875" s="89"/>
      <c r="G875" s="89"/>
      <c r="H875" s="89"/>
      <c r="I875" s="89"/>
      <c r="J875" s="89"/>
      <c r="K875" s="89"/>
      <c r="L875" s="89"/>
      <c r="M875" s="89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</row>
    <row r="876" spans="2:25" ht="15" customHeight="1" x14ac:dyDescent="0.25">
      <c r="B876" s="89"/>
      <c r="C876" s="89"/>
      <c r="D876" s="89"/>
      <c r="E876" s="89"/>
      <c r="F876" s="89"/>
      <c r="G876" s="89"/>
      <c r="H876" s="89"/>
      <c r="I876" s="89"/>
      <c r="J876" s="89"/>
      <c r="K876" s="89"/>
      <c r="L876" s="89"/>
      <c r="M876" s="89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</row>
    <row r="877" spans="2:25" ht="15" customHeight="1" x14ac:dyDescent="0.25">
      <c r="B877" s="89"/>
      <c r="C877" s="89"/>
      <c r="D877" s="89"/>
      <c r="E877" s="89"/>
      <c r="F877" s="89"/>
      <c r="G877" s="89"/>
      <c r="H877" s="89"/>
      <c r="I877" s="89"/>
      <c r="J877" s="89"/>
      <c r="K877" s="89"/>
      <c r="L877" s="89"/>
      <c r="M877" s="89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</row>
    <row r="878" spans="2:25" ht="15" customHeight="1" x14ac:dyDescent="0.25">
      <c r="B878" s="89"/>
      <c r="C878" s="89"/>
      <c r="D878" s="89"/>
      <c r="E878" s="89"/>
      <c r="F878" s="89"/>
      <c r="G878" s="89"/>
      <c r="H878" s="89"/>
      <c r="I878" s="89"/>
      <c r="J878" s="89"/>
      <c r="K878" s="89"/>
      <c r="L878" s="89"/>
      <c r="M878" s="89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</row>
    <row r="879" spans="2:25" ht="15" customHeight="1" x14ac:dyDescent="0.25">
      <c r="B879" s="89"/>
      <c r="C879" s="89"/>
      <c r="D879" s="89"/>
      <c r="E879" s="89"/>
      <c r="F879" s="89"/>
      <c r="G879" s="89"/>
      <c r="H879" s="89"/>
      <c r="I879" s="89"/>
      <c r="J879" s="89"/>
      <c r="K879" s="89"/>
      <c r="L879" s="89"/>
      <c r="M879" s="89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</row>
    <row r="880" spans="2:25" ht="15" customHeight="1" x14ac:dyDescent="0.25">
      <c r="B880" s="89"/>
      <c r="C880" s="89"/>
      <c r="D880" s="89"/>
      <c r="E880" s="89"/>
      <c r="F880" s="89"/>
      <c r="G880" s="89"/>
      <c r="H880" s="89"/>
      <c r="I880" s="89"/>
      <c r="J880" s="89"/>
      <c r="K880" s="89"/>
      <c r="L880" s="89"/>
      <c r="M880" s="89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</row>
    <row r="881" spans="2:25" ht="15" customHeight="1" x14ac:dyDescent="0.25">
      <c r="B881" s="89"/>
      <c r="C881" s="89"/>
      <c r="D881" s="89"/>
      <c r="E881" s="89"/>
      <c r="F881" s="89"/>
      <c r="G881" s="89"/>
      <c r="H881" s="89"/>
      <c r="I881" s="89"/>
      <c r="J881" s="89"/>
      <c r="K881" s="89"/>
      <c r="L881" s="89"/>
      <c r="M881" s="89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</row>
    <row r="882" spans="2:25" ht="15" customHeight="1" x14ac:dyDescent="0.25">
      <c r="B882" s="89"/>
      <c r="C882" s="89"/>
      <c r="D882" s="89"/>
      <c r="E882" s="89"/>
      <c r="F882" s="89"/>
      <c r="G882" s="89"/>
      <c r="H882" s="89"/>
      <c r="I882" s="89"/>
      <c r="J882" s="89"/>
      <c r="K882" s="89"/>
      <c r="L882" s="89"/>
      <c r="M882" s="89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</row>
    <row r="883" spans="2:25" ht="15" customHeight="1" x14ac:dyDescent="0.25">
      <c r="B883" s="89"/>
      <c r="C883" s="89"/>
      <c r="D883" s="89"/>
      <c r="E883" s="89"/>
      <c r="F883" s="89"/>
      <c r="G883" s="89"/>
      <c r="H883" s="89"/>
      <c r="I883" s="89"/>
      <c r="J883" s="89"/>
      <c r="K883" s="89"/>
      <c r="L883" s="89"/>
      <c r="M883" s="89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</row>
    <row r="884" spans="2:25" ht="15" customHeight="1" x14ac:dyDescent="0.25">
      <c r="B884" s="89"/>
      <c r="C884" s="89"/>
      <c r="D884" s="89"/>
      <c r="E884" s="89"/>
      <c r="F884" s="89"/>
      <c r="G884" s="89"/>
      <c r="H884" s="89"/>
      <c r="I884" s="89"/>
      <c r="J884" s="89"/>
      <c r="K884" s="89"/>
      <c r="L884" s="89"/>
      <c r="M884" s="89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</row>
    <row r="885" spans="2:25" ht="15" customHeight="1" x14ac:dyDescent="0.25">
      <c r="B885" s="89"/>
      <c r="C885" s="89"/>
      <c r="D885" s="89"/>
      <c r="E885" s="89"/>
      <c r="F885" s="89"/>
      <c r="G885" s="89"/>
      <c r="H885" s="89"/>
      <c r="I885" s="89"/>
      <c r="J885" s="89"/>
      <c r="K885" s="89"/>
      <c r="L885" s="89"/>
      <c r="M885" s="89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</row>
    <row r="886" spans="2:25" ht="15" customHeight="1" x14ac:dyDescent="0.25">
      <c r="B886" s="89"/>
      <c r="C886" s="89"/>
      <c r="D886" s="89"/>
      <c r="E886" s="89"/>
      <c r="F886" s="89"/>
      <c r="G886" s="89"/>
      <c r="H886" s="89"/>
      <c r="I886" s="89"/>
      <c r="J886" s="89"/>
      <c r="K886" s="89"/>
      <c r="L886" s="89"/>
      <c r="M886" s="89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</row>
    <row r="887" spans="2:25" ht="15" customHeight="1" x14ac:dyDescent="0.25">
      <c r="B887" s="89"/>
      <c r="C887" s="89"/>
      <c r="D887" s="89"/>
      <c r="E887" s="89"/>
      <c r="F887" s="89"/>
      <c r="G887" s="89"/>
      <c r="H887" s="89"/>
      <c r="I887" s="89"/>
      <c r="J887" s="89"/>
      <c r="K887" s="89"/>
      <c r="L887" s="89"/>
      <c r="M887" s="89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</row>
    <row r="888" spans="2:25" ht="15" customHeight="1" x14ac:dyDescent="0.25">
      <c r="B888" s="89"/>
      <c r="C888" s="89"/>
      <c r="D888" s="89"/>
      <c r="E888" s="89"/>
      <c r="F888" s="89"/>
      <c r="G888" s="89"/>
      <c r="H888" s="89"/>
      <c r="I888" s="89"/>
      <c r="J888" s="89"/>
      <c r="K888" s="89"/>
      <c r="L888" s="89"/>
      <c r="M888" s="89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</row>
    <row r="889" spans="2:25" ht="15" customHeight="1" x14ac:dyDescent="0.25">
      <c r="B889" s="89"/>
      <c r="C889" s="89"/>
      <c r="D889" s="89"/>
      <c r="E889" s="89"/>
      <c r="F889" s="89"/>
      <c r="G889" s="89"/>
      <c r="H889" s="89"/>
      <c r="I889" s="89"/>
      <c r="J889" s="89"/>
      <c r="K889" s="89"/>
      <c r="L889" s="89"/>
      <c r="M889" s="89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</row>
    <row r="890" spans="2:25" ht="15" customHeight="1" x14ac:dyDescent="0.25">
      <c r="B890" s="89"/>
      <c r="C890" s="89"/>
      <c r="D890" s="89"/>
      <c r="E890" s="89"/>
      <c r="F890" s="89"/>
      <c r="G890" s="89"/>
      <c r="H890" s="89"/>
      <c r="I890" s="89"/>
      <c r="J890" s="89"/>
      <c r="K890" s="89"/>
      <c r="L890" s="89"/>
      <c r="M890" s="89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</row>
    <row r="891" spans="2:25" ht="15" customHeight="1" x14ac:dyDescent="0.25">
      <c r="B891" s="89"/>
      <c r="C891" s="89"/>
      <c r="D891" s="89"/>
      <c r="E891" s="89"/>
      <c r="F891" s="89"/>
      <c r="G891" s="89"/>
      <c r="H891" s="89"/>
      <c r="I891" s="89"/>
      <c r="J891" s="89"/>
      <c r="K891" s="89"/>
      <c r="L891" s="89"/>
      <c r="M891" s="89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</row>
    <row r="892" spans="2:25" ht="15" customHeight="1" x14ac:dyDescent="0.25">
      <c r="B892" s="89"/>
      <c r="C892" s="89"/>
      <c r="D892" s="89"/>
      <c r="E892" s="89"/>
      <c r="F892" s="89"/>
      <c r="G892" s="89"/>
      <c r="H892" s="89"/>
      <c r="I892" s="89"/>
      <c r="J892" s="89"/>
      <c r="K892" s="89"/>
      <c r="L892" s="89"/>
      <c r="M892" s="89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</row>
    <row r="893" spans="2:25" ht="15" customHeight="1" x14ac:dyDescent="0.25">
      <c r="B893" s="89"/>
      <c r="C893" s="89"/>
      <c r="D893" s="89"/>
      <c r="E893" s="89"/>
      <c r="F893" s="89"/>
      <c r="G893" s="89"/>
      <c r="H893" s="89"/>
      <c r="I893" s="89"/>
      <c r="J893" s="89"/>
      <c r="K893" s="89"/>
      <c r="L893" s="89"/>
      <c r="M893" s="89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</row>
    <row r="894" spans="2:25" ht="15" customHeight="1" x14ac:dyDescent="0.25">
      <c r="B894" s="89"/>
      <c r="C894" s="89"/>
      <c r="D894" s="89"/>
      <c r="E894" s="89"/>
      <c r="F894" s="89"/>
      <c r="G894" s="89"/>
      <c r="H894" s="89"/>
      <c r="I894" s="89"/>
      <c r="J894" s="89"/>
      <c r="K894" s="89"/>
      <c r="L894" s="89"/>
      <c r="M894" s="89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</row>
    <row r="895" spans="2:25" ht="15" customHeight="1" x14ac:dyDescent="0.25">
      <c r="B895" s="89"/>
      <c r="C895" s="89"/>
      <c r="D895" s="89"/>
      <c r="E895" s="89"/>
      <c r="F895" s="89"/>
      <c r="G895" s="89"/>
      <c r="H895" s="89"/>
      <c r="I895" s="89"/>
      <c r="J895" s="89"/>
      <c r="K895" s="89"/>
      <c r="L895" s="89"/>
      <c r="M895" s="89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</row>
    <row r="896" spans="2:25" ht="15" customHeight="1" x14ac:dyDescent="0.25">
      <c r="B896" s="89"/>
      <c r="C896" s="89"/>
      <c r="D896" s="89"/>
      <c r="E896" s="89"/>
      <c r="F896" s="89"/>
      <c r="G896" s="89"/>
      <c r="H896" s="89"/>
      <c r="I896" s="89"/>
      <c r="J896" s="89"/>
      <c r="K896" s="89"/>
      <c r="L896" s="89"/>
      <c r="M896" s="89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</row>
    <row r="897" spans="2:25" ht="15" customHeight="1" x14ac:dyDescent="0.25">
      <c r="B897" s="89"/>
      <c r="C897" s="89"/>
      <c r="D897" s="89"/>
      <c r="E897" s="89"/>
      <c r="F897" s="89"/>
      <c r="G897" s="89"/>
      <c r="H897" s="89"/>
      <c r="I897" s="89"/>
      <c r="J897" s="89"/>
      <c r="K897" s="89"/>
      <c r="L897" s="89"/>
      <c r="M897" s="89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</row>
    <row r="898" spans="2:25" ht="15" customHeight="1" x14ac:dyDescent="0.25">
      <c r="B898" s="89"/>
      <c r="C898" s="89"/>
      <c r="D898" s="89"/>
      <c r="E898" s="89"/>
      <c r="F898" s="89"/>
      <c r="G898" s="89"/>
      <c r="H898" s="89"/>
      <c r="I898" s="89"/>
      <c r="J898" s="89"/>
      <c r="K898" s="89"/>
      <c r="L898" s="89"/>
      <c r="M898" s="89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</row>
    <row r="899" spans="2:25" ht="15" customHeight="1" x14ac:dyDescent="0.25">
      <c r="B899" s="89"/>
      <c r="C899" s="89"/>
      <c r="D899" s="89"/>
      <c r="E899" s="89"/>
      <c r="F899" s="89"/>
      <c r="G899" s="89"/>
      <c r="H899" s="89"/>
      <c r="I899" s="89"/>
      <c r="J899" s="89"/>
      <c r="K899" s="89"/>
      <c r="L899" s="89"/>
      <c r="M899" s="89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</row>
    <row r="900" spans="2:25" ht="15" customHeight="1" x14ac:dyDescent="0.25">
      <c r="B900" s="89"/>
      <c r="C900" s="89"/>
      <c r="D900" s="89"/>
      <c r="E900" s="89"/>
      <c r="F900" s="89"/>
      <c r="G900" s="89"/>
      <c r="H900" s="89"/>
      <c r="I900" s="89"/>
      <c r="J900" s="89"/>
      <c r="K900" s="89"/>
      <c r="L900" s="89"/>
      <c r="M900" s="89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</row>
    <row r="901" spans="2:25" ht="15" customHeight="1" x14ac:dyDescent="0.25">
      <c r="B901" s="89"/>
      <c r="C901" s="89"/>
      <c r="D901" s="89"/>
      <c r="E901" s="89"/>
      <c r="F901" s="89"/>
      <c r="G901" s="89"/>
      <c r="H901" s="89"/>
      <c r="I901" s="89"/>
      <c r="J901" s="89"/>
      <c r="K901" s="89"/>
      <c r="L901" s="89"/>
      <c r="M901" s="89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</row>
    <row r="902" spans="2:25" ht="15" customHeight="1" x14ac:dyDescent="0.25">
      <c r="B902" s="89"/>
      <c r="C902" s="89"/>
      <c r="D902" s="89"/>
      <c r="E902" s="89"/>
      <c r="F902" s="89"/>
      <c r="G902" s="89"/>
      <c r="H902" s="89"/>
      <c r="I902" s="89"/>
      <c r="J902" s="89"/>
      <c r="K902" s="89"/>
      <c r="L902" s="89"/>
      <c r="M902" s="89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</row>
    <row r="903" spans="2:25" ht="15" customHeight="1" x14ac:dyDescent="0.25">
      <c r="B903" s="89"/>
      <c r="C903" s="89"/>
      <c r="D903" s="89"/>
      <c r="E903" s="89"/>
      <c r="F903" s="89"/>
      <c r="G903" s="89"/>
      <c r="H903" s="89"/>
      <c r="I903" s="89"/>
      <c r="J903" s="89"/>
      <c r="K903" s="89"/>
      <c r="L903" s="89"/>
      <c r="M903" s="89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</row>
    <row r="904" spans="2:25" ht="15" customHeight="1" x14ac:dyDescent="0.25">
      <c r="B904" s="89"/>
      <c r="C904" s="89"/>
      <c r="D904" s="89"/>
      <c r="E904" s="89"/>
      <c r="F904" s="89"/>
      <c r="G904" s="89"/>
      <c r="H904" s="89"/>
      <c r="I904" s="89"/>
      <c r="J904" s="89"/>
      <c r="K904" s="89"/>
      <c r="L904" s="89"/>
      <c r="M904" s="89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</row>
    <row r="905" spans="2:25" ht="15" customHeight="1" x14ac:dyDescent="0.25">
      <c r="B905" s="89"/>
      <c r="C905" s="89"/>
      <c r="D905" s="89"/>
      <c r="E905" s="89"/>
      <c r="F905" s="89"/>
      <c r="G905" s="89"/>
      <c r="H905" s="89"/>
      <c r="I905" s="89"/>
      <c r="J905" s="89"/>
      <c r="K905" s="89"/>
      <c r="L905" s="89"/>
      <c r="M905" s="89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</row>
    <row r="906" spans="2:25" ht="15" customHeight="1" x14ac:dyDescent="0.25">
      <c r="B906" s="89"/>
      <c r="C906" s="89"/>
      <c r="D906" s="89"/>
      <c r="E906" s="89"/>
      <c r="F906" s="89"/>
      <c r="G906" s="89"/>
      <c r="H906" s="89"/>
      <c r="I906" s="89"/>
      <c r="J906" s="89"/>
      <c r="K906" s="89"/>
      <c r="L906" s="89"/>
      <c r="M906" s="89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</row>
    <row r="907" spans="2:25" ht="15" customHeight="1" x14ac:dyDescent="0.25">
      <c r="B907" s="89"/>
      <c r="C907" s="89"/>
      <c r="D907" s="89"/>
      <c r="E907" s="89"/>
      <c r="F907" s="89"/>
      <c r="G907" s="89"/>
      <c r="H907" s="89"/>
      <c r="I907" s="89"/>
      <c r="J907" s="89"/>
      <c r="K907" s="89"/>
      <c r="L907" s="89"/>
      <c r="M907" s="89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</row>
    <row r="908" spans="2:25" ht="15" customHeight="1" x14ac:dyDescent="0.25">
      <c r="B908" s="89"/>
      <c r="C908" s="89"/>
      <c r="D908" s="89"/>
      <c r="E908" s="89"/>
      <c r="F908" s="89"/>
      <c r="G908" s="89"/>
      <c r="H908" s="89"/>
      <c r="I908" s="89"/>
      <c r="J908" s="89"/>
      <c r="K908" s="89"/>
      <c r="L908" s="89"/>
      <c r="M908" s="89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</row>
    <row r="909" spans="2:25" ht="15" customHeight="1" x14ac:dyDescent="0.25">
      <c r="B909" s="89"/>
      <c r="C909" s="89"/>
      <c r="D909" s="89"/>
      <c r="E909" s="89"/>
      <c r="F909" s="89"/>
      <c r="G909" s="89"/>
      <c r="H909" s="89"/>
      <c r="I909" s="89"/>
      <c r="J909" s="89"/>
      <c r="K909" s="89"/>
      <c r="L909" s="89"/>
      <c r="M909" s="89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</row>
    <row r="910" spans="2:25" ht="15" customHeight="1" x14ac:dyDescent="0.25">
      <c r="B910" s="89"/>
      <c r="C910" s="89"/>
      <c r="D910" s="89"/>
      <c r="E910" s="89"/>
      <c r="F910" s="89"/>
      <c r="G910" s="89"/>
      <c r="H910" s="89"/>
      <c r="I910" s="89"/>
      <c r="J910" s="89"/>
      <c r="K910" s="89"/>
      <c r="L910" s="89"/>
      <c r="M910" s="89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</row>
    <row r="911" spans="2:25" ht="15" customHeight="1" x14ac:dyDescent="0.25">
      <c r="B911" s="89"/>
      <c r="C911" s="89"/>
      <c r="D911" s="89"/>
      <c r="E911" s="89"/>
      <c r="F911" s="89"/>
      <c r="G911" s="89"/>
      <c r="H911" s="89"/>
      <c r="I911" s="89"/>
      <c r="J911" s="89"/>
      <c r="K911" s="89"/>
      <c r="L911" s="89"/>
      <c r="M911" s="89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</row>
    <row r="912" spans="2:25" ht="15" customHeight="1" x14ac:dyDescent="0.25">
      <c r="B912" s="89"/>
      <c r="C912" s="89"/>
      <c r="D912" s="89"/>
      <c r="E912" s="89"/>
      <c r="F912" s="89"/>
      <c r="G912" s="89"/>
      <c r="H912" s="89"/>
      <c r="I912" s="89"/>
      <c r="J912" s="89"/>
      <c r="K912" s="89"/>
      <c r="L912" s="89"/>
      <c r="M912" s="89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</row>
    <row r="913" spans="2:25" ht="15" customHeight="1" x14ac:dyDescent="0.25">
      <c r="B913" s="89"/>
      <c r="C913" s="89"/>
      <c r="D913" s="89"/>
      <c r="E913" s="89"/>
      <c r="F913" s="89"/>
      <c r="G913" s="89"/>
      <c r="H913" s="89"/>
      <c r="I913" s="89"/>
      <c r="J913" s="89"/>
      <c r="K913" s="89"/>
      <c r="L913" s="89"/>
      <c r="M913" s="89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</row>
    <row r="914" spans="2:25" ht="15" customHeight="1" x14ac:dyDescent="0.25">
      <c r="B914" s="89"/>
      <c r="C914" s="89"/>
      <c r="D914" s="89"/>
      <c r="E914" s="89"/>
      <c r="F914" s="89"/>
      <c r="G914" s="89"/>
      <c r="H914" s="89"/>
      <c r="I914" s="89"/>
      <c r="J914" s="89"/>
      <c r="K914" s="89"/>
      <c r="L914" s="89"/>
      <c r="M914" s="89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</row>
    <row r="915" spans="2:25" ht="15" customHeight="1" x14ac:dyDescent="0.25">
      <c r="B915" s="89"/>
      <c r="C915" s="89"/>
      <c r="D915" s="89"/>
      <c r="E915" s="89"/>
      <c r="F915" s="89"/>
      <c r="G915" s="89"/>
      <c r="H915" s="89"/>
      <c r="I915" s="89"/>
      <c r="J915" s="89"/>
      <c r="K915" s="89"/>
      <c r="L915" s="89"/>
      <c r="M915" s="89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</row>
    <row r="916" spans="2:25" ht="15" customHeight="1" x14ac:dyDescent="0.25">
      <c r="B916" s="89"/>
      <c r="C916" s="89"/>
      <c r="D916" s="89"/>
      <c r="E916" s="89"/>
      <c r="F916" s="89"/>
      <c r="G916" s="89"/>
      <c r="H916" s="89"/>
      <c r="I916" s="89"/>
      <c r="J916" s="89"/>
      <c r="K916" s="89"/>
      <c r="L916" s="89"/>
      <c r="M916" s="89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</row>
    <row r="917" spans="2:25" ht="15" customHeight="1" x14ac:dyDescent="0.25">
      <c r="B917" s="89"/>
      <c r="C917" s="89"/>
      <c r="D917" s="89"/>
      <c r="E917" s="89"/>
      <c r="F917" s="89"/>
      <c r="G917" s="89"/>
      <c r="H917" s="89"/>
      <c r="I917" s="89"/>
      <c r="J917" s="89"/>
      <c r="K917" s="89"/>
      <c r="L917" s="89"/>
      <c r="M917" s="89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</row>
    <row r="918" spans="2:25" ht="15" customHeight="1" x14ac:dyDescent="0.25">
      <c r="B918" s="89"/>
      <c r="C918" s="89"/>
      <c r="D918" s="89"/>
      <c r="E918" s="89"/>
      <c r="F918" s="89"/>
      <c r="G918" s="89"/>
      <c r="H918" s="89"/>
      <c r="I918" s="89"/>
      <c r="J918" s="89"/>
      <c r="K918" s="89"/>
      <c r="L918" s="89"/>
      <c r="M918" s="89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</row>
    <row r="919" spans="2:25" ht="15" customHeight="1" x14ac:dyDescent="0.25">
      <c r="B919" s="89"/>
      <c r="C919" s="89"/>
      <c r="D919" s="89"/>
      <c r="E919" s="89"/>
      <c r="F919" s="89"/>
      <c r="G919" s="89"/>
      <c r="H919" s="89"/>
      <c r="I919" s="89"/>
      <c r="J919" s="89"/>
      <c r="K919" s="89"/>
      <c r="L919" s="89"/>
      <c r="M919" s="89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</row>
    <row r="920" spans="2:25" ht="15" customHeight="1" x14ac:dyDescent="0.25">
      <c r="B920" s="89"/>
      <c r="C920" s="89"/>
      <c r="D920" s="89"/>
      <c r="E920" s="89"/>
      <c r="F920" s="89"/>
      <c r="G920" s="89"/>
      <c r="H920" s="89"/>
      <c r="I920" s="89"/>
      <c r="J920" s="89"/>
      <c r="K920" s="89"/>
      <c r="L920" s="89"/>
      <c r="M920" s="89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</row>
    <row r="921" spans="2:25" ht="15" customHeight="1" x14ac:dyDescent="0.25">
      <c r="B921" s="89"/>
      <c r="C921" s="89"/>
      <c r="D921" s="89"/>
      <c r="E921" s="89"/>
      <c r="F921" s="89"/>
      <c r="G921" s="89"/>
      <c r="H921" s="89"/>
      <c r="I921" s="89"/>
      <c r="J921" s="89"/>
      <c r="K921" s="89"/>
      <c r="L921" s="89"/>
      <c r="M921" s="89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</row>
    <row r="922" spans="2:25" ht="15" customHeight="1" x14ac:dyDescent="0.25">
      <c r="B922" s="89"/>
      <c r="C922" s="89"/>
      <c r="D922" s="89"/>
      <c r="E922" s="89"/>
      <c r="F922" s="89"/>
      <c r="G922" s="89"/>
      <c r="H922" s="89"/>
      <c r="I922" s="89"/>
      <c r="J922" s="89"/>
      <c r="K922" s="89"/>
      <c r="L922" s="89"/>
      <c r="M922" s="89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</row>
    <row r="923" spans="2:25" ht="15" customHeight="1" x14ac:dyDescent="0.25">
      <c r="B923" s="89"/>
      <c r="C923" s="89"/>
      <c r="D923" s="89"/>
      <c r="E923" s="89"/>
      <c r="F923" s="89"/>
      <c r="G923" s="89"/>
      <c r="H923" s="89"/>
      <c r="I923" s="89"/>
      <c r="J923" s="89"/>
      <c r="K923" s="89"/>
      <c r="L923" s="89"/>
      <c r="M923" s="89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</row>
    <row r="924" spans="2:25" ht="15" customHeight="1" x14ac:dyDescent="0.25">
      <c r="B924" s="89"/>
      <c r="C924" s="89"/>
      <c r="D924" s="89"/>
      <c r="E924" s="89"/>
      <c r="F924" s="89"/>
      <c r="G924" s="89"/>
      <c r="H924" s="89"/>
      <c r="I924" s="89"/>
      <c r="J924" s="89"/>
      <c r="K924" s="89"/>
      <c r="L924" s="89"/>
      <c r="M924" s="89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</row>
    <row r="925" spans="2:25" ht="15" customHeight="1" x14ac:dyDescent="0.25">
      <c r="B925" s="89"/>
      <c r="C925" s="89"/>
      <c r="D925" s="89"/>
      <c r="E925" s="89"/>
      <c r="F925" s="89"/>
      <c r="G925" s="89"/>
      <c r="H925" s="89"/>
      <c r="I925" s="89"/>
      <c r="J925" s="89"/>
      <c r="K925" s="89"/>
      <c r="L925" s="89"/>
      <c r="M925" s="89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</row>
    <row r="926" spans="2:25" ht="15" customHeight="1" x14ac:dyDescent="0.25">
      <c r="B926" s="89"/>
      <c r="C926" s="89"/>
      <c r="D926" s="89"/>
      <c r="E926" s="89"/>
      <c r="F926" s="89"/>
      <c r="G926" s="89"/>
      <c r="H926" s="89"/>
      <c r="I926" s="89"/>
      <c r="J926" s="89"/>
      <c r="K926" s="89"/>
      <c r="L926" s="89"/>
      <c r="M926" s="89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</row>
    <row r="927" spans="2:25" ht="15" customHeight="1" x14ac:dyDescent="0.25">
      <c r="B927" s="89"/>
      <c r="C927" s="89"/>
      <c r="D927" s="89"/>
      <c r="E927" s="89"/>
      <c r="F927" s="89"/>
      <c r="G927" s="89"/>
      <c r="H927" s="89"/>
      <c r="I927" s="89"/>
      <c r="J927" s="89"/>
      <c r="K927" s="89"/>
      <c r="L927" s="89"/>
      <c r="M927" s="89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</row>
    <row r="928" spans="2:25" ht="15" customHeight="1" x14ac:dyDescent="0.25">
      <c r="B928" s="89"/>
      <c r="C928" s="89"/>
      <c r="D928" s="89"/>
      <c r="E928" s="89"/>
      <c r="F928" s="89"/>
      <c r="G928" s="89"/>
      <c r="H928" s="89"/>
      <c r="I928" s="89"/>
      <c r="J928" s="89"/>
      <c r="K928" s="89"/>
      <c r="L928" s="89"/>
      <c r="M928" s="89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</row>
    <row r="929" spans="2:25" ht="15" customHeight="1" x14ac:dyDescent="0.25">
      <c r="B929" s="89"/>
      <c r="C929" s="89"/>
      <c r="D929" s="89"/>
      <c r="E929" s="89"/>
      <c r="F929" s="89"/>
      <c r="G929" s="89"/>
      <c r="H929" s="89"/>
      <c r="I929" s="89"/>
      <c r="J929" s="89"/>
      <c r="K929" s="89"/>
      <c r="L929" s="89"/>
      <c r="M929" s="89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</row>
    <row r="930" spans="2:25" ht="15" customHeight="1" x14ac:dyDescent="0.25">
      <c r="B930" s="89"/>
      <c r="C930" s="89"/>
      <c r="D930" s="89"/>
      <c r="E930" s="89"/>
      <c r="F930" s="89"/>
      <c r="G930" s="89"/>
      <c r="H930" s="89"/>
      <c r="I930" s="89"/>
      <c r="J930" s="89"/>
      <c r="K930" s="89"/>
      <c r="L930" s="89"/>
      <c r="M930" s="89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</row>
    <row r="931" spans="2:25" ht="15" customHeight="1" x14ac:dyDescent="0.25">
      <c r="B931" s="89"/>
      <c r="C931" s="89"/>
      <c r="D931" s="89"/>
      <c r="E931" s="89"/>
      <c r="F931" s="89"/>
      <c r="G931" s="89"/>
      <c r="H931" s="89"/>
      <c r="I931" s="89"/>
      <c r="J931" s="89"/>
      <c r="K931" s="89"/>
      <c r="L931" s="89"/>
      <c r="M931" s="89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</row>
    <row r="932" spans="2:25" ht="15" customHeight="1" x14ac:dyDescent="0.25">
      <c r="B932" s="89"/>
      <c r="C932" s="89"/>
      <c r="D932" s="89"/>
      <c r="E932" s="89"/>
      <c r="F932" s="89"/>
      <c r="G932" s="89"/>
      <c r="H932" s="89"/>
      <c r="I932" s="89"/>
      <c r="J932" s="89"/>
      <c r="K932" s="89"/>
      <c r="L932" s="89"/>
      <c r="M932" s="89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</row>
    <row r="933" spans="2:25" ht="15" customHeight="1" x14ac:dyDescent="0.25">
      <c r="B933" s="89"/>
      <c r="C933" s="89"/>
      <c r="D933" s="89"/>
      <c r="E933" s="89"/>
      <c r="F933" s="89"/>
      <c r="G933" s="89"/>
      <c r="H933" s="89"/>
      <c r="I933" s="89"/>
      <c r="J933" s="89"/>
      <c r="K933" s="89"/>
      <c r="L933" s="89"/>
      <c r="M933" s="89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</row>
    <row r="934" spans="2:25" ht="15" customHeight="1" x14ac:dyDescent="0.25">
      <c r="B934" s="89"/>
      <c r="C934" s="89"/>
      <c r="D934" s="89"/>
      <c r="E934" s="89"/>
      <c r="F934" s="89"/>
      <c r="G934" s="89"/>
      <c r="H934" s="89"/>
      <c r="I934" s="89"/>
      <c r="J934" s="89"/>
      <c r="K934" s="89"/>
      <c r="L934" s="89"/>
      <c r="M934" s="89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</row>
    <row r="935" spans="2:25" ht="15" customHeight="1" x14ac:dyDescent="0.25">
      <c r="B935" s="89"/>
      <c r="C935" s="89"/>
      <c r="D935" s="89"/>
      <c r="E935" s="89"/>
      <c r="F935" s="89"/>
      <c r="G935" s="89"/>
      <c r="H935" s="89"/>
      <c r="I935" s="89"/>
      <c r="J935" s="89"/>
      <c r="K935" s="89"/>
      <c r="L935" s="89"/>
      <c r="M935" s="89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</row>
    <row r="936" spans="2:25" ht="15" customHeight="1" x14ac:dyDescent="0.25">
      <c r="B936" s="89"/>
      <c r="C936" s="89"/>
      <c r="D936" s="89"/>
      <c r="E936" s="89"/>
      <c r="F936" s="89"/>
      <c r="G936" s="89"/>
      <c r="H936" s="89"/>
      <c r="I936" s="89"/>
      <c r="J936" s="89"/>
      <c r="K936" s="89"/>
      <c r="L936" s="89"/>
      <c r="M936" s="89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</row>
    <row r="937" spans="2:25" ht="15" customHeight="1" x14ac:dyDescent="0.25">
      <c r="B937" s="89"/>
      <c r="C937" s="89"/>
      <c r="D937" s="89"/>
      <c r="E937" s="89"/>
      <c r="F937" s="89"/>
      <c r="G937" s="89"/>
      <c r="H937" s="89"/>
      <c r="I937" s="89"/>
      <c r="J937" s="89"/>
      <c r="K937" s="89"/>
      <c r="L937" s="89"/>
      <c r="M937" s="89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</row>
    <row r="938" spans="2:25" ht="15" customHeight="1" x14ac:dyDescent="0.25">
      <c r="B938" s="89"/>
      <c r="C938" s="89"/>
      <c r="D938" s="89"/>
      <c r="E938" s="89"/>
      <c r="F938" s="89"/>
      <c r="G938" s="89"/>
      <c r="H938" s="89"/>
      <c r="I938" s="89"/>
      <c r="J938" s="89"/>
      <c r="K938" s="89"/>
      <c r="L938" s="89"/>
      <c r="M938" s="89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</row>
    <row r="939" spans="2:25" ht="15" customHeight="1" x14ac:dyDescent="0.25">
      <c r="B939" s="89"/>
      <c r="C939" s="89"/>
      <c r="D939" s="89"/>
      <c r="E939" s="89"/>
      <c r="F939" s="89"/>
      <c r="G939" s="89"/>
      <c r="H939" s="89"/>
      <c r="I939" s="89"/>
      <c r="J939" s="89"/>
      <c r="K939" s="89"/>
      <c r="L939" s="89"/>
      <c r="M939" s="89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</row>
    <row r="940" spans="2:25" ht="15" customHeight="1" x14ac:dyDescent="0.25">
      <c r="B940" s="89"/>
      <c r="C940" s="89"/>
      <c r="D940" s="89"/>
      <c r="E940" s="89"/>
      <c r="F940" s="89"/>
      <c r="G940" s="89"/>
      <c r="H940" s="89"/>
      <c r="I940" s="89"/>
      <c r="J940" s="89"/>
      <c r="K940" s="89"/>
      <c r="L940" s="89"/>
      <c r="M940" s="89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</row>
    <row r="941" spans="2:25" ht="15" customHeight="1" x14ac:dyDescent="0.25">
      <c r="B941" s="89"/>
      <c r="C941" s="89"/>
      <c r="D941" s="89"/>
      <c r="E941" s="89"/>
      <c r="F941" s="89"/>
      <c r="G941" s="89"/>
      <c r="H941" s="89"/>
      <c r="I941" s="89"/>
      <c r="J941" s="89"/>
      <c r="K941" s="89"/>
      <c r="L941" s="89"/>
      <c r="M941" s="89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</row>
    <row r="942" spans="2:25" ht="15" customHeight="1" x14ac:dyDescent="0.25">
      <c r="B942" s="89"/>
      <c r="C942" s="89"/>
      <c r="D942" s="89"/>
      <c r="E942" s="89"/>
      <c r="F942" s="89"/>
      <c r="G942" s="89"/>
      <c r="H942" s="89"/>
      <c r="I942" s="89"/>
      <c r="J942" s="89"/>
      <c r="K942" s="89"/>
      <c r="L942" s="89"/>
      <c r="M942" s="89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</row>
    <row r="943" spans="2:25" ht="15" customHeight="1" x14ac:dyDescent="0.25">
      <c r="B943" s="89"/>
      <c r="C943" s="89"/>
      <c r="D943" s="89"/>
      <c r="E943" s="89"/>
      <c r="F943" s="89"/>
      <c r="G943" s="89"/>
      <c r="H943" s="89"/>
      <c r="I943" s="89"/>
      <c r="J943" s="89"/>
      <c r="K943" s="89"/>
      <c r="L943" s="89"/>
      <c r="M943" s="89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</row>
    <row r="944" spans="2:25" ht="15" customHeight="1" x14ac:dyDescent="0.25">
      <c r="B944" s="89"/>
      <c r="C944" s="89"/>
      <c r="D944" s="89"/>
      <c r="E944" s="89"/>
      <c r="F944" s="89"/>
      <c r="G944" s="89"/>
      <c r="H944" s="89"/>
      <c r="I944" s="89"/>
      <c r="J944" s="89"/>
      <c r="K944" s="89"/>
      <c r="L944" s="89"/>
      <c r="M944" s="89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</row>
    <row r="945" spans="2:25" ht="15" customHeight="1" x14ac:dyDescent="0.25">
      <c r="B945" s="89"/>
      <c r="C945" s="89"/>
      <c r="D945" s="89"/>
      <c r="E945" s="89"/>
      <c r="F945" s="89"/>
      <c r="G945" s="89"/>
      <c r="H945" s="89"/>
      <c r="I945" s="89"/>
      <c r="J945" s="89"/>
      <c r="K945" s="89"/>
      <c r="L945" s="89"/>
      <c r="M945" s="89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</row>
    <row r="946" spans="2:25" ht="15" customHeight="1" x14ac:dyDescent="0.25">
      <c r="B946" s="89"/>
      <c r="C946" s="89"/>
      <c r="D946" s="89"/>
      <c r="E946" s="89"/>
      <c r="F946" s="89"/>
      <c r="G946" s="89"/>
      <c r="H946" s="89"/>
      <c r="I946" s="89"/>
      <c r="J946" s="89"/>
      <c r="K946" s="89"/>
      <c r="L946" s="89"/>
      <c r="M946" s="89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</row>
    <row r="947" spans="2:25" ht="15" customHeight="1" x14ac:dyDescent="0.25">
      <c r="B947" s="89"/>
      <c r="C947" s="89"/>
      <c r="D947" s="89"/>
      <c r="E947" s="89"/>
      <c r="F947" s="89"/>
      <c r="G947" s="89"/>
      <c r="H947" s="89"/>
      <c r="I947" s="89"/>
      <c r="J947" s="89"/>
      <c r="K947" s="89"/>
      <c r="L947" s="89"/>
      <c r="M947" s="89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</row>
    <row r="948" spans="2:25" ht="15" customHeight="1" x14ac:dyDescent="0.25">
      <c r="B948" s="89"/>
      <c r="C948" s="89"/>
      <c r="D948" s="89"/>
      <c r="E948" s="89"/>
      <c r="F948" s="89"/>
      <c r="G948" s="89"/>
      <c r="H948" s="89"/>
      <c r="I948" s="89"/>
      <c r="J948" s="89"/>
      <c r="K948" s="89"/>
      <c r="L948" s="89"/>
      <c r="M948" s="89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</row>
    <row r="949" spans="2:25" ht="15" customHeight="1" x14ac:dyDescent="0.25">
      <c r="B949" s="89"/>
      <c r="C949" s="89"/>
      <c r="D949" s="89"/>
      <c r="E949" s="89"/>
      <c r="F949" s="89"/>
      <c r="G949" s="89"/>
      <c r="H949" s="89"/>
      <c r="I949" s="89"/>
      <c r="J949" s="89"/>
      <c r="K949" s="89"/>
      <c r="L949" s="89"/>
      <c r="M949" s="89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</row>
    <row r="950" spans="2:25" ht="15" customHeight="1" x14ac:dyDescent="0.25">
      <c r="B950" s="89"/>
      <c r="C950" s="89"/>
      <c r="D950" s="89"/>
      <c r="E950" s="89"/>
      <c r="F950" s="89"/>
      <c r="G950" s="89"/>
      <c r="H950" s="89"/>
      <c r="I950" s="89"/>
      <c r="J950" s="89"/>
      <c r="K950" s="89"/>
      <c r="L950" s="89"/>
      <c r="M950" s="89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</row>
    <row r="951" spans="2:25" ht="15" customHeight="1" x14ac:dyDescent="0.25">
      <c r="B951" s="89"/>
      <c r="C951" s="89"/>
      <c r="D951" s="89"/>
      <c r="E951" s="89"/>
      <c r="F951" s="89"/>
      <c r="G951" s="89"/>
      <c r="H951" s="89"/>
      <c r="I951" s="89"/>
      <c r="J951" s="89"/>
      <c r="K951" s="89"/>
      <c r="L951" s="89"/>
      <c r="M951" s="89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</row>
    <row r="952" spans="2:25" ht="15" customHeight="1" x14ac:dyDescent="0.25">
      <c r="B952" s="89"/>
      <c r="C952" s="89"/>
      <c r="D952" s="89"/>
      <c r="E952" s="89"/>
      <c r="F952" s="89"/>
      <c r="G952" s="89"/>
      <c r="H952" s="89"/>
      <c r="I952" s="89"/>
      <c r="J952" s="89"/>
      <c r="K952" s="89"/>
      <c r="L952" s="89"/>
      <c r="M952" s="89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</row>
    <row r="953" spans="2:25" ht="15" customHeight="1" x14ac:dyDescent="0.25">
      <c r="B953" s="89"/>
      <c r="C953" s="89"/>
      <c r="D953" s="89"/>
      <c r="E953" s="89"/>
      <c r="F953" s="89"/>
      <c r="G953" s="89"/>
      <c r="H953" s="89"/>
      <c r="I953" s="89"/>
      <c r="J953" s="89"/>
      <c r="K953" s="89"/>
      <c r="L953" s="89"/>
      <c r="M953" s="89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</row>
    <row r="954" spans="2:25" ht="15" customHeight="1" x14ac:dyDescent="0.25">
      <c r="B954" s="89"/>
      <c r="C954" s="89"/>
      <c r="D954" s="89"/>
      <c r="E954" s="89"/>
      <c r="F954" s="89"/>
      <c r="G954" s="89"/>
      <c r="H954" s="89"/>
      <c r="I954" s="89"/>
      <c r="J954" s="89"/>
      <c r="K954" s="89"/>
      <c r="L954" s="89"/>
      <c r="M954" s="89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</row>
    <row r="955" spans="2:25" ht="15" customHeight="1" x14ac:dyDescent="0.25">
      <c r="B955" s="89"/>
      <c r="C955" s="89"/>
      <c r="D955" s="89"/>
      <c r="E955" s="89"/>
      <c r="F955" s="89"/>
      <c r="G955" s="89"/>
      <c r="H955" s="89"/>
      <c r="I955" s="89"/>
      <c r="J955" s="89"/>
      <c r="K955" s="89"/>
      <c r="L955" s="89"/>
      <c r="M955" s="89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</row>
    <row r="956" spans="2:25" ht="15" customHeight="1" x14ac:dyDescent="0.25">
      <c r="B956" s="89"/>
      <c r="C956" s="89"/>
      <c r="D956" s="89"/>
      <c r="E956" s="89"/>
      <c r="F956" s="89"/>
      <c r="G956" s="89"/>
      <c r="H956" s="89"/>
      <c r="I956" s="89"/>
      <c r="J956" s="89"/>
      <c r="K956" s="89"/>
      <c r="L956" s="89"/>
      <c r="M956" s="89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</row>
    <row r="957" spans="2:25" ht="15" customHeight="1" x14ac:dyDescent="0.25">
      <c r="B957" s="89"/>
      <c r="C957" s="89"/>
      <c r="D957" s="89"/>
      <c r="E957" s="89"/>
      <c r="F957" s="89"/>
      <c r="G957" s="89"/>
      <c r="H957" s="89"/>
      <c r="I957" s="89"/>
      <c r="J957" s="89"/>
      <c r="K957" s="89"/>
      <c r="L957" s="89"/>
      <c r="M957" s="89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</row>
    <row r="958" spans="2:25" ht="15" customHeight="1" x14ac:dyDescent="0.25">
      <c r="B958" s="89"/>
      <c r="C958" s="89"/>
      <c r="D958" s="89"/>
      <c r="E958" s="89"/>
      <c r="F958" s="89"/>
      <c r="G958" s="89"/>
      <c r="H958" s="89"/>
      <c r="I958" s="89"/>
      <c r="J958" s="89"/>
      <c r="K958" s="89"/>
      <c r="L958" s="89"/>
      <c r="M958" s="89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</row>
    <row r="959" spans="2:25" ht="15" customHeight="1" x14ac:dyDescent="0.25">
      <c r="B959" s="89"/>
      <c r="C959" s="89"/>
      <c r="D959" s="89"/>
      <c r="E959" s="89"/>
      <c r="F959" s="89"/>
      <c r="G959" s="89"/>
      <c r="H959" s="89"/>
      <c r="I959" s="89"/>
      <c r="J959" s="89"/>
      <c r="K959" s="89"/>
      <c r="L959" s="89"/>
      <c r="M959" s="89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</row>
    <row r="960" spans="2:25" ht="15" customHeight="1" x14ac:dyDescent="0.25">
      <c r="B960" s="89"/>
      <c r="C960" s="89"/>
      <c r="D960" s="89"/>
      <c r="E960" s="89"/>
      <c r="F960" s="89"/>
      <c r="G960" s="89"/>
      <c r="H960" s="89"/>
      <c r="I960" s="89"/>
      <c r="J960" s="89"/>
      <c r="K960" s="89"/>
      <c r="L960" s="89"/>
      <c r="M960" s="89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</row>
    <row r="961" spans="2:25" ht="15" customHeight="1" x14ac:dyDescent="0.25">
      <c r="B961" s="89"/>
      <c r="C961" s="89"/>
      <c r="D961" s="89"/>
      <c r="E961" s="89"/>
      <c r="F961" s="89"/>
      <c r="G961" s="89"/>
      <c r="H961" s="89"/>
      <c r="I961" s="89"/>
      <c r="J961" s="89"/>
      <c r="K961" s="89"/>
      <c r="L961" s="89"/>
      <c r="M961" s="89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</row>
    <row r="962" spans="2:25" ht="15" customHeight="1" x14ac:dyDescent="0.25">
      <c r="B962" s="89"/>
      <c r="C962" s="89"/>
      <c r="D962" s="89"/>
      <c r="E962" s="89"/>
      <c r="F962" s="89"/>
      <c r="G962" s="89"/>
      <c r="H962" s="89"/>
      <c r="I962" s="89"/>
      <c r="J962" s="89"/>
      <c r="K962" s="89"/>
      <c r="L962" s="89"/>
      <c r="M962" s="89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</row>
    <row r="963" spans="2:25" ht="15" customHeight="1" x14ac:dyDescent="0.25">
      <c r="B963" s="89"/>
      <c r="C963" s="89"/>
      <c r="D963" s="89"/>
      <c r="E963" s="89"/>
      <c r="F963" s="89"/>
      <c r="G963" s="89"/>
      <c r="H963" s="89"/>
      <c r="I963" s="89"/>
      <c r="J963" s="89"/>
      <c r="K963" s="89"/>
      <c r="L963" s="89"/>
      <c r="M963" s="89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</row>
    <row r="964" spans="2:25" ht="15" customHeight="1" x14ac:dyDescent="0.25">
      <c r="B964" s="89"/>
      <c r="C964" s="89"/>
      <c r="D964" s="89"/>
      <c r="E964" s="89"/>
      <c r="F964" s="89"/>
      <c r="G964" s="89"/>
      <c r="H964" s="89"/>
      <c r="I964" s="89"/>
      <c r="J964" s="89"/>
      <c r="K964" s="89"/>
      <c r="L964" s="89"/>
      <c r="M964" s="89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</row>
    <row r="965" spans="2:25" ht="15" customHeight="1" x14ac:dyDescent="0.25">
      <c r="B965" s="89"/>
      <c r="C965" s="89"/>
      <c r="D965" s="89"/>
      <c r="E965" s="89"/>
      <c r="F965" s="89"/>
      <c r="G965" s="89"/>
      <c r="H965" s="89"/>
      <c r="I965" s="89"/>
      <c r="J965" s="89"/>
      <c r="K965" s="89"/>
      <c r="L965" s="89"/>
      <c r="M965" s="89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</row>
    <row r="966" spans="2:25" ht="15" customHeight="1" x14ac:dyDescent="0.25">
      <c r="B966" s="89"/>
      <c r="C966" s="89"/>
      <c r="D966" s="89"/>
      <c r="E966" s="89"/>
      <c r="F966" s="89"/>
      <c r="G966" s="89"/>
      <c r="H966" s="89"/>
      <c r="I966" s="89"/>
      <c r="J966" s="89"/>
      <c r="K966" s="89"/>
      <c r="L966" s="89"/>
      <c r="M966" s="89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</row>
    <row r="967" spans="2:25" ht="15" customHeight="1" x14ac:dyDescent="0.25">
      <c r="B967" s="89"/>
      <c r="C967" s="89"/>
      <c r="D967" s="89"/>
      <c r="E967" s="89"/>
      <c r="F967" s="89"/>
      <c r="G967" s="89"/>
      <c r="H967" s="89"/>
      <c r="I967" s="89"/>
      <c r="J967" s="89"/>
      <c r="K967" s="89"/>
      <c r="L967" s="89"/>
      <c r="M967" s="89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</row>
    <row r="968" spans="2:25" ht="15" customHeight="1" x14ac:dyDescent="0.25">
      <c r="B968" s="89"/>
      <c r="C968" s="89"/>
      <c r="D968" s="89"/>
      <c r="E968" s="89"/>
      <c r="F968" s="89"/>
      <c r="G968" s="89"/>
      <c r="H968" s="89"/>
      <c r="I968" s="89"/>
      <c r="J968" s="89"/>
      <c r="K968" s="89"/>
      <c r="L968" s="89"/>
      <c r="M968" s="89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</row>
    <row r="969" spans="2:25" ht="15" customHeight="1" x14ac:dyDescent="0.25">
      <c r="B969" s="89"/>
      <c r="C969" s="89"/>
      <c r="D969" s="89"/>
      <c r="E969" s="89"/>
      <c r="F969" s="89"/>
      <c r="G969" s="89"/>
      <c r="H969" s="89"/>
      <c r="I969" s="89"/>
      <c r="J969" s="89"/>
      <c r="K969" s="89"/>
      <c r="L969" s="89"/>
      <c r="M969" s="89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</row>
    <row r="970" spans="2:25" ht="15" customHeight="1" x14ac:dyDescent="0.25">
      <c r="B970" s="89"/>
      <c r="C970" s="89"/>
      <c r="D970" s="89"/>
      <c r="E970" s="89"/>
      <c r="F970" s="89"/>
      <c r="G970" s="89"/>
      <c r="H970" s="89"/>
      <c r="I970" s="89"/>
      <c r="J970" s="89"/>
      <c r="K970" s="89"/>
      <c r="L970" s="89"/>
      <c r="M970" s="89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</row>
    <row r="971" spans="2:25" ht="15" customHeight="1" x14ac:dyDescent="0.25">
      <c r="B971" s="89"/>
      <c r="C971" s="89"/>
      <c r="D971" s="89"/>
      <c r="E971" s="89"/>
      <c r="F971" s="89"/>
      <c r="G971" s="89"/>
      <c r="H971" s="89"/>
      <c r="I971" s="89"/>
      <c r="J971" s="89"/>
      <c r="K971" s="89"/>
      <c r="L971" s="89"/>
      <c r="M971" s="89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</row>
    <row r="972" spans="2:25" ht="15" customHeight="1" x14ac:dyDescent="0.25">
      <c r="B972" s="89"/>
      <c r="C972" s="89"/>
      <c r="D972" s="89"/>
      <c r="E972" s="89"/>
      <c r="F972" s="89"/>
      <c r="G972" s="89"/>
      <c r="H972" s="89"/>
      <c r="I972" s="89"/>
      <c r="J972" s="89"/>
      <c r="K972" s="89"/>
      <c r="L972" s="89"/>
      <c r="M972" s="89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</row>
    <row r="973" spans="2:25" ht="15" customHeight="1" x14ac:dyDescent="0.25">
      <c r="B973" s="89"/>
      <c r="C973" s="89"/>
      <c r="D973" s="89"/>
      <c r="E973" s="89"/>
      <c r="F973" s="89"/>
      <c r="G973" s="89"/>
      <c r="H973" s="89"/>
      <c r="I973" s="89"/>
      <c r="J973" s="89"/>
      <c r="K973" s="89"/>
      <c r="L973" s="89"/>
      <c r="M973" s="89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</row>
    <row r="974" spans="2:25" ht="15" customHeight="1" x14ac:dyDescent="0.25">
      <c r="B974" s="89"/>
      <c r="C974" s="89"/>
      <c r="D974" s="89"/>
      <c r="E974" s="89"/>
      <c r="F974" s="89"/>
      <c r="G974" s="89"/>
      <c r="H974" s="89"/>
      <c r="I974" s="89"/>
      <c r="J974" s="89"/>
      <c r="K974" s="89"/>
      <c r="L974" s="89"/>
      <c r="M974" s="89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</row>
    <row r="975" spans="2:25" ht="15" customHeight="1" x14ac:dyDescent="0.25">
      <c r="B975" s="89"/>
      <c r="C975" s="89"/>
      <c r="D975" s="89"/>
      <c r="E975" s="89"/>
      <c r="F975" s="89"/>
      <c r="G975" s="89"/>
      <c r="H975" s="89"/>
      <c r="I975" s="89"/>
      <c r="J975" s="89"/>
      <c r="K975" s="89"/>
      <c r="L975" s="89"/>
      <c r="M975" s="89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</row>
    <row r="976" spans="2:25" ht="15" customHeight="1" x14ac:dyDescent="0.25">
      <c r="B976" s="89"/>
      <c r="C976" s="89"/>
      <c r="D976" s="89"/>
      <c r="E976" s="89"/>
      <c r="F976" s="89"/>
      <c r="G976" s="89"/>
      <c r="H976" s="89"/>
      <c r="I976" s="89"/>
      <c r="J976" s="89"/>
      <c r="K976" s="89"/>
      <c r="L976" s="89"/>
      <c r="M976" s="89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</row>
    <row r="977" spans="2:25" ht="15" customHeight="1" x14ac:dyDescent="0.25">
      <c r="B977" s="89"/>
      <c r="C977" s="89"/>
      <c r="D977" s="89"/>
      <c r="E977" s="89"/>
      <c r="F977" s="89"/>
      <c r="G977" s="89"/>
      <c r="H977" s="89"/>
      <c r="I977" s="89"/>
      <c r="J977" s="89"/>
      <c r="K977" s="89"/>
      <c r="L977" s="89"/>
      <c r="M977" s="89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</row>
    <row r="978" spans="2:25" ht="15" customHeight="1" x14ac:dyDescent="0.25">
      <c r="B978" s="89"/>
      <c r="C978" s="89"/>
      <c r="D978" s="89"/>
      <c r="E978" s="89"/>
      <c r="F978" s="89"/>
      <c r="G978" s="89"/>
      <c r="H978" s="89"/>
      <c r="I978" s="89"/>
      <c r="J978" s="89"/>
      <c r="K978" s="89"/>
      <c r="L978" s="89"/>
      <c r="M978" s="89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</row>
    <row r="979" spans="2:25" ht="15" customHeight="1" x14ac:dyDescent="0.25">
      <c r="B979" s="89"/>
      <c r="C979" s="89"/>
      <c r="D979" s="89"/>
      <c r="E979" s="89"/>
      <c r="F979" s="89"/>
      <c r="G979" s="89"/>
      <c r="H979" s="89"/>
      <c r="I979" s="89"/>
      <c r="J979" s="89"/>
      <c r="K979" s="89"/>
      <c r="L979" s="89"/>
      <c r="M979" s="89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</row>
    <row r="980" spans="2:25" ht="15" customHeight="1" x14ac:dyDescent="0.25">
      <c r="B980" s="89"/>
      <c r="C980" s="89"/>
      <c r="D980" s="89"/>
      <c r="E980" s="89"/>
      <c r="F980" s="89"/>
      <c r="G980" s="89"/>
      <c r="H980" s="89"/>
      <c r="I980" s="89"/>
      <c r="J980" s="89"/>
      <c r="K980" s="89"/>
      <c r="L980" s="89"/>
      <c r="M980" s="89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</row>
    <row r="981" spans="2:25" ht="15" customHeight="1" x14ac:dyDescent="0.25">
      <c r="B981" s="89"/>
      <c r="C981" s="89"/>
      <c r="D981" s="89"/>
      <c r="E981" s="89"/>
      <c r="F981" s="89"/>
      <c r="G981" s="89"/>
      <c r="H981" s="89"/>
      <c r="I981" s="89"/>
      <c r="J981" s="89"/>
      <c r="K981" s="89"/>
      <c r="L981" s="89"/>
      <c r="M981" s="89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</row>
    <row r="982" spans="2:25" ht="15" customHeight="1" x14ac:dyDescent="0.25">
      <c r="B982" s="89"/>
      <c r="C982" s="89"/>
      <c r="D982" s="89"/>
      <c r="E982" s="89"/>
      <c r="F982" s="89"/>
      <c r="G982" s="89"/>
      <c r="H982" s="89"/>
      <c r="I982" s="89"/>
      <c r="J982" s="89"/>
      <c r="K982" s="89"/>
      <c r="L982" s="89"/>
      <c r="M982" s="89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</row>
    <row r="983" spans="2:25" ht="15" customHeight="1" x14ac:dyDescent="0.25">
      <c r="B983" s="89"/>
      <c r="C983" s="89"/>
      <c r="D983" s="89"/>
      <c r="E983" s="89"/>
      <c r="F983" s="89"/>
      <c r="G983" s="89"/>
      <c r="H983" s="89"/>
      <c r="I983" s="89"/>
      <c r="J983" s="89"/>
      <c r="K983" s="89"/>
      <c r="L983" s="89"/>
      <c r="M983" s="89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</row>
    <row r="984" spans="2:25" ht="15" customHeight="1" x14ac:dyDescent="0.25">
      <c r="B984" s="89"/>
      <c r="C984" s="89"/>
      <c r="D984" s="89"/>
      <c r="E984" s="89"/>
      <c r="F984" s="89"/>
      <c r="G984" s="89"/>
      <c r="H984" s="89"/>
      <c r="I984" s="89"/>
      <c r="J984" s="89"/>
      <c r="K984" s="89"/>
      <c r="L984" s="89"/>
      <c r="M984" s="89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</row>
    <row r="985" spans="2:25" ht="15" customHeight="1" x14ac:dyDescent="0.25">
      <c r="B985" s="89"/>
      <c r="C985" s="89"/>
      <c r="D985" s="89"/>
      <c r="E985" s="89"/>
      <c r="F985" s="89"/>
      <c r="G985" s="89"/>
      <c r="H985" s="89"/>
      <c r="I985" s="89"/>
      <c r="J985" s="89"/>
      <c r="K985" s="89"/>
      <c r="L985" s="89"/>
      <c r="M985" s="89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</row>
    <row r="986" spans="2:25" ht="15" customHeight="1" x14ac:dyDescent="0.25">
      <c r="B986" s="89"/>
      <c r="C986" s="89"/>
      <c r="D986" s="89"/>
      <c r="E986" s="89"/>
      <c r="F986" s="89"/>
      <c r="G986" s="89"/>
      <c r="H986" s="89"/>
      <c r="I986" s="89"/>
      <c r="J986" s="89"/>
      <c r="K986" s="89"/>
      <c r="L986" s="89"/>
      <c r="M986" s="89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</row>
    <row r="987" spans="2:25" ht="15" customHeight="1" x14ac:dyDescent="0.25">
      <c r="B987" s="89"/>
      <c r="C987" s="89"/>
      <c r="D987" s="89"/>
      <c r="E987" s="89"/>
      <c r="F987" s="89"/>
      <c r="G987" s="89"/>
      <c r="H987" s="89"/>
      <c r="I987" s="89"/>
      <c r="J987" s="89"/>
      <c r="K987" s="89"/>
      <c r="L987" s="89"/>
      <c r="M987" s="89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</row>
    <row r="988" spans="2:25" ht="15" customHeight="1" x14ac:dyDescent="0.25">
      <c r="B988" s="89"/>
      <c r="C988" s="89"/>
      <c r="D988" s="89"/>
      <c r="E988" s="89"/>
      <c r="F988" s="89"/>
      <c r="G988" s="89"/>
      <c r="H988" s="89"/>
      <c r="I988" s="89"/>
      <c r="J988" s="89"/>
      <c r="K988" s="89"/>
      <c r="L988" s="89"/>
      <c r="M988" s="89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</row>
    <row r="989" spans="2:25" ht="15" customHeight="1" x14ac:dyDescent="0.25">
      <c r="B989" s="89"/>
      <c r="C989" s="89"/>
      <c r="D989" s="89"/>
      <c r="E989" s="89"/>
      <c r="F989" s="89"/>
      <c r="G989" s="89"/>
      <c r="H989" s="89"/>
      <c r="I989" s="89"/>
      <c r="J989" s="89"/>
      <c r="K989" s="89"/>
      <c r="L989" s="89"/>
      <c r="M989" s="89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</row>
    <row r="990" spans="2:25" ht="15" customHeight="1" x14ac:dyDescent="0.25">
      <c r="B990" s="89"/>
      <c r="C990" s="89"/>
      <c r="D990" s="89"/>
      <c r="E990" s="89"/>
      <c r="F990" s="89"/>
      <c r="G990" s="89"/>
      <c r="H990" s="89"/>
      <c r="I990" s="89"/>
      <c r="J990" s="89"/>
      <c r="K990" s="89"/>
      <c r="L990" s="89"/>
      <c r="M990" s="89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</row>
    <row r="991" spans="2:25" ht="15" customHeight="1" x14ac:dyDescent="0.25">
      <c r="B991" s="89"/>
      <c r="C991" s="89"/>
      <c r="D991" s="89"/>
      <c r="E991" s="89"/>
      <c r="F991" s="89"/>
      <c r="G991" s="89"/>
      <c r="H991" s="89"/>
      <c r="I991" s="89"/>
      <c r="J991" s="89"/>
      <c r="K991" s="89"/>
      <c r="L991" s="89"/>
      <c r="M991" s="89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</row>
    <row r="992" spans="2:25" ht="15" customHeight="1" x14ac:dyDescent="0.25">
      <c r="B992" s="89"/>
      <c r="C992" s="89"/>
      <c r="D992" s="89"/>
      <c r="E992" s="89"/>
      <c r="F992" s="89"/>
      <c r="G992" s="89"/>
      <c r="H992" s="89"/>
      <c r="I992" s="89"/>
      <c r="J992" s="89"/>
      <c r="K992" s="89"/>
      <c r="L992" s="89"/>
      <c r="M992" s="89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</row>
    <row r="993" spans="2:25" ht="15" customHeight="1" x14ac:dyDescent="0.25">
      <c r="B993" s="89"/>
      <c r="C993" s="89"/>
      <c r="D993" s="89"/>
      <c r="E993" s="89"/>
      <c r="F993" s="89"/>
      <c r="G993" s="89"/>
      <c r="H993" s="89"/>
      <c r="I993" s="89"/>
      <c r="J993" s="89"/>
      <c r="K993" s="89"/>
      <c r="L993" s="89"/>
      <c r="M993" s="89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</row>
    <row r="994" spans="2:25" ht="15" customHeight="1" x14ac:dyDescent="0.25">
      <c r="B994" s="89"/>
      <c r="C994" s="89"/>
      <c r="D994" s="89"/>
      <c r="E994" s="89"/>
      <c r="F994" s="89"/>
      <c r="G994" s="89"/>
      <c r="H994" s="89"/>
      <c r="I994" s="89"/>
      <c r="J994" s="89"/>
      <c r="K994" s="89"/>
      <c r="L994" s="89"/>
      <c r="M994" s="89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</row>
    <row r="995" spans="2:25" ht="15" customHeight="1" x14ac:dyDescent="0.25">
      <c r="B995" s="89"/>
      <c r="C995" s="89"/>
      <c r="D995" s="89"/>
      <c r="E995" s="89"/>
      <c r="F995" s="89"/>
      <c r="G995" s="89"/>
      <c r="H995" s="89"/>
      <c r="I995" s="89"/>
      <c r="J995" s="89"/>
      <c r="K995" s="89"/>
      <c r="L995" s="89"/>
      <c r="M995" s="89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</row>
    <row r="996" spans="2:25" ht="15" customHeight="1" x14ac:dyDescent="0.25">
      <c r="B996" s="89"/>
      <c r="C996" s="89"/>
      <c r="D996" s="89"/>
      <c r="E996" s="89"/>
      <c r="F996" s="89"/>
      <c r="G996" s="89"/>
      <c r="H996" s="89"/>
      <c r="I996" s="89"/>
      <c r="J996" s="89"/>
      <c r="K996" s="89"/>
      <c r="L996" s="89"/>
      <c r="M996" s="89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</row>
    <row r="997" spans="2:25" ht="15" customHeight="1" x14ac:dyDescent="0.25">
      <c r="B997" s="89"/>
      <c r="C997" s="89"/>
      <c r="D997" s="89"/>
      <c r="E997" s="89"/>
      <c r="F997" s="89"/>
      <c r="G997" s="89"/>
      <c r="H997" s="89"/>
      <c r="I997" s="89"/>
      <c r="J997" s="89"/>
      <c r="K997" s="89"/>
      <c r="L997" s="89"/>
      <c r="M997" s="89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</row>
    <row r="998" spans="2:25" ht="15" customHeight="1" x14ac:dyDescent="0.25">
      <c r="B998" s="89"/>
      <c r="C998" s="89"/>
      <c r="D998" s="89"/>
      <c r="E998" s="89"/>
      <c r="F998" s="89"/>
      <c r="G998" s="89"/>
      <c r="H998" s="89"/>
      <c r="I998" s="89"/>
      <c r="J998" s="89"/>
      <c r="K998" s="89"/>
      <c r="L998" s="89"/>
      <c r="M998" s="89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</row>
    <row r="999" spans="2:25" ht="15" customHeight="1" x14ac:dyDescent="0.25">
      <c r="B999" s="89"/>
      <c r="C999" s="89"/>
      <c r="D999" s="89"/>
      <c r="E999" s="89"/>
      <c r="F999" s="89"/>
      <c r="G999" s="89"/>
      <c r="H999" s="89"/>
      <c r="I999" s="89"/>
      <c r="J999" s="89"/>
      <c r="K999" s="89"/>
      <c r="L999" s="89"/>
      <c r="M999" s="89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</row>
    <row r="1000" spans="2:25" ht="15" customHeight="1" x14ac:dyDescent="0.25">
      <c r="B1000" s="89"/>
      <c r="C1000" s="89"/>
      <c r="D1000" s="89"/>
      <c r="E1000" s="89"/>
      <c r="F1000" s="89"/>
      <c r="G1000" s="89"/>
      <c r="H1000" s="89"/>
      <c r="I1000" s="89"/>
      <c r="J1000" s="89"/>
      <c r="K1000" s="89"/>
      <c r="L1000" s="89"/>
      <c r="M1000" s="89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</row>
    <row r="1001" spans="2:25" ht="15" customHeight="1" x14ac:dyDescent="0.25">
      <c r="B1001" s="89"/>
      <c r="C1001" s="89"/>
      <c r="D1001" s="89"/>
      <c r="E1001" s="89"/>
      <c r="F1001" s="89"/>
      <c r="G1001" s="89"/>
      <c r="H1001" s="89"/>
      <c r="I1001" s="89"/>
      <c r="J1001" s="89"/>
      <c r="K1001" s="89"/>
      <c r="L1001" s="89"/>
      <c r="M1001" s="89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</row>
    <row r="1002" spans="2:25" ht="15" customHeight="1" x14ac:dyDescent="0.25">
      <c r="B1002" s="89"/>
      <c r="C1002" s="89"/>
      <c r="D1002" s="89"/>
      <c r="E1002" s="89"/>
      <c r="F1002" s="89"/>
      <c r="G1002" s="89"/>
      <c r="H1002" s="89"/>
      <c r="I1002" s="89"/>
      <c r="J1002" s="89"/>
      <c r="K1002" s="89"/>
      <c r="L1002" s="89"/>
      <c r="M1002" s="89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</row>
    <row r="1003" spans="2:25" ht="15" customHeight="1" x14ac:dyDescent="0.25">
      <c r="B1003" s="89"/>
      <c r="C1003" s="89"/>
      <c r="D1003" s="89"/>
      <c r="E1003" s="89"/>
      <c r="F1003" s="89"/>
      <c r="G1003" s="89"/>
      <c r="H1003" s="89"/>
      <c r="I1003" s="89"/>
      <c r="J1003" s="89"/>
      <c r="K1003" s="89"/>
      <c r="L1003" s="89"/>
      <c r="M1003" s="89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</row>
    <row r="1004" spans="2:25" ht="15" customHeight="1" x14ac:dyDescent="0.25">
      <c r="B1004" s="89"/>
      <c r="C1004" s="89"/>
      <c r="D1004" s="89"/>
      <c r="E1004" s="89"/>
      <c r="F1004" s="89"/>
      <c r="G1004" s="89"/>
      <c r="H1004" s="89"/>
      <c r="I1004" s="89"/>
      <c r="J1004" s="89"/>
      <c r="K1004" s="89"/>
      <c r="L1004" s="89"/>
      <c r="M1004" s="89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</row>
    <row r="1005" spans="2:25" ht="15" customHeight="1" x14ac:dyDescent="0.25">
      <c r="B1005" s="89"/>
      <c r="C1005" s="89"/>
      <c r="D1005" s="89"/>
      <c r="E1005" s="89"/>
      <c r="F1005" s="89"/>
      <c r="G1005" s="89"/>
      <c r="H1005" s="89"/>
      <c r="I1005" s="89"/>
      <c r="J1005" s="89"/>
      <c r="K1005" s="89"/>
      <c r="L1005" s="89"/>
      <c r="M1005" s="89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</row>
    <row r="1006" spans="2:25" ht="15" customHeight="1" x14ac:dyDescent="0.25">
      <c r="B1006" s="89"/>
      <c r="C1006" s="89"/>
      <c r="D1006" s="89"/>
      <c r="E1006" s="89"/>
      <c r="F1006" s="89"/>
      <c r="G1006" s="89"/>
      <c r="H1006" s="89"/>
      <c r="I1006" s="89"/>
      <c r="J1006" s="89"/>
      <c r="K1006" s="89"/>
      <c r="L1006" s="89"/>
      <c r="M1006" s="89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  <c r="Y1006" s="33"/>
    </row>
    <row r="1007" spans="2:25" ht="15" customHeight="1" x14ac:dyDescent="0.25">
      <c r="B1007" s="89"/>
      <c r="C1007" s="89"/>
      <c r="D1007" s="89"/>
      <c r="E1007" s="89"/>
      <c r="F1007" s="89"/>
      <c r="G1007" s="89"/>
      <c r="H1007" s="89"/>
      <c r="I1007" s="89"/>
      <c r="J1007" s="89"/>
      <c r="K1007" s="89"/>
      <c r="L1007" s="89"/>
      <c r="M1007" s="89"/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  <c r="Y1007" s="33"/>
    </row>
    <row r="1008" spans="2:25" ht="15" customHeight="1" x14ac:dyDescent="0.25">
      <c r="B1008" s="89"/>
      <c r="C1008" s="89"/>
      <c r="D1008" s="89"/>
      <c r="E1008" s="89"/>
      <c r="F1008" s="89"/>
      <c r="G1008" s="89"/>
      <c r="H1008" s="89"/>
      <c r="I1008" s="89"/>
      <c r="J1008" s="89"/>
      <c r="K1008" s="89"/>
      <c r="L1008" s="89"/>
      <c r="M1008" s="89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</row>
    <row r="1009" spans="2:25" ht="15" customHeight="1" x14ac:dyDescent="0.25">
      <c r="B1009" s="89"/>
      <c r="C1009" s="89"/>
      <c r="D1009" s="89"/>
      <c r="E1009" s="89"/>
      <c r="F1009" s="89"/>
      <c r="G1009" s="89"/>
      <c r="H1009" s="89"/>
      <c r="I1009" s="89"/>
      <c r="J1009" s="89"/>
      <c r="K1009" s="89"/>
      <c r="L1009" s="89"/>
      <c r="M1009" s="89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</row>
    <row r="1010" spans="2:25" ht="15" customHeight="1" x14ac:dyDescent="0.25">
      <c r="B1010" s="89"/>
      <c r="C1010" s="89"/>
      <c r="D1010" s="89"/>
      <c r="E1010" s="89"/>
      <c r="F1010" s="89"/>
      <c r="G1010" s="89"/>
      <c r="H1010" s="89"/>
      <c r="I1010" s="89"/>
      <c r="J1010" s="89"/>
      <c r="K1010" s="89"/>
      <c r="L1010" s="89"/>
      <c r="M1010" s="89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</row>
    <row r="1011" spans="2:25" ht="15" customHeight="1" x14ac:dyDescent="0.25">
      <c r="B1011" s="89"/>
      <c r="C1011" s="89"/>
      <c r="D1011" s="89"/>
      <c r="E1011" s="89"/>
      <c r="F1011" s="89"/>
      <c r="G1011" s="89"/>
      <c r="H1011" s="89"/>
      <c r="I1011" s="89"/>
      <c r="J1011" s="89"/>
      <c r="K1011" s="89"/>
      <c r="L1011" s="89"/>
      <c r="M1011" s="89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</row>
    <row r="1012" spans="2:25" ht="15" customHeight="1" x14ac:dyDescent="0.25">
      <c r="B1012" s="89"/>
      <c r="C1012" s="89"/>
      <c r="D1012" s="89"/>
      <c r="E1012" s="89"/>
      <c r="F1012" s="89"/>
      <c r="G1012" s="89"/>
      <c r="H1012" s="89"/>
      <c r="I1012" s="89"/>
      <c r="J1012" s="89"/>
      <c r="K1012" s="89"/>
      <c r="L1012" s="89"/>
      <c r="M1012" s="89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</row>
    <row r="1013" spans="2:25" ht="15" customHeight="1" x14ac:dyDescent="0.25">
      <c r="B1013" s="89"/>
      <c r="C1013" s="89"/>
      <c r="D1013" s="89"/>
      <c r="E1013" s="89"/>
      <c r="F1013" s="89"/>
      <c r="G1013" s="89"/>
      <c r="H1013" s="89"/>
      <c r="I1013" s="89"/>
      <c r="J1013" s="89"/>
      <c r="K1013" s="89"/>
      <c r="L1013" s="89"/>
      <c r="M1013" s="89"/>
      <c r="N1013" s="33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  <c r="Y1013" s="33"/>
    </row>
    <row r="1014" spans="2:25" ht="15" customHeight="1" x14ac:dyDescent="0.25">
      <c r="B1014" s="89"/>
      <c r="C1014" s="89"/>
      <c r="D1014" s="89"/>
      <c r="E1014" s="89"/>
      <c r="F1014" s="89"/>
      <c r="G1014" s="89"/>
      <c r="H1014" s="89"/>
      <c r="I1014" s="89"/>
      <c r="J1014" s="89"/>
      <c r="K1014" s="89"/>
      <c r="L1014" s="89"/>
      <c r="M1014" s="89"/>
      <c r="N1014" s="33"/>
      <c r="O1014" s="33"/>
      <c r="P1014" s="33"/>
      <c r="Q1014" s="33"/>
      <c r="R1014" s="33"/>
      <c r="S1014" s="33"/>
      <c r="T1014" s="33"/>
      <c r="U1014" s="33"/>
      <c r="V1014" s="33"/>
      <c r="W1014" s="33"/>
      <c r="X1014" s="33"/>
      <c r="Y1014" s="33"/>
    </row>
    <row r="1015" spans="2:25" ht="15" customHeight="1" x14ac:dyDescent="0.25">
      <c r="B1015" s="89"/>
      <c r="C1015" s="89"/>
      <c r="D1015" s="89"/>
      <c r="E1015" s="89"/>
      <c r="F1015" s="89"/>
      <c r="G1015" s="89"/>
      <c r="H1015" s="89"/>
      <c r="I1015" s="89"/>
      <c r="J1015" s="89"/>
      <c r="K1015" s="89"/>
      <c r="L1015" s="89"/>
      <c r="M1015" s="89"/>
      <c r="N1015" s="33"/>
      <c r="O1015" s="33"/>
      <c r="P1015" s="33"/>
      <c r="Q1015" s="33"/>
      <c r="R1015" s="33"/>
      <c r="S1015" s="33"/>
      <c r="T1015" s="33"/>
      <c r="U1015" s="33"/>
      <c r="V1015" s="33"/>
      <c r="W1015" s="33"/>
      <c r="X1015" s="33"/>
      <c r="Y1015" s="33"/>
    </row>
    <row r="1016" spans="2:25" ht="15" customHeight="1" x14ac:dyDescent="0.25">
      <c r="B1016" s="89"/>
      <c r="C1016" s="89"/>
      <c r="D1016" s="89"/>
      <c r="E1016" s="89"/>
      <c r="F1016" s="89"/>
      <c r="G1016" s="89"/>
      <c r="H1016" s="89"/>
      <c r="I1016" s="89"/>
      <c r="J1016" s="89"/>
      <c r="K1016" s="89"/>
      <c r="L1016" s="89"/>
      <c r="M1016" s="89"/>
      <c r="N1016" s="33"/>
      <c r="O1016" s="33"/>
      <c r="P1016" s="33"/>
      <c r="Q1016" s="33"/>
      <c r="R1016" s="33"/>
      <c r="S1016" s="33"/>
      <c r="T1016" s="33"/>
      <c r="U1016" s="33"/>
      <c r="V1016" s="33"/>
      <c r="W1016" s="33"/>
      <c r="X1016" s="33"/>
      <c r="Y1016" s="33"/>
    </row>
    <row r="1017" spans="2:25" ht="15" customHeight="1" x14ac:dyDescent="0.25">
      <c r="B1017" s="89"/>
      <c r="C1017" s="89"/>
      <c r="D1017" s="89"/>
      <c r="E1017" s="89"/>
      <c r="F1017" s="89"/>
      <c r="G1017" s="89"/>
      <c r="H1017" s="89"/>
      <c r="I1017" s="89"/>
      <c r="J1017" s="89"/>
      <c r="K1017" s="89"/>
      <c r="L1017" s="89"/>
      <c r="M1017" s="89"/>
      <c r="N1017" s="33"/>
      <c r="O1017" s="33"/>
      <c r="P1017" s="33"/>
      <c r="Q1017" s="33"/>
      <c r="R1017" s="33"/>
      <c r="S1017" s="33"/>
      <c r="T1017" s="33"/>
      <c r="U1017" s="33"/>
      <c r="V1017" s="33"/>
      <c r="W1017" s="33"/>
      <c r="X1017" s="33"/>
      <c r="Y1017" s="33"/>
    </row>
    <row r="1018" spans="2:25" ht="15" customHeight="1" x14ac:dyDescent="0.25">
      <c r="B1018" s="89"/>
      <c r="C1018" s="89"/>
      <c r="D1018" s="89"/>
      <c r="E1018" s="89"/>
      <c r="F1018" s="89"/>
      <c r="G1018" s="89"/>
      <c r="H1018" s="89"/>
      <c r="I1018" s="89"/>
      <c r="J1018" s="89"/>
      <c r="K1018" s="89"/>
      <c r="L1018" s="89"/>
      <c r="M1018" s="89"/>
      <c r="N1018" s="33"/>
      <c r="O1018" s="33"/>
      <c r="P1018" s="33"/>
      <c r="Q1018" s="33"/>
      <c r="R1018" s="33"/>
      <c r="S1018" s="33"/>
      <c r="T1018" s="33"/>
      <c r="U1018" s="33"/>
      <c r="V1018" s="33"/>
      <c r="W1018" s="33"/>
      <c r="X1018" s="33"/>
      <c r="Y1018" s="33"/>
    </row>
    <row r="1019" spans="2:25" ht="15" customHeight="1" x14ac:dyDescent="0.25">
      <c r="B1019" s="89"/>
      <c r="C1019" s="89"/>
      <c r="D1019" s="89"/>
      <c r="E1019" s="89"/>
      <c r="F1019" s="89"/>
      <c r="G1019" s="89"/>
      <c r="H1019" s="89"/>
      <c r="I1019" s="89"/>
      <c r="J1019" s="89"/>
      <c r="K1019" s="89"/>
      <c r="L1019" s="89"/>
      <c r="M1019" s="89"/>
      <c r="N1019" s="33"/>
      <c r="O1019" s="33"/>
      <c r="P1019" s="33"/>
      <c r="Q1019" s="33"/>
      <c r="R1019" s="33"/>
      <c r="S1019" s="33"/>
      <c r="T1019" s="33"/>
      <c r="U1019" s="33"/>
      <c r="V1019" s="33"/>
      <c r="W1019" s="33"/>
      <c r="X1019" s="33"/>
      <c r="Y1019" s="33"/>
    </row>
    <row r="1020" spans="2:25" ht="15" customHeight="1" x14ac:dyDescent="0.25">
      <c r="B1020" s="89"/>
      <c r="C1020" s="89"/>
      <c r="D1020" s="89"/>
      <c r="E1020" s="89"/>
      <c r="F1020" s="89"/>
      <c r="G1020" s="89"/>
      <c r="H1020" s="89"/>
      <c r="I1020" s="89"/>
      <c r="J1020" s="89"/>
      <c r="K1020" s="89"/>
      <c r="L1020" s="89"/>
      <c r="M1020" s="89"/>
      <c r="N1020" s="33"/>
      <c r="O1020" s="33"/>
      <c r="P1020" s="33"/>
      <c r="Q1020" s="33"/>
      <c r="R1020" s="33"/>
      <c r="S1020" s="33"/>
      <c r="T1020" s="33"/>
      <c r="U1020" s="33"/>
      <c r="V1020" s="33"/>
      <c r="W1020" s="33"/>
      <c r="X1020" s="33"/>
      <c r="Y1020" s="33"/>
    </row>
    <row r="1021" spans="2:25" ht="15" customHeight="1" x14ac:dyDescent="0.25">
      <c r="B1021" s="89"/>
      <c r="C1021" s="89"/>
      <c r="D1021" s="89"/>
      <c r="E1021" s="89"/>
      <c r="F1021" s="89"/>
      <c r="G1021" s="89"/>
      <c r="H1021" s="89"/>
      <c r="I1021" s="89"/>
      <c r="J1021" s="89"/>
      <c r="K1021" s="89"/>
      <c r="L1021" s="89"/>
      <c r="M1021" s="89"/>
      <c r="N1021" s="33"/>
      <c r="O1021" s="33"/>
      <c r="P1021" s="33"/>
      <c r="Q1021" s="33"/>
      <c r="R1021" s="33"/>
      <c r="S1021" s="33"/>
      <c r="T1021" s="33"/>
      <c r="U1021" s="33"/>
      <c r="V1021" s="33"/>
      <c r="W1021" s="33"/>
      <c r="X1021" s="33"/>
      <c r="Y1021" s="33"/>
    </row>
    <row r="1022" spans="2:25" ht="15" customHeight="1" x14ac:dyDescent="0.25">
      <c r="B1022" s="89"/>
      <c r="C1022" s="89"/>
      <c r="D1022" s="89"/>
      <c r="E1022" s="89"/>
      <c r="F1022" s="89"/>
      <c r="G1022" s="89"/>
      <c r="H1022" s="89"/>
      <c r="I1022" s="89"/>
      <c r="J1022" s="89"/>
      <c r="K1022" s="89"/>
      <c r="L1022" s="89"/>
      <c r="M1022" s="89"/>
      <c r="N1022" s="33"/>
      <c r="O1022" s="33"/>
      <c r="P1022" s="33"/>
      <c r="Q1022" s="33"/>
      <c r="R1022" s="33"/>
      <c r="S1022" s="33"/>
      <c r="T1022" s="33"/>
      <c r="U1022" s="33"/>
      <c r="V1022" s="33"/>
      <c r="W1022" s="33"/>
      <c r="X1022" s="33"/>
      <c r="Y1022" s="33"/>
    </row>
    <row r="1023" spans="2:25" ht="15" customHeight="1" x14ac:dyDescent="0.25">
      <c r="B1023" s="89"/>
      <c r="C1023" s="89"/>
      <c r="D1023" s="89"/>
      <c r="E1023" s="89"/>
      <c r="F1023" s="89"/>
      <c r="G1023" s="89"/>
      <c r="H1023" s="89"/>
      <c r="I1023" s="89"/>
      <c r="J1023" s="89"/>
      <c r="K1023" s="89"/>
      <c r="L1023" s="89"/>
      <c r="M1023" s="89"/>
      <c r="N1023" s="33"/>
      <c r="O1023" s="33"/>
      <c r="P1023" s="33"/>
      <c r="Q1023" s="33"/>
      <c r="R1023" s="33"/>
      <c r="S1023" s="33"/>
      <c r="T1023" s="33"/>
      <c r="U1023" s="33"/>
      <c r="V1023" s="33"/>
      <c r="W1023" s="33"/>
      <c r="X1023" s="33"/>
      <c r="Y1023" s="33"/>
    </row>
    <row r="1024" spans="2:25" ht="15" customHeight="1" x14ac:dyDescent="0.25">
      <c r="B1024" s="89"/>
      <c r="C1024" s="89"/>
      <c r="D1024" s="89"/>
      <c r="E1024" s="89"/>
      <c r="F1024" s="89"/>
      <c r="G1024" s="89"/>
      <c r="H1024" s="89"/>
      <c r="I1024" s="89"/>
      <c r="J1024" s="89"/>
      <c r="K1024" s="89"/>
      <c r="L1024" s="89"/>
      <c r="M1024" s="89"/>
      <c r="N1024" s="33"/>
      <c r="O1024" s="33"/>
      <c r="P1024" s="33"/>
      <c r="Q1024" s="33"/>
      <c r="R1024" s="33"/>
      <c r="S1024" s="33"/>
      <c r="T1024" s="33"/>
      <c r="U1024" s="33"/>
      <c r="V1024" s="33"/>
      <c r="W1024" s="33"/>
      <c r="X1024" s="33"/>
      <c r="Y1024" s="33"/>
    </row>
    <row r="1025" spans="2:25" ht="15" customHeight="1" x14ac:dyDescent="0.25">
      <c r="B1025" s="89"/>
      <c r="C1025" s="89"/>
      <c r="D1025" s="89"/>
      <c r="E1025" s="89"/>
      <c r="F1025" s="89"/>
      <c r="G1025" s="89"/>
      <c r="H1025" s="89"/>
      <c r="I1025" s="89"/>
      <c r="J1025" s="89"/>
      <c r="K1025" s="89"/>
      <c r="L1025" s="89"/>
      <c r="M1025" s="89"/>
      <c r="N1025" s="33"/>
      <c r="O1025" s="33"/>
      <c r="P1025" s="33"/>
      <c r="Q1025" s="33"/>
      <c r="R1025" s="33"/>
      <c r="S1025" s="33"/>
      <c r="T1025" s="33"/>
      <c r="U1025" s="33"/>
      <c r="V1025" s="33"/>
      <c r="W1025" s="33"/>
      <c r="X1025" s="33"/>
      <c r="Y1025" s="33"/>
    </row>
    <row r="1026" spans="2:25" ht="15" customHeight="1" x14ac:dyDescent="0.25">
      <c r="B1026" s="89"/>
      <c r="C1026" s="89"/>
      <c r="D1026" s="89"/>
      <c r="E1026" s="89"/>
      <c r="F1026" s="89"/>
      <c r="G1026" s="89"/>
      <c r="H1026" s="89"/>
      <c r="I1026" s="89"/>
      <c r="J1026" s="89"/>
      <c r="K1026" s="89"/>
      <c r="L1026" s="89"/>
      <c r="M1026" s="89"/>
      <c r="N1026" s="33"/>
      <c r="O1026" s="33"/>
      <c r="P1026" s="33"/>
      <c r="Q1026" s="33"/>
      <c r="R1026" s="33"/>
      <c r="S1026" s="33"/>
      <c r="T1026" s="33"/>
      <c r="U1026" s="33"/>
      <c r="V1026" s="33"/>
      <c r="W1026" s="33"/>
      <c r="X1026" s="33"/>
      <c r="Y1026" s="33"/>
    </row>
    <row r="1027" spans="2:25" ht="15" customHeight="1" x14ac:dyDescent="0.25">
      <c r="B1027" s="89"/>
      <c r="C1027" s="89"/>
      <c r="D1027" s="89"/>
      <c r="E1027" s="89"/>
      <c r="F1027" s="89"/>
      <c r="G1027" s="89"/>
      <c r="H1027" s="89"/>
      <c r="I1027" s="89"/>
      <c r="J1027" s="89"/>
      <c r="K1027" s="89"/>
      <c r="L1027" s="89"/>
      <c r="M1027" s="89"/>
      <c r="N1027" s="33"/>
      <c r="O1027" s="33"/>
      <c r="P1027" s="33"/>
      <c r="Q1027" s="33"/>
      <c r="R1027" s="33"/>
      <c r="S1027" s="33"/>
      <c r="T1027" s="33"/>
      <c r="U1027" s="33"/>
      <c r="V1027" s="33"/>
      <c r="W1027" s="33"/>
      <c r="X1027" s="33"/>
      <c r="Y1027" s="33"/>
    </row>
    <row r="1028" spans="2:25" ht="15" customHeight="1" x14ac:dyDescent="0.25">
      <c r="B1028" s="89"/>
      <c r="C1028" s="89"/>
      <c r="D1028" s="89"/>
      <c r="E1028" s="89"/>
      <c r="F1028" s="89"/>
      <c r="G1028" s="89"/>
      <c r="H1028" s="89"/>
      <c r="I1028" s="89"/>
      <c r="J1028" s="89"/>
      <c r="K1028" s="89"/>
      <c r="L1028" s="89"/>
      <c r="M1028" s="89"/>
      <c r="N1028" s="33"/>
      <c r="O1028" s="33"/>
      <c r="P1028" s="33"/>
      <c r="Q1028" s="33"/>
      <c r="R1028" s="33"/>
      <c r="S1028" s="33"/>
      <c r="T1028" s="33"/>
      <c r="U1028" s="33"/>
      <c r="V1028" s="33"/>
      <c r="W1028" s="33"/>
      <c r="X1028" s="33"/>
      <c r="Y1028" s="33"/>
    </row>
    <row r="1029" spans="2:25" ht="15" customHeight="1" x14ac:dyDescent="0.25">
      <c r="B1029" s="89"/>
      <c r="C1029" s="89"/>
      <c r="D1029" s="89"/>
      <c r="E1029" s="89"/>
      <c r="F1029" s="89"/>
      <c r="G1029" s="89"/>
      <c r="H1029" s="89"/>
      <c r="I1029" s="89"/>
      <c r="J1029" s="89"/>
      <c r="K1029" s="89"/>
      <c r="L1029" s="89"/>
      <c r="M1029" s="89"/>
      <c r="N1029" s="33"/>
      <c r="O1029" s="33"/>
      <c r="P1029" s="33"/>
      <c r="Q1029" s="33"/>
      <c r="R1029" s="33"/>
      <c r="S1029" s="33"/>
      <c r="T1029" s="33"/>
      <c r="U1029" s="33"/>
      <c r="V1029" s="33"/>
      <c r="W1029" s="33"/>
      <c r="X1029" s="33"/>
      <c r="Y1029" s="33"/>
    </row>
    <row r="1030" spans="2:25" ht="15" customHeight="1" x14ac:dyDescent="0.25">
      <c r="B1030" s="89"/>
      <c r="C1030" s="89"/>
      <c r="D1030" s="89"/>
      <c r="E1030" s="89"/>
      <c r="F1030" s="89"/>
      <c r="G1030" s="89"/>
      <c r="H1030" s="89"/>
      <c r="I1030" s="89"/>
      <c r="J1030" s="89"/>
      <c r="K1030" s="89"/>
      <c r="L1030" s="89"/>
      <c r="M1030" s="89"/>
      <c r="N1030" s="33"/>
      <c r="O1030" s="33"/>
      <c r="P1030" s="33"/>
      <c r="Q1030" s="33"/>
      <c r="R1030" s="33"/>
      <c r="S1030" s="33"/>
      <c r="T1030" s="33"/>
      <c r="U1030" s="33"/>
      <c r="V1030" s="33"/>
      <c r="W1030" s="33"/>
      <c r="X1030" s="33"/>
      <c r="Y1030" s="33"/>
    </row>
    <row r="1031" spans="2:25" ht="15" customHeight="1" x14ac:dyDescent="0.25">
      <c r="B1031" s="89"/>
      <c r="C1031" s="89"/>
      <c r="D1031" s="89"/>
      <c r="E1031" s="89"/>
      <c r="F1031" s="89"/>
      <c r="G1031" s="89"/>
      <c r="H1031" s="89"/>
      <c r="I1031" s="89"/>
      <c r="J1031" s="89"/>
      <c r="K1031" s="89"/>
      <c r="L1031" s="89"/>
      <c r="M1031" s="89"/>
      <c r="N1031" s="33"/>
      <c r="O1031" s="33"/>
      <c r="P1031" s="33"/>
      <c r="Q1031" s="33"/>
      <c r="R1031" s="33"/>
      <c r="S1031" s="33"/>
      <c r="T1031" s="33"/>
      <c r="U1031" s="33"/>
      <c r="V1031" s="33"/>
      <c r="W1031" s="33"/>
      <c r="X1031" s="33"/>
      <c r="Y1031" s="33"/>
    </row>
    <row r="1032" spans="2:25" ht="15" customHeight="1" x14ac:dyDescent="0.25">
      <c r="B1032" s="89"/>
      <c r="C1032" s="89"/>
      <c r="D1032" s="89"/>
      <c r="E1032" s="89"/>
      <c r="F1032" s="89"/>
      <c r="G1032" s="89"/>
      <c r="H1032" s="89"/>
      <c r="I1032" s="89"/>
      <c r="J1032" s="89"/>
      <c r="K1032" s="89"/>
      <c r="L1032" s="89"/>
      <c r="M1032" s="89"/>
      <c r="N1032" s="33"/>
      <c r="O1032" s="33"/>
      <c r="P1032" s="33"/>
      <c r="Q1032" s="33"/>
      <c r="R1032" s="33"/>
      <c r="S1032" s="33"/>
      <c r="T1032" s="33"/>
      <c r="U1032" s="33"/>
      <c r="V1032" s="33"/>
      <c r="W1032" s="33"/>
      <c r="X1032" s="33"/>
      <c r="Y1032" s="33"/>
    </row>
    <row r="1033" spans="2:25" ht="15" customHeight="1" x14ac:dyDescent="0.25">
      <c r="B1033" s="89"/>
      <c r="C1033" s="89"/>
      <c r="D1033" s="89"/>
      <c r="E1033" s="89"/>
      <c r="F1033" s="89"/>
      <c r="G1033" s="89"/>
      <c r="H1033" s="89"/>
      <c r="I1033" s="89"/>
      <c r="J1033" s="89"/>
      <c r="K1033" s="89"/>
      <c r="L1033" s="89"/>
      <c r="M1033" s="89"/>
      <c r="N1033" s="33"/>
      <c r="O1033" s="33"/>
      <c r="P1033" s="33"/>
      <c r="Q1033" s="33"/>
      <c r="R1033" s="33"/>
      <c r="S1033" s="33"/>
      <c r="T1033" s="33"/>
      <c r="U1033" s="33"/>
      <c r="V1033" s="33"/>
      <c r="W1033" s="33"/>
      <c r="X1033" s="33"/>
      <c r="Y1033" s="33"/>
    </row>
    <row r="1034" spans="2:25" ht="15" customHeight="1" x14ac:dyDescent="0.25">
      <c r="B1034" s="89"/>
      <c r="C1034" s="89"/>
      <c r="D1034" s="89"/>
      <c r="E1034" s="89"/>
      <c r="F1034" s="89"/>
      <c r="G1034" s="89"/>
      <c r="H1034" s="89"/>
      <c r="I1034" s="89"/>
      <c r="J1034" s="89"/>
      <c r="K1034" s="89"/>
      <c r="L1034" s="89"/>
      <c r="M1034" s="89"/>
      <c r="N1034" s="33"/>
      <c r="O1034" s="33"/>
      <c r="P1034" s="33"/>
      <c r="Q1034" s="33"/>
      <c r="R1034" s="33"/>
      <c r="S1034" s="33"/>
      <c r="T1034" s="33"/>
      <c r="U1034" s="33"/>
      <c r="V1034" s="33"/>
      <c r="W1034" s="33"/>
      <c r="X1034" s="33"/>
      <c r="Y1034" s="33"/>
    </row>
    <row r="1035" spans="2:25" ht="15" customHeight="1" x14ac:dyDescent="0.25">
      <c r="B1035" s="89"/>
      <c r="C1035" s="89"/>
      <c r="D1035" s="89"/>
      <c r="E1035" s="89"/>
      <c r="F1035" s="89"/>
      <c r="G1035" s="89"/>
      <c r="H1035" s="89"/>
      <c r="I1035" s="89"/>
      <c r="J1035" s="89"/>
      <c r="K1035" s="89"/>
      <c r="L1035" s="89"/>
      <c r="M1035" s="89"/>
      <c r="N1035" s="33"/>
      <c r="O1035" s="33"/>
      <c r="P1035" s="33"/>
      <c r="Q1035" s="33"/>
      <c r="R1035" s="33"/>
      <c r="S1035" s="33"/>
      <c r="T1035" s="33"/>
      <c r="U1035" s="33"/>
      <c r="V1035" s="33"/>
      <c r="W1035" s="33"/>
      <c r="X1035" s="33"/>
      <c r="Y1035" s="33"/>
    </row>
    <row r="1036" spans="2:25" ht="15" customHeight="1" x14ac:dyDescent="0.25">
      <c r="B1036" s="89"/>
      <c r="C1036" s="89"/>
      <c r="D1036" s="89"/>
      <c r="E1036" s="89"/>
      <c r="F1036" s="89"/>
      <c r="G1036" s="89"/>
      <c r="H1036" s="89"/>
      <c r="I1036" s="89"/>
      <c r="J1036" s="89"/>
      <c r="K1036" s="89"/>
      <c r="L1036" s="89"/>
      <c r="M1036" s="89"/>
      <c r="N1036" s="33"/>
      <c r="O1036" s="33"/>
      <c r="P1036" s="33"/>
      <c r="Q1036" s="33"/>
      <c r="R1036" s="33"/>
      <c r="S1036" s="33"/>
      <c r="T1036" s="33"/>
      <c r="U1036" s="33"/>
      <c r="V1036" s="33"/>
      <c r="W1036" s="33"/>
      <c r="X1036" s="33"/>
      <c r="Y1036" s="33"/>
    </row>
    <row r="1037" spans="2:25" ht="15" customHeight="1" x14ac:dyDescent="0.25">
      <c r="B1037" s="89"/>
      <c r="C1037" s="89"/>
      <c r="D1037" s="89"/>
      <c r="E1037" s="89"/>
      <c r="F1037" s="89"/>
      <c r="G1037" s="89"/>
      <c r="H1037" s="89"/>
      <c r="I1037" s="89"/>
      <c r="J1037" s="89"/>
      <c r="K1037" s="89"/>
      <c r="L1037" s="89"/>
      <c r="M1037" s="89"/>
      <c r="N1037" s="33"/>
      <c r="O1037" s="33"/>
      <c r="P1037" s="33"/>
      <c r="Q1037" s="33"/>
      <c r="R1037" s="33"/>
      <c r="S1037" s="33"/>
      <c r="T1037" s="33"/>
      <c r="U1037" s="33"/>
      <c r="V1037" s="33"/>
      <c r="W1037" s="33"/>
      <c r="X1037" s="33"/>
      <c r="Y1037" s="33"/>
    </row>
    <row r="1038" spans="2:25" ht="15" customHeight="1" x14ac:dyDescent="0.25">
      <c r="B1038" s="89"/>
      <c r="C1038" s="89"/>
      <c r="D1038" s="89"/>
      <c r="E1038" s="89"/>
      <c r="F1038" s="89"/>
      <c r="G1038" s="89"/>
      <c r="H1038" s="89"/>
      <c r="I1038" s="89"/>
      <c r="J1038" s="89"/>
      <c r="K1038" s="89"/>
      <c r="L1038" s="89"/>
      <c r="M1038" s="89"/>
      <c r="N1038" s="33"/>
      <c r="O1038" s="33"/>
      <c r="P1038" s="33"/>
      <c r="Q1038" s="33"/>
      <c r="R1038" s="33"/>
      <c r="S1038" s="33"/>
      <c r="T1038" s="33"/>
      <c r="U1038" s="33"/>
      <c r="V1038" s="33"/>
      <c r="W1038" s="33"/>
      <c r="X1038" s="33"/>
      <c r="Y1038" s="33"/>
    </row>
    <row r="1039" spans="2:25" ht="15" customHeight="1" x14ac:dyDescent="0.25">
      <c r="B1039" s="89"/>
      <c r="C1039" s="89"/>
      <c r="D1039" s="89"/>
      <c r="E1039" s="89"/>
      <c r="F1039" s="89"/>
      <c r="G1039" s="89"/>
      <c r="H1039" s="89"/>
      <c r="I1039" s="89"/>
      <c r="J1039" s="89"/>
      <c r="K1039" s="89"/>
      <c r="L1039" s="89"/>
      <c r="M1039" s="89"/>
      <c r="N1039" s="33"/>
      <c r="O1039" s="33"/>
      <c r="P1039" s="33"/>
      <c r="Q1039" s="33"/>
      <c r="R1039" s="33"/>
      <c r="S1039" s="33"/>
      <c r="T1039" s="33"/>
      <c r="U1039" s="33"/>
      <c r="V1039" s="33"/>
      <c r="W1039" s="33"/>
      <c r="X1039" s="33"/>
      <c r="Y1039" s="33"/>
    </row>
    <row r="1040" spans="2:25" ht="15" customHeight="1" x14ac:dyDescent="0.25">
      <c r="B1040" s="89"/>
      <c r="C1040" s="89"/>
      <c r="D1040" s="89"/>
      <c r="E1040" s="89"/>
      <c r="F1040" s="89"/>
      <c r="G1040" s="89"/>
      <c r="H1040" s="89"/>
      <c r="I1040" s="89"/>
      <c r="J1040" s="89"/>
      <c r="K1040" s="89"/>
      <c r="L1040" s="89"/>
      <c r="M1040" s="89"/>
      <c r="N1040" s="33"/>
      <c r="O1040" s="33"/>
      <c r="P1040" s="33"/>
      <c r="Q1040" s="33"/>
      <c r="R1040" s="33"/>
      <c r="S1040" s="33"/>
      <c r="T1040" s="33"/>
      <c r="U1040" s="33"/>
      <c r="V1040" s="33"/>
      <c r="W1040" s="33"/>
      <c r="X1040" s="33"/>
      <c r="Y1040" s="33"/>
    </row>
    <row r="1041" spans="2:25" ht="15" customHeight="1" x14ac:dyDescent="0.25">
      <c r="B1041" s="89"/>
      <c r="C1041" s="89"/>
      <c r="D1041" s="89"/>
      <c r="E1041" s="89"/>
      <c r="F1041" s="89"/>
      <c r="G1041" s="89"/>
      <c r="H1041" s="89"/>
      <c r="I1041" s="89"/>
      <c r="J1041" s="89"/>
      <c r="K1041" s="89"/>
      <c r="L1041" s="89"/>
      <c r="M1041" s="89"/>
      <c r="N1041" s="33"/>
      <c r="O1041" s="33"/>
      <c r="P1041" s="33"/>
      <c r="Q1041" s="33"/>
      <c r="R1041" s="33"/>
      <c r="S1041" s="33"/>
      <c r="T1041" s="33"/>
      <c r="U1041" s="33"/>
      <c r="V1041" s="33"/>
      <c r="W1041" s="33"/>
      <c r="X1041" s="33"/>
      <c r="Y1041" s="33"/>
    </row>
    <row r="1042" spans="2:25" ht="15" customHeight="1" x14ac:dyDescent="0.25">
      <c r="B1042" s="89"/>
      <c r="C1042" s="89"/>
      <c r="D1042" s="89"/>
      <c r="E1042" s="89"/>
      <c r="F1042" s="89"/>
      <c r="G1042" s="89"/>
      <c r="H1042" s="89"/>
      <c r="I1042" s="89"/>
      <c r="J1042" s="89"/>
      <c r="K1042" s="89"/>
      <c r="L1042" s="89"/>
      <c r="M1042" s="89"/>
      <c r="N1042" s="33"/>
      <c r="O1042" s="33"/>
      <c r="P1042" s="33"/>
      <c r="Q1042" s="33"/>
      <c r="R1042" s="33"/>
      <c r="S1042" s="33"/>
      <c r="T1042" s="33"/>
      <c r="U1042" s="33"/>
      <c r="V1042" s="33"/>
      <c r="W1042" s="33"/>
      <c r="X1042" s="33"/>
      <c r="Y1042" s="33"/>
    </row>
    <row r="1043" spans="2:25" ht="15" customHeight="1" x14ac:dyDescent="0.25">
      <c r="B1043" s="89"/>
      <c r="C1043" s="89"/>
      <c r="D1043" s="89"/>
      <c r="E1043" s="89"/>
      <c r="F1043" s="89"/>
      <c r="G1043" s="89"/>
      <c r="H1043" s="89"/>
      <c r="I1043" s="89"/>
      <c r="J1043" s="89"/>
      <c r="K1043" s="89"/>
      <c r="L1043" s="89"/>
      <c r="M1043" s="89"/>
      <c r="N1043" s="33"/>
      <c r="O1043" s="33"/>
      <c r="P1043" s="33"/>
      <c r="Q1043" s="33"/>
      <c r="R1043" s="33"/>
      <c r="S1043" s="33"/>
      <c r="T1043" s="33"/>
      <c r="U1043" s="33"/>
      <c r="V1043" s="33"/>
      <c r="W1043" s="33"/>
      <c r="X1043" s="33"/>
      <c r="Y1043" s="33"/>
    </row>
    <row r="1044" spans="2:25" ht="15" customHeight="1" x14ac:dyDescent="0.25">
      <c r="B1044" s="89"/>
      <c r="C1044" s="89"/>
      <c r="D1044" s="89"/>
      <c r="E1044" s="89"/>
      <c r="F1044" s="89"/>
      <c r="G1044" s="89"/>
      <c r="H1044" s="89"/>
      <c r="I1044" s="89"/>
      <c r="J1044" s="89"/>
      <c r="K1044" s="89"/>
      <c r="L1044" s="89"/>
      <c r="M1044" s="89"/>
      <c r="N1044" s="33"/>
      <c r="O1044" s="33"/>
      <c r="P1044" s="33"/>
      <c r="Q1044" s="33"/>
      <c r="R1044" s="33"/>
      <c r="S1044" s="33"/>
      <c r="T1044" s="33"/>
      <c r="U1044" s="33"/>
      <c r="V1044" s="33"/>
      <c r="W1044" s="33"/>
      <c r="X1044" s="33"/>
      <c r="Y1044" s="33"/>
    </row>
    <row r="1045" spans="2:25" ht="15" customHeight="1" x14ac:dyDescent="0.25">
      <c r="B1045" s="89"/>
      <c r="C1045" s="89"/>
      <c r="D1045" s="89"/>
      <c r="E1045" s="89"/>
      <c r="F1045" s="89"/>
      <c r="G1045" s="89"/>
      <c r="H1045" s="89"/>
      <c r="I1045" s="89"/>
      <c r="J1045" s="89"/>
      <c r="K1045" s="89"/>
      <c r="L1045" s="89"/>
      <c r="M1045" s="89"/>
      <c r="N1045" s="33"/>
      <c r="O1045" s="33"/>
      <c r="P1045" s="33"/>
      <c r="Q1045" s="33"/>
      <c r="R1045" s="33"/>
      <c r="S1045" s="33"/>
      <c r="T1045" s="33"/>
      <c r="U1045" s="33"/>
      <c r="V1045" s="33"/>
      <c r="W1045" s="33"/>
      <c r="X1045" s="33"/>
      <c r="Y1045" s="33"/>
    </row>
    <row r="1046" spans="2:25" ht="15" customHeight="1" x14ac:dyDescent="0.25">
      <c r="B1046" s="89"/>
      <c r="C1046" s="89"/>
      <c r="D1046" s="89"/>
      <c r="E1046" s="89"/>
      <c r="F1046" s="89"/>
      <c r="G1046" s="89"/>
      <c r="H1046" s="89"/>
      <c r="I1046" s="89"/>
      <c r="J1046" s="89"/>
      <c r="K1046" s="89"/>
      <c r="L1046" s="89"/>
      <c r="M1046" s="89"/>
      <c r="N1046" s="33"/>
      <c r="O1046" s="33"/>
      <c r="P1046" s="33"/>
      <c r="Q1046" s="33"/>
      <c r="R1046" s="33"/>
      <c r="S1046" s="33"/>
      <c r="T1046" s="33"/>
      <c r="U1046" s="33"/>
      <c r="V1046" s="33"/>
      <c r="W1046" s="33"/>
      <c r="X1046" s="33"/>
      <c r="Y1046" s="33"/>
    </row>
    <row r="1047" spans="2:25" ht="15" customHeight="1" x14ac:dyDescent="0.25">
      <c r="B1047" s="89"/>
      <c r="C1047" s="89"/>
      <c r="D1047" s="89"/>
      <c r="E1047" s="89"/>
      <c r="F1047" s="89"/>
      <c r="G1047" s="89"/>
      <c r="H1047" s="89"/>
      <c r="I1047" s="89"/>
      <c r="J1047" s="89"/>
      <c r="K1047" s="89"/>
      <c r="L1047" s="89"/>
      <c r="M1047" s="89"/>
      <c r="N1047" s="33"/>
      <c r="O1047" s="33"/>
      <c r="P1047" s="33"/>
      <c r="Q1047" s="33"/>
      <c r="R1047" s="33"/>
      <c r="S1047" s="33"/>
      <c r="T1047" s="33"/>
      <c r="U1047" s="33"/>
      <c r="V1047" s="33"/>
      <c r="W1047" s="33"/>
      <c r="X1047" s="33"/>
      <c r="Y1047" s="33"/>
    </row>
    <row r="1048" spans="2:25" ht="15" customHeight="1" x14ac:dyDescent="0.25">
      <c r="B1048" s="89"/>
      <c r="C1048" s="89"/>
      <c r="D1048" s="89"/>
      <c r="E1048" s="89"/>
      <c r="F1048" s="89"/>
      <c r="G1048" s="89"/>
      <c r="H1048" s="89"/>
      <c r="I1048" s="89"/>
      <c r="J1048" s="89"/>
      <c r="K1048" s="89"/>
      <c r="L1048" s="89"/>
      <c r="M1048" s="89"/>
      <c r="N1048" s="33"/>
      <c r="O1048" s="33"/>
      <c r="P1048" s="33"/>
      <c r="Q1048" s="33"/>
      <c r="R1048" s="33"/>
      <c r="S1048" s="33"/>
      <c r="T1048" s="33"/>
      <c r="U1048" s="33"/>
      <c r="V1048" s="33"/>
      <c r="W1048" s="33"/>
      <c r="X1048" s="33"/>
      <c r="Y1048" s="33"/>
    </row>
    <row r="1049" spans="2:25" ht="15" customHeight="1" x14ac:dyDescent="0.25">
      <c r="B1049" s="89"/>
      <c r="C1049" s="89"/>
      <c r="D1049" s="89"/>
      <c r="E1049" s="89"/>
      <c r="F1049" s="89"/>
      <c r="G1049" s="89"/>
      <c r="H1049" s="89"/>
      <c r="I1049" s="89"/>
      <c r="J1049" s="89"/>
      <c r="K1049" s="89"/>
      <c r="L1049" s="89"/>
      <c r="M1049" s="89"/>
      <c r="N1049" s="33"/>
      <c r="O1049" s="33"/>
      <c r="P1049" s="33"/>
      <c r="Q1049" s="33"/>
      <c r="R1049" s="33"/>
      <c r="S1049" s="33"/>
      <c r="T1049" s="33"/>
      <c r="U1049" s="33"/>
      <c r="V1049" s="33"/>
      <c r="W1049" s="33"/>
      <c r="X1049" s="33"/>
      <c r="Y1049" s="33"/>
    </row>
    <row r="1050" spans="2:25" ht="15" customHeight="1" x14ac:dyDescent="0.25">
      <c r="B1050" s="89"/>
      <c r="C1050" s="89"/>
      <c r="D1050" s="89"/>
      <c r="E1050" s="89"/>
      <c r="F1050" s="89"/>
      <c r="G1050" s="89"/>
      <c r="H1050" s="89"/>
      <c r="I1050" s="89"/>
      <c r="J1050" s="89"/>
      <c r="K1050" s="89"/>
      <c r="L1050" s="89"/>
      <c r="M1050" s="89"/>
      <c r="N1050" s="33"/>
      <c r="O1050" s="33"/>
      <c r="P1050" s="33"/>
      <c r="Q1050" s="33"/>
      <c r="R1050" s="33"/>
      <c r="S1050" s="33"/>
      <c r="T1050" s="33"/>
      <c r="U1050" s="33"/>
      <c r="V1050" s="33"/>
      <c r="W1050" s="33"/>
      <c r="X1050" s="33"/>
      <c r="Y1050" s="33"/>
    </row>
    <row r="1051" spans="2:25" ht="15" customHeight="1" x14ac:dyDescent="0.25">
      <c r="B1051" s="89"/>
      <c r="C1051" s="89"/>
      <c r="D1051" s="89"/>
      <c r="E1051" s="89"/>
      <c r="F1051" s="89"/>
      <c r="G1051" s="89"/>
      <c r="H1051" s="89"/>
      <c r="I1051" s="89"/>
      <c r="J1051" s="89"/>
      <c r="K1051" s="89"/>
      <c r="L1051" s="89"/>
      <c r="M1051" s="89"/>
      <c r="N1051" s="33"/>
      <c r="O1051" s="33"/>
      <c r="P1051" s="33"/>
      <c r="Q1051" s="33"/>
      <c r="R1051" s="33"/>
      <c r="S1051" s="33"/>
      <c r="T1051" s="33"/>
      <c r="U1051" s="33"/>
      <c r="V1051" s="33"/>
      <c r="W1051" s="33"/>
      <c r="X1051" s="33"/>
      <c r="Y1051" s="33"/>
    </row>
    <row r="1052" spans="2:25" ht="15" customHeight="1" x14ac:dyDescent="0.25">
      <c r="B1052" s="89"/>
      <c r="C1052" s="89"/>
      <c r="D1052" s="89"/>
      <c r="E1052" s="89"/>
      <c r="F1052" s="89"/>
      <c r="G1052" s="89"/>
      <c r="H1052" s="89"/>
      <c r="I1052" s="89"/>
      <c r="J1052" s="89"/>
      <c r="K1052" s="89"/>
      <c r="L1052" s="89"/>
      <c r="M1052" s="89"/>
      <c r="N1052" s="33"/>
      <c r="O1052" s="33"/>
      <c r="P1052" s="33"/>
      <c r="Q1052" s="33"/>
      <c r="R1052" s="33"/>
      <c r="S1052" s="33"/>
      <c r="T1052" s="33"/>
      <c r="U1052" s="33"/>
      <c r="V1052" s="33"/>
      <c r="W1052" s="33"/>
      <c r="X1052" s="33"/>
      <c r="Y1052" s="33"/>
    </row>
    <row r="1053" spans="2:25" ht="15" customHeight="1" x14ac:dyDescent="0.25">
      <c r="B1053" s="89"/>
      <c r="C1053" s="89"/>
      <c r="D1053" s="89"/>
      <c r="E1053" s="89"/>
      <c r="F1053" s="89"/>
      <c r="G1053" s="89"/>
      <c r="H1053" s="89"/>
      <c r="I1053" s="89"/>
      <c r="J1053" s="89"/>
      <c r="K1053" s="89"/>
      <c r="L1053" s="89"/>
      <c r="M1053" s="89"/>
      <c r="N1053" s="33"/>
      <c r="O1053" s="33"/>
      <c r="P1053" s="33"/>
      <c r="Q1053" s="33"/>
      <c r="R1053" s="33"/>
      <c r="S1053" s="33"/>
      <c r="T1053" s="33"/>
      <c r="U1053" s="33"/>
      <c r="V1053" s="33"/>
      <c r="W1053" s="33"/>
      <c r="X1053" s="33"/>
      <c r="Y1053" s="33"/>
    </row>
    <row r="1054" spans="2:25" ht="15" customHeight="1" x14ac:dyDescent="0.25">
      <c r="B1054" s="89"/>
      <c r="C1054" s="89"/>
      <c r="D1054" s="89"/>
      <c r="E1054" s="89"/>
      <c r="F1054" s="89"/>
      <c r="G1054" s="89"/>
      <c r="H1054" s="89"/>
      <c r="I1054" s="89"/>
      <c r="J1054" s="89"/>
      <c r="K1054" s="89"/>
      <c r="L1054" s="89"/>
      <c r="M1054" s="89"/>
      <c r="N1054" s="33"/>
      <c r="O1054" s="33"/>
      <c r="P1054" s="33"/>
      <c r="Q1054" s="33"/>
      <c r="R1054" s="33"/>
      <c r="S1054" s="33"/>
      <c r="T1054" s="33"/>
      <c r="U1054" s="33"/>
      <c r="V1054" s="33"/>
      <c r="W1054" s="33"/>
      <c r="X1054" s="33"/>
      <c r="Y1054" s="33"/>
    </row>
    <row r="1055" spans="2:25" ht="15" customHeight="1" x14ac:dyDescent="0.25">
      <c r="B1055" s="89"/>
      <c r="C1055" s="89"/>
      <c r="D1055" s="89"/>
      <c r="E1055" s="89"/>
      <c r="F1055" s="89"/>
      <c r="G1055" s="89"/>
      <c r="H1055" s="89"/>
      <c r="I1055" s="89"/>
      <c r="J1055" s="89"/>
      <c r="K1055" s="89"/>
      <c r="L1055" s="89"/>
      <c r="M1055" s="89"/>
      <c r="N1055" s="33"/>
      <c r="O1055" s="33"/>
      <c r="P1055" s="33"/>
      <c r="Q1055" s="33"/>
      <c r="R1055" s="33"/>
      <c r="S1055" s="33"/>
      <c r="T1055" s="33"/>
      <c r="U1055" s="33"/>
      <c r="V1055" s="33"/>
      <c r="W1055" s="33"/>
      <c r="X1055" s="33"/>
      <c r="Y1055" s="33"/>
    </row>
    <row r="1056" spans="2:25" ht="15" customHeight="1" x14ac:dyDescent="0.25">
      <c r="B1056" s="89"/>
      <c r="C1056" s="89"/>
      <c r="D1056" s="89"/>
      <c r="E1056" s="89"/>
      <c r="F1056" s="89"/>
      <c r="G1056" s="89"/>
      <c r="H1056" s="89"/>
      <c r="I1056" s="89"/>
      <c r="J1056" s="89"/>
      <c r="K1056" s="89"/>
      <c r="L1056" s="89"/>
      <c r="M1056" s="89"/>
      <c r="N1056" s="33"/>
      <c r="O1056" s="33"/>
      <c r="P1056" s="33"/>
      <c r="Q1056" s="33"/>
      <c r="R1056" s="33"/>
      <c r="S1056" s="33"/>
      <c r="T1056" s="33"/>
      <c r="U1056" s="33"/>
      <c r="V1056" s="33"/>
      <c r="W1056" s="33"/>
      <c r="X1056" s="33"/>
      <c r="Y1056" s="33"/>
    </row>
    <row r="1057" spans="2:25" ht="15" customHeight="1" x14ac:dyDescent="0.25">
      <c r="B1057" s="89"/>
      <c r="C1057" s="89"/>
      <c r="D1057" s="89"/>
      <c r="E1057" s="89"/>
      <c r="F1057" s="89"/>
      <c r="G1057" s="89"/>
      <c r="H1057" s="89"/>
      <c r="I1057" s="89"/>
      <c r="J1057" s="89"/>
      <c r="K1057" s="89"/>
      <c r="L1057" s="89"/>
      <c r="M1057" s="89"/>
      <c r="N1057" s="33"/>
      <c r="O1057" s="33"/>
      <c r="P1057" s="33"/>
      <c r="Q1057" s="33"/>
      <c r="R1057" s="33"/>
      <c r="S1057" s="33"/>
      <c r="T1057" s="33"/>
      <c r="U1057" s="33"/>
      <c r="V1057" s="33"/>
      <c r="W1057" s="33"/>
      <c r="X1057" s="33"/>
      <c r="Y1057" s="33"/>
    </row>
    <row r="1058" spans="2:25" ht="15" customHeight="1" x14ac:dyDescent="0.25">
      <c r="B1058" s="89"/>
      <c r="C1058" s="89"/>
      <c r="D1058" s="89"/>
      <c r="E1058" s="89"/>
      <c r="F1058" s="89"/>
      <c r="G1058" s="89"/>
      <c r="H1058" s="89"/>
      <c r="I1058" s="89"/>
      <c r="J1058" s="89"/>
      <c r="K1058" s="89"/>
      <c r="L1058" s="89"/>
      <c r="M1058" s="89"/>
      <c r="N1058" s="33"/>
      <c r="O1058" s="33"/>
      <c r="P1058" s="33"/>
      <c r="Q1058" s="33"/>
      <c r="R1058" s="33"/>
      <c r="S1058" s="33"/>
      <c r="T1058" s="33"/>
      <c r="U1058" s="33"/>
      <c r="V1058" s="33"/>
      <c r="W1058" s="33"/>
      <c r="X1058" s="33"/>
      <c r="Y1058" s="33"/>
    </row>
    <row r="1059" spans="2:25" ht="15" customHeight="1" x14ac:dyDescent="0.25">
      <c r="B1059" s="89"/>
      <c r="C1059" s="89"/>
      <c r="D1059" s="89"/>
      <c r="E1059" s="89"/>
      <c r="F1059" s="89"/>
      <c r="G1059" s="89"/>
      <c r="H1059" s="89"/>
      <c r="I1059" s="89"/>
      <c r="J1059" s="89"/>
      <c r="K1059" s="89"/>
      <c r="L1059" s="89"/>
      <c r="M1059" s="89"/>
      <c r="N1059" s="33"/>
      <c r="O1059" s="33"/>
      <c r="P1059" s="33"/>
      <c r="Q1059" s="33"/>
      <c r="R1059" s="33"/>
      <c r="S1059" s="33"/>
      <c r="T1059" s="33"/>
      <c r="U1059" s="33"/>
      <c r="V1059" s="33"/>
      <c r="W1059" s="33"/>
      <c r="X1059" s="33"/>
      <c r="Y1059" s="33"/>
    </row>
    <row r="1060" spans="2:25" ht="15" customHeight="1" x14ac:dyDescent="0.25">
      <c r="B1060" s="89"/>
      <c r="C1060" s="89"/>
      <c r="D1060" s="89"/>
      <c r="E1060" s="89"/>
      <c r="F1060" s="89"/>
      <c r="G1060" s="89"/>
      <c r="H1060" s="89"/>
      <c r="I1060" s="89"/>
      <c r="J1060" s="89"/>
      <c r="K1060" s="89"/>
      <c r="L1060" s="89"/>
      <c r="M1060" s="89"/>
      <c r="N1060" s="33"/>
      <c r="O1060" s="33"/>
      <c r="P1060" s="33"/>
      <c r="Q1060" s="33"/>
      <c r="R1060" s="33"/>
      <c r="S1060" s="33"/>
      <c r="T1060" s="33"/>
      <c r="U1060" s="33"/>
      <c r="V1060" s="33"/>
      <c r="W1060" s="33"/>
      <c r="X1060" s="33"/>
      <c r="Y1060" s="33"/>
    </row>
    <row r="1061" spans="2:25" ht="15" customHeight="1" x14ac:dyDescent="0.25">
      <c r="B1061" s="89"/>
      <c r="C1061" s="89"/>
      <c r="D1061" s="89"/>
      <c r="E1061" s="89"/>
      <c r="F1061" s="89"/>
      <c r="G1061" s="89"/>
      <c r="H1061" s="89"/>
      <c r="I1061" s="89"/>
      <c r="J1061" s="89"/>
      <c r="K1061" s="89"/>
      <c r="L1061" s="89"/>
      <c r="M1061" s="89"/>
      <c r="N1061" s="33"/>
      <c r="O1061" s="33"/>
      <c r="P1061" s="33"/>
      <c r="Q1061" s="33"/>
      <c r="R1061" s="33"/>
      <c r="S1061" s="33"/>
      <c r="T1061" s="33"/>
      <c r="U1061" s="33"/>
      <c r="V1061" s="33"/>
      <c r="W1061" s="33"/>
      <c r="X1061" s="33"/>
      <c r="Y1061" s="33"/>
    </row>
    <row r="1062" spans="2:25" ht="15" customHeight="1" x14ac:dyDescent="0.25">
      <c r="B1062" s="89"/>
      <c r="C1062" s="89"/>
      <c r="D1062" s="89"/>
      <c r="E1062" s="89"/>
      <c r="F1062" s="89"/>
      <c r="G1062" s="89"/>
      <c r="H1062" s="89"/>
      <c r="I1062" s="89"/>
      <c r="J1062" s="89"/>
      <c r="K1062" s="89"/>
      <c r="L1062" s="89"/>
      <c r="M1062" s="89"/>
      <c r="N1062" s="33"/>
      <c r="O1062" s="33"/>
      <c r="P1062" s="33"/>
      <c r="Q1062" s="33"/>
      <c r="R1062" s="33"/>
      <c r="S1062" s="33"/>
      <c r="T1062" s="33"/>
      <c r="U1062" s="33"/>
      <c r="V1062" s="33"/>
      <c r="W1062" s="33"/>
      <c r="X1062" s="33"/>
      <c r="Y1062" s="33"/>
    </row>
    <row r="1063" spans="2:25" ht="15" customHeight="1" x14ac:dyDescent="0.25">
      <c r="B1063" s="89"/>
      <c r="C1063" s="89"/>
      <c r="D1063" s="89"/>
      <c r="E1063" s="89"/>
      <c r="F1063" s="89"/>
      <c r="G1063" s="89"/>
      <c r="H1063" s="89"/>
      <c r="I1063" s="89"/>
      <c r="J1063" s="89"/>
      <c r="K1063" s="89"/>
      <c r="L1063" s="89"/>
      <c r="M1063" s="89"/>
      <c r="N1063" s="33"/>
      <c r="O1063" s="33"/>
      <c r="P1063" s="33"/>
      <c r="Q1063" s="33"/>
      <c r="R1063" s="33"/>
      <c r="S1063" s="33"/>
      <c r="T1063" s="33"/>
      <c r="U1063" s="33"/>
      <c r="V1063" s="33"/>
      <c r="W1063" s="33"/>
      <c r="X1063" s="33"/>
      <c r="Y1063" s="33"/>
    </row>
    <row r="1064" spans="2:25" ht="15" customHeight="1" x14ac:dyDescent="0.25">
      <c r="B1064" s="89"/>
      <c r="C1064" s="89"/>
      <c r="D1064" s="89"/>
      <c r="E1064" s="89"/>
      <c r="F1064" s="89"/>
      <c r="G1064" s="89"/>
      <c r="H1064" s="89"/>
      <c r="I1064" s="89"/>
      <c r="J1064" s="89"/>
      <c r="K1064" s="89"/>
      <c r="L1064" s="89"/>
      <c r="M1064" s="89"/>
      <c r="N1064" s="33"/>
      <c r="O1064" s="33"/>
      <c r="P1064" s="33"/>
      <c r="Q1064" s="33"/>
      <c r="R1064" s="33"/>
      <c r="S1064" s="33"/>
      <c r="T1064" s="33"/>
      <c r="U1064" s="33"/>
      <c r="V1064" s="33"/>
      <c r="W1064" s="33"/>
      <c r="X1064" s="33"/>
      <c r="Y1064" s="33"/>
    </row>
    <row r="1065" spans="2:25" ht="15" customHeight="1" x14ac:dyDescent="0.25">
      <c r="B1065" s="89"/>
      <c r="C1065" s="89"/>
      <c r="D1065" s="89"/>
      <c r="E1065" s="89"/>
      <c r="F1065" s="89"/>
      <c r="G1065" s="89"/>
      <c r="H1065" s="89"/>
      <c r="I1065" s="89"/>
      <c r="J1065" s="89"/>
      <c r="K1065" s="89"/>
      <c r="L1065" s="89"/>
      <c r="M1065" s="89"/>
      <c r="N1065" s="33"/>
      <c r="O1065" s="33"/>
      <c r="P1065" s="33"/>
      <c r="Q1065" s="33"/>
      <c r="R1065" s="33"/>
      <c r="S1065" s="33"/>
      <c r="T1065" s="33"/>
      <c r="U1065" s="33"/>
      <c r="V1065" s="33"/>
      <c r="W1065" s="33"/>
      <c r="X1065" s="33"/>
      <c r="Y1065" s="33"/>
    </row>
    <row r="1066" spans="2:25" ht="15" customHeight="1" x14ac:dyDescent="0.25">
      <c r="B1066" s="89"/>
      <c r="C1066" s="89"/>
      <c r="D1066" s="89"/>
      <c r="E1066" s="89"/>
      <c r="F1066" s="89"/>
      <c r="G1066" s="89"/>
      <c r="H1066" s="89"/>
      <c r="I1066" s="89"/>
      <c r="J1066" s="89"/>
      <c r="K1066" s="89"/>
      <c r="L1066" s="89"/>
      <c r="M1066" s="89"/>
      <c r="N1066" s="33"/>
      <c r="O1066" s="33"/>
      <c r="P1066" s="33"/>
      <c r="Q1066" s="33"/>
      <c r="R1066" s="33"/>
      <c r="S1066" s="33"/>
      <c r="T1066" s="33"/>
      <c r="U1066" s="33"/>
      <c r="V1066" s="33"/>
      <c r="W1066" s="33"/>
      <c r="X1066" s="33"/>
      <c r="Y1066" s="33"/>
    </row>
    <row r="1067" spans="2:25" ht="15" customHeight="1" x14ac:dyDescent="0.25">
      <c r="B1067" s="89"/>
      <c r="C1067" s="89"/>
      <c r="D1067" s="89"/>
      <c r="E1067" s="89"/>
      <c r="F1067" s="89"/>
      <c r="G1067" s="89"/>
      <c r="H1067" s="89"/>
      <c r="I1067" s="89"/>
      <c r="J1067" s="89"/>
      <c r="K1067" s="89"/>
      <c r="L1067" s="89"/>
      <c r="M1067" s="89"/>
      <c r="N1067" s="33"/>
      <c r="O1067" s="33"/>
      <c r="P1067" s="33"/>
      <c r="Q1067" s="33"/>
      <c r="R1067" s="33"/>
      <c r="S1067" s="33"/>
      <c r="T1067" s="33"/>
      <c r="U1067" s="33"/>
      <c r="V1067" s="33"/>
      <c r="W1067" s="33"/>
      <c r="X1067" s="33"/>
      <c r="Y1067" s="33"/>
    </row>
    <row r="1068" spans="2:25" ht="15" customHeight="1" x14ac:dyDescent="0.25">
      <c r="B1068" s="89"/>
      <c r="C1068" s="89"/>
      <c r="D1068" s="89"/>
      <c r="E1068" s="89"/>
      <c r="F1068" s="89"/>
      <c r="G1068" s="89"/>
      <c r="H1068" s="89"/>
      <c r="I1068" s="89"/>
      <c r="J1068" s="89"/>
      <c r="K1068" s="89"/>
      <c r="L1068" s="89"/>
      <c r="M1068" s="89"/>
      <c r="N1068" s="33"/>
      <c r="O1068" s="33"/>
      <c r="P1068" s="33"/>
      <c r="Q1068" s="33"/>
      <c r="R1068" s="33"/>
      <c r="S1068" s="33"/>
      <c r="T1068" s="33"/>
      <c r="U1068" s="33"/>
      <c r="V1068" s="33"/>
      <c r="W1068" s="33"/>
      <c r="X1068" s="33"/>
      <c r="Y1068" s="33"/>
    </row>
    <row r="1069" spans="2:25" ht="15" customHeight="1" x14ac:dyDescent="0.25">
      <c r="B1069" s="89"/>
      <c r="C1069" s="89"/>
      <c r="D1069" s="89"/>
      <c r="E1069" s="89"/>
      <c r="F1069" s="89"/>
      <c r="G1069" s="89"/>
      <c r="H1069" s="89"/>
      <c r="I1069" s="89"/>
      <c r="J1069" s="89"/>
      <c r="K1069" s="89"/>
      <c r="L1069" s="89"/>
      <c r="M1069" s="89"/>
      <c r="N1069" s="33"/>
      <c r="O1069" s="33"/>
      <c r="P1069" s="33"/>
      <c r="Q1069" s="33"/>
      <c r="R1069" s="33"/>
      <c r="S1069" s="33"/>
      <c r="T1069" s="33"/>
      <c r="U1069" s="33"/>
      <c r="V1069" s="33"/>
      <c r="W1069" s="33"/>
      <c r="X1069" s="33"/>
      <c r="Y1069" s="33"/>
    </row>
    <row r="1070" spans="2:25" ht="15" customHeight="1" x14ac:dyDescent="0.25">
      <c r="B1070" s="89"/>
      <c r="C1070" s="89"/>
      <c r="D1070" s="89"/>
      <c r="E1070" s="89"/>
      <c r="F1070" s="89"/>
      <c r="G1070" s="89"/>
      <c r="H1070" s="89"/>
      <c r="I1070" s="89"/>
      <c r="J1070" s="89"/>
      <c r="K1070" s="89"/>
      <c r="L1070" s="89"/>
      <c r="M1070" s="89"/>
      <c r="N1070" s="33"/>
      <c r="O1070" s="33"/>
      <c r="P1070" s="33"/>
      <c r="Q1070" s="33"/>
      <c r="R1070" s="33"/>
      <c r="S1070" s="33"/>
      <c r="T1070" s="33"/>
      <c r="U1070" s="33"/>
      <c r="V1070" s="33"/>
      <c r="W1070" s="33"/>
      <c r="X1070" s="33"/>
      <c r="Y1070" s="33"/>
    </row>
    <row r="1071" spans="2:25" ht="15" customHeight="1" x14ac:dyDescent="0.25">
      <c r="B1071" s="89"/>
      <c r="C1071" s="89"/>
      <c r="D1071" s="89"/>
      <c r="E1071" s="89"/>
      <c r="F1071" s="89"/>
      <c r="G1071" s="89"/>
      <c r="H1071" s="89"/>
      <c r="I1071" s="89"/>
      <c r="J1071" s="89"/>
      <c r="K1071" s="89"/>
      <c r="L1071" s="89"/>
      <c r="M1071" s="89"/>
      <c r="N1071" s="33"/>
      <c r="O1071" s="33"/>
      <c r="P1071" s="33"/>
      <c r="Q1071" s="33"/>
      <c r="R1071" s="33"/>
      <c r="S1071" s="33"/>
      <c r="T1071" s="33"/>
      <c r="U1071" s="33"/>
      <c r="V1071" s="33"/>
      <c r="W1071" s="33"/>
      <c r="X1071" s="33"/>
      <c r="Y1071" s="33"/>
    </row>
    <row r="1072" spans="2:25" ht="15" customHeight="1" x14ac:dyDescent="0.25">
      <c r="B1072" s="89"/>
      <c r="C1072" s="89"/>
      <c r="D1072" s="89"/>
      <c r="E1072" s="89"/>
      <c r="F1072" s="89"/>
      <c r="G1072" s="89"/>
      <c r="H1072" s="89"/>
      <c r="I1072" s="89"/>
      <c r="J1072" s="89"/>
      <c r="K1072" s="89"/>
      <c r="L1072" s="89"/>
      <c r="M1072" s="89"/>
      <c r="N1072" s="33"/>
      <c r="O1072" s="33"/>
      <c r="P1072" s="33"/>
      <c r="Q1072" s="33"/>
      <c r="R1072" s="33"/>
      <c r="S1072" s="33"/>
      <c r="T1072" s="33"/>
      <c r="U1072" s="33"/>
      <c r="V1072" s="33"/>
      <c r="W1072" s="33"/>
      <c r="X1072" s="33"/>
      <c r="Y1072" s="33"/>
    </row>
    <row r="1073" spans="2:25" ht="15" customHeight="1" x14ac:dyDescent="0.25">
      <c r="B1073" s="89"/>
      <c r="C1073" s="89"/>
      <c r="D1073" s="89"/>
      <c r="E1073" s="89"/>
      <c r="F1073" s="89"/>
      <c r="G1073" s="89"/>
      <c r="H1073" s="89"/>
      <c r="I1073" s="89"/>
      <c r="J1073" s="89"/>
      <c r="K1073" s="89"/>
      <c r="L1073" s="89"/>
      <c r="M1073" s="89"/>
      <c r="N1073" s="33"/>
      <c r="O1073" s="33"/>
      <c r="P1073" s="33"/>
      <c r="Q1073" s="33"/>
      <c r="R1073" s="33"/>
      <c r="S1073" s="33"/>
      <c r="T1073" s="33"/>
      <c r="U1073" s="33"/>
      <c r="V1073" s="33"/>
      <c r="W1073" s="33"/>
      <c r="X1073" s="33"/>
      <c r="Y1073" s="33"/>
    </row>
    <row r="1074" spans="2:25" ht="15" customHeight="1" x14ac:dyDescent="0.25">
      <c r="B1074" s="89"/>
      <c r="C1074" s="89"/>
      <c r="D1074" s="89"/>
      <c r="E1074" s="89"/>
      <c r="F1074" s="89"/>
      <c r="G1074" s="89"/>
      <c r="H1074" s="89"/>
      <c r="I1074" s="89"/>
      <c r="J1074" s="89"/>
      <c r="K1074" s="89"/>
      <c r="L1074" s="89"/>
      <c r="M1074" s="89"/>
      <c r="N1074" s="33"/>
      <c r="O1074" s="33"/>
      <c r="P1074" s="33"/>
      <c r="Q1074" s="33"/>
      <c r="R1074" s="33"/>
      <c r="S1074" s="33"/>
      <c r="T1074" s="33"/>
      <c r="U1074" s="33"/>
      <c r="V1074" s="33"/>
      <c r="W1074" s="33"/>
      <c r="X1074" s="33"/>
      <c r="Y1074" s="33"/>
    </row>
    <row r="1075" spans="2:25" ht="15" customHeight="1" x14ac:dyDescent="0.25">
      <c r="B1075" s="89"/>
      <c r="C1075" s="89"/>
      <c r="D1075" s="89"/>
      <c r="E1075" s="89"/>
      <c r="F1075" s="89"/>
      <c r="G1075" s="89"/>
      <c r="H1075" s="89"/>
      <c r="I1075" s="89"/>
      <c r="J1075" s="89"/>
      <c r="K1075" s="89"/>
      <c r="L1075" s="89"/>
      <c r="M1075" s="89"/>
      <c r="N1075" s="33"/>
      <c r="O1075" s="33"/>
      <c r="P1075" s="33"/>
      <c r="Q1075" s="33"/>
      <c r="R1075" s="33"/>
      <c r="S1075" s="33"/>
      <c r="T1075" s="33"/>
      <c r="U1075" s="33"/>
      <c r="V1075" s="33"/>
      <c r="W1075" s="33"/>
      <c r="X1075" s="33"/>
      <c r="Y1075" s="33"/>
    </row>
    <row r="1076" spans="2:25" ht="15" customHeight="1" x14ac:dyDescent="0.25">
      <c r="B1076" s="89"/>
      <c r="C1076" s="89"/>
      <c r="D1076" s="89"/>
      <c r="E1076" s="89"/>
      <c r="F1076" s="89"/>
      <c r="G1076" s="89"/>
      <c r="H1076" s="89"/>
      <c r="I1076" s="89"/>
      <c r="J1076" s="89"/>
      <c r="K1076" s="89"/>
      <c r="L1076" s="89"/>
      <c r="M1076" s="89"/>
      <c r="N1076" s="33"/>
      <c r="O1076" s="33"/>
      <c r="P1076" s="33"/>
      <c r="Q1076" s="33"/>
      <c r="R1076" s="33"/>
      <c r="S1076" s="33"/>
      <c r="T1076" s="33"/>
      <c r="U1076" s="33"/>
      <c r="V1076" s="33"/>
      <c r="W1076" s="33"/>
      <c r="X1076" s="33"/>
      <c r="Y1076" s="33"/>
    </row>
    <row r="1077" spans="2:25" ht="15" customHeight="1" x14ac:dyDescent="0.25">
      <c r="B1077" s="89"/>
      <c r="C1077" s="89"/>
      <c r="D1077" s="89"/>
      <c r="E1077" s="89"/>
      <c r="F1077" s="89"/>
      <c r="G1077" s="89"/>
      <c r="H1077" s="89"/>
      <c r="I1077" s="89"/>
      <c r="J1077" s="89"/>
      <c r="K1077" s="89"/>
      <c r="L1077" s="89"/>
      <c r="M1077" s="89"/>
      <c r="N1077" s="33"/>
      <c r="O1077" s="33"/>
      <c r="P1077" s="33"/>
      <c r="Q1077" s="33"/>
      <c r="R1077" s="33"/>
      <c r="S1077" s="33"/>
      <c r="T1077" s="33"/>
      <c r="U1077" s="33"/>
      <c r="V1077" s="33"/>
      <c r="W1077" s="33"/>
      <c r="X1077" s="33"/>
      <c r="Y1077" s="33"/>
    </row>
    <row r="1078" spans="2:25" ht="15" customHeight="1" x14ac:dyDescent="0.25">
      <c r="B1078" s="89"/>
      <c r="C1078" s="89"/>
      <c r="D1078" s="89"/>
      <c r="E1078" s="89"/>
      <c r="F1078" s="89"/>
      <c r="G1078" s="89"/>
      <c r="H1078" s="89"/>
      <c r="I1078" s="89"/>
      <c r="J1078" s="89"/>
      <c r="K1078" s="89"/>
      <c r="L1078" s="89"/>
      <c r="M1078" s="89"/>
      <c r="N1078" s="33"/>
      <c r="O1078" s="33"/>
      <c r="P1078" s="33"/>
      <c r="Q1078" s="33"/>
      <c r="R1078" s="33"/>
      <c r="S1078" s="33"/>
      <c r="T1078" s="33"/>
      <c r="U1078" s="33"/>
      <c r="V1078" s="33"/>
      <c r="W1078" s="33"/>
      <c r="X1078" s="33"/>
      <c r="Y1078" s="33"/>
    </row>
    <row r="1079" spans="2:25" ht="15" customHeight="1" x14ac:dyDescent="0.25">
      <c r="B1079" s="89"/>
      <c r="C1079" s="89"/>
      <c r="D1079" s="89"/>
      <c r="E1079" s="89"/>
      <c r="F1079" s="89"/>
      <c r="G1079" s="89"/>
      <c r="H1079" s="89"/>
      <c r="I1079" s="89"/>
      <c r="J1079" s="89"/>
      <c r="K1079" s="89"/>
      <c r="L1079" s="89"/>
      <c r="M1079" s="89"/>
      <c r="N1079" s="33"/>
      <c r="O1079" s="33"/>
      <c r="P1079" s="33"/>
      <c r="Q1079" s="33"/>
      <c r="R1079" s="33"/>
      <c r="S1079" s="33"/>
      <c r="T1079" s="33"/>
      <c r="U1079" s="33"/>
      <c r="V1079" s="33"/>
      <c r="W1079" s="33"/>
      <c r="X1079" s="33"/>
      <c r="Y1079" s="33"/>
    </row>
    <row r="1080" spans="2:25" ht="15" customHeight="1" x14ac:dyDescent="0.25">
      <c r="B1080" s="89"/>
      <c r="C1080" s="89"/>
      <c r="D1080" s="89"/>
      <c r="E1080" s="89"/>
      <c r="F1080" s="89"/>
      <c r="G1080" s="89"/>
      <c r="H1080" s="89"/>
      <c r="I1080" s="89"/>
      <c r="J1080" s="89"/>
      <c r="K1080" s="89"/>
      <c r="L1080" s="89"/>
      <c r="M1080" s="89"/>
      <c r="N1080" s="33"/>
      <c r="O1080" s="33"/>
      <c r="P1080" s="33"/>
      <c r="Q1080" s="33"/>
      <c r="R1080" s="33"/>
      <c r="S1080" s="33"/>
      <c r="T1080" s="33"/>
      <c r="U1080" s="33"/>
      <c r="V1080" s="33"/>
      <c r="W1080" s="33"/>
      <c r="X1080" s="33"/>
      <c r="Y1080" s="33"/>
    </row>
    <row r="1081" spans="2:25" ht="15" customHeight="1" x14ac:dyDescent="0.25">
      <c r="B1081" s="89"/>
      <c r="C1081" s="89"/>
      <c r="D1081" s="89"/>
      <c r="E1081" s="89"/>
      <c r="F1081" s="89"/>
      <c r="G1081" s="89"/>
      <c r="H1081" s="89"/>
      <c r="I1081" s="89"/>
      <c r="J1081" s="89"/>
      <c r="K1081" s="89"/>
      <c r="L1081" s="89"/>
      <c r="M1081" s="89"/>
      <c r="N1081" s="33"/>
      <c r="O1081" s="33"/>
      <c r="P1081" s="33"/>
      <c r="Q1081" s="33"/>
      <c r="R1081" s="33"/>
      <c r="S1081" s="33"/>
      <c r="T1081" s="33"/>
      <c r="U1081" s="33"/>
      <c r="V1081" s="33"/>
      <c r="W1081" s="33"/>
      <c r="X1081" s="33"/>
      <c r="Y1081" s="33"/>
    </row>
    <row r="1082" spans="2:25" ht="15" customHeight="1" x14ac:dyDescent="0.25">
      <c r="B1082" s="89"/>
      <c r="C1082" s="89"/>
      <c r="D1082" s="89"/>
      <c r="E1082" s="89"/>
      <c r="F1082" s="89"/>
      <c r="G1082" s="89"/>
      <c r="H1082" s="89"/>
      <c r="I1082" s="89"/>
      <c r="J1082" s="89"/>
      <c r="K1082" s="89"/>
      <c r="L1082" s="89"/>
      <c r="M1082" s="89"/>
      <c r="N1082" s="33"/>
      <c r="O1082" s="33"/>
      <c r="P1082" s="33"/>
      <c r="Q1082" s="33"/>
      <c r="R1082" s="33"/>
      <c r="S1082" s="33"/>
      <c r="T1082" s="33"/>
      <c r="U1082" s="33"/>
      <c r="V1082" s="33"/>
      <c r="W1082" s="33"/>
      <c r="X1082" s="33"/>
      <c r="Y1082" s="33"/>
    </row>
    <row r="1083" spans="2:25" ht="15" customHeight="1" x14ac:dyDescent="0.25">
      <c r="B1083" s="89"/>
      <c r="C1083" s="89"/>
      <c r="D1083" s="89"/>
      <c r="E1083" s="89"/>
      <c r="F1083" s="89"/>
      <c r="G1083" s="89"/>
      <c r="H1083" s="89"/>
      <c r="I1083" s="89"/>
      <c r="J1083" s="89"/>
      <c r="K1083" s="89"/>
      <c r="L1083" s="89"/>
      <c r="M1083" s="89"/>
      <c r="N1083" s="33"/>
      <c r="O1083" s="33"/>
      <c r="P1083" s="33"/>
      <c r="Q1083" s="33"/>
      <c r="R1083" s="33"/>
      <c r="S1083" s="33"/>
      <c r="T1083" s="33"/>
      <c r="U1083" s="33"/>
      <c r="V1083" s="33"/>
      <c r="W1083" s="33"/>
      <c r="X1083" s="33"/>
      <c r="Y1083" s="33"/>
    </row>
    <row r="1084" spans="2:25" ht="15" customHeight="1" x14ac:dyDescent="0.25">
      <c r="B1084" s="89"/>
      <c r="C1084" s="89"/>
      <c r="D1084" s="89"/>
      <c r="E1084" s="89"/>
      <c r="F1084" s="89"/>
      <c r="G1084" s="89"/>
      <c r="H1084" s="89"/>
      <c r="I1084" s="89"/>
      <c r="J1084" s="89"/>
      <c r="K1084" s="89"/>
      <c r="L1084" s="89"/>
      <c r="M1084" s="89"/>
      <c r="N1084" s="33"/>
      <c r="O1084" s="33"/>
      <c r="P1084" s="33"/>
      <c r="Q1084" s="33"/>
      <c r="R1084" s="33"/>
      <c r="S1084" s="33"/>
      <c r="T1084" s="33"/>
      <c r="U1084" s="33"/>
      <c r="V1084" s="33"/>
      <c r="W1084" s="33"/>
      <c r="X1084" s="33"/>
      <c r="Y1084" s="33"/>
    </row>
    <row r="1085" spans="2:25" ht="15" customHeight="1" x14ac:dyDescent="0.25">
      <c r="B1085" s="89"/>
      <c r="C1085" s="89"/>
      <c r="D1085" s="89"/>
      <c r="E1085" s="89"/>
      <c r="F1085" s="89"/>
      <c r="G1085" s="89"/>
      <c r="H1085" s="89"/>
      <c r="I1085" s="89"/>
      <c r="J1085" s="89"/>
      <c r="K1085" s="89"/>
      <c r="L1085" s="89"/>
      <c r="M1085" s="89"/>
      <c r="N1085" s="33"/>
      <c r="O1085" s="33"/>
      <c r="P1085" s="33"/>
      <c r="Q1085" s="33"/>
      <c r="R1085" s="33"/>
      <c r="S1085" s="33"/>
      <c r="T1085" s="33"/>
      <c r="U1085" s="33"/>
      <c r="V1085" s="33"/>
      <c r="W1085" s="33"/>
      <c r="X1085" s="33"/>
      <c r="Y1085" s="33"/>
    </row>
    <row r="1086" spans="2:25" ht="15" customHeight="1" x14ac:dyDescent="0.25">
      <c r="B1086" s="89"/>
      <c r="C1086" s="89"/>
      <c r="D1086" s="89"/>
      <c r="E1086" s="89"/>
      <c r="F1086" s="89"/>
      <c r="G1086" s="89"/>
      <c r="H1086" s="89"/>
      <c r="I1086" s="89"/>
      <c r="J1086" s="89"/>
      <c r="K1086" s="89"/>
      <c r="L1086" s="89"/>
      <c r="M1086" s="89"/>
      <c r="N1086" s="33"/>
      <c r="O1086" s="33"/>
      <c r="P1086" s="33"/>
      <c r="Q1086" s="33"/>
      <c r="R1086" s="33"/>
      <c r="S1086" s="33"/>
      <c r="T1086" s="33"/>
      <c r="U1086" s="33"/>
      <c r="V1086" s="33"/>
      <c r="W1086" s="33"/>
      <c r="X1086" s="33"/>
      <c r="Y1086" s="33"/>
    </row>
    <row r="1087" spans="2:25" ht="15" customHeight="1" x14ac:dyDescent="0.25">
      <c r="B1087" s="89"/>
      <c r="C1087" s="89"/>
      <c r="D1087" s="89"/>
      <c r="E1087" s="89"/>
      <c r="F1087" s="89"/>
      <c r="G1087" s="89"/>
      <c r="H1087" s="89"/>
      <c r="I1087" s="89"/>
      <c r="J1087" s="89"/>
      <c r="K1087" s="89"/>
      <c r="L1087" s="89"/>
      <c r="M1087" s="89"/>
      <c r="N1087" s="33"/>
      <c r="O1087" s="33"/>
      <c r="P1087" s="33"/>
      <c r="Q1087" s="33"/>
      <c r="R1087" s="33"/>
      <c r="S1087" s="33"/>
      <c r="T1087" s="33"/>
      <c r="U1087" s="33"/>
      <c r="V1087" s="33"/>
      <c r="W1087" s="33"/>
      <c r="X1087" s="33"/>
      <c r="Y1087" s="33"/>
    </row>
    <row r="1088" spans="2:25" ht="15" customHeight="1" x14ac:dyDescent="0.25">
      <c r="B1088" s="89"/>
      <c r="C1088" s="89"/>
      <c r="D1088" s="89"/>
      <c r="E1088" s="89"/>
      <c r="F1088" s="89"/>
      <c r="G1088" s="89"/>
      <c r="H1088" s="89"/>
      <c r="I1088" s="89"/>
      <c r="J1088" s="89"/>
      <c r="K1088" s="89"/>
      <c r="L1088" s="89"/>
      <c r="M1088" s="89"/>
      <c r="N1088" s="33"/>
      <c r="O1088" s="33"/>
      <c r="P1088" s="33"/>
      <c r="Q1088" s="33"/>
      <c r="R1088" s="33"/>
      <c r="S1088" s="33"/>
      <c r="T1088" s="33"/>
      <c r="U1088" s="33"/>
      <c r="V1088" s="33"/>
      <c r="W1088" s="33"/>
      <c r="X1088" s="33"/>
      <c r="Y1088" s="33"/>
    </row>
    <row r="1089" spans="2:25" ht="15" customHeight="1" x14ac:dyDescent="0.25">
      <c r="B1089" s="89"/>
      <c r="C1089" s="89"/>
      <c r="D1089" s="89"/>
      <c r="E1089" s="89"/>
      <c r="F1089" s="89"/>
      <c r="G1089" s="89"/>
      <c r="H1089" s="89"/>
      <c r="I1089" s="89"/>
      <c r="J1089" s="89"/>
      <c r="K1089" s="89"/>
      <c r="L1089" s="89"/>
      <c r="M1089" s="89"/>
      <c r="N1089" s="33"/>
      <c r="O1089" s="33"/>
      <c r="P1089" s="33"/>
      <c r="Q1089" s="33"/>
      <c r="R1089" s="33"/>
      <c r="S1089" s="33"/>
      <c r="T1089" s="33"/>
      <c r="U1089" s="33"/>
      <c r="V1089" s="33"/>
      <c r="W1089" s="33"/>
      <c r="X1089" s="33"/>
      <c r="Y1089" s="33"/>
    </row>
    <row r="1090" spans="2:25" ht="15" customHeight="1" x14ac:dyDescent="0.25">
      <c r="B1090" s="89"/>
      <c r="C1090" s="89"/>
      <c r="D1090" s="89"/>
      <c r="E1090" s="89"/>
      <c r="F1090" s="89"/>
      <c r="G1090" s="89"/>
      <c r="H1090" s="89"/>
      <c r="I1090" s="89"/>
      <c r="J1090" s="89"/>
      <c r="K1090" s="89"/>
      <c r="L1090" s="89"/>
      <c r="M1090" s="89"/>
      <c r="N1090" s="33"/>
      <c r="O1090" s="33"/>
      <c r="P1090" s="33"/>
      <c r="Q1090" s="33"/>
      <c r="R1090" s="33"/>
      <c r="S1090" s="33"/>
      <c r="T1090" s="33"/>
      <c r="U1090" s="33"/>
      <c r="V1090" s="33"/>
      <c r="W1090" s="33"/>
      <c r="X1090" s="33"/>
      <c r="Y1090" s="33"/>
    </row>
    <row r="1091" spans="2:25" ht="15" customHeight="1" x14ac:dyDescent="0.25">
      <c r="B1091" s="89"/>
      <c r="C1091" s="89"/>
      <c r="D1091" s="89"/>
      <c r="E1091" s="89"/>
      <c r="F1091" s="89"/>
      <c r="G1091" s="89"/>
      <c r="H1091" s="89"/>
      <c r="I1091" s="89"/>
      <c r="J1091" s="89"/>
      <c r="K1091" s="89"/>
      <c r="L1091" s="89"/>
      <c r="M1091" s="89"/>
      <c r="N1091" s="33"/>
      <c r="O1091" s="33"/>
      <c r="P1091" s="33"/>
      <c r="Q1091" s="33"/>
      <c r="R1091" s="33"/>
      <c r="S1091" s="33"/>
      <c r="T1091" s="33"/>
      <c r="U1091" s="33"/>
      <c r="V1091" s="33"/>
      <c r="W1091" s="33"/>
      <c r="X1091" s="33"/>
      <c r="Y1091" s="33"/>
    </row>
    <row r="1092" spans="2:25" ht="15" customHeight="1" x14ac:dyDescent="0.25">
      <c r="B1092" s="89"/>
      <c r="C1092" s="89"/>
      <c r="D1092" s="89"/>
      <c r="E1092" s="89"/>
      <c r="F1092" s="89"/>
      <c r="G1092" s="89"/>
      <c r="H1092" s="89"/>
      <c r="I1092" s="89"/>
      <c r="J1092" s="89"/>
      <c r="K1092" s="89"/>
      <c r="L1092" s="89"/>
      <c r="M1092" s="89"/>
      <c r="N1092" s="33"/>
      <c r="O1092" s="33"/>
      <c r="P1092" s="33"/>
      <c r="Q1092" s="33"/>
      <c r="R1092" s="33"/>
      <c r="S1092" s="33"/>
      <c r="T1092" s="33"/>
      <c r="U1092" s="33"/>
      <c r="V1092" s="33"/>
      <c r="W1092" s="33"/>
      <c r="X1092" s="33"/>
      <c r="Y1092" s="33"/>
    </row>
    <row r="1093" spans="2:25" ht="15" customHeight="1" x14ac:dyDescent="0.25">
      <c r="B1093" s="89"/>
      <c r="C1093" s="89"/>
      <c r="D1093" s="89"/>
      <c r="E1093" s="89"/>
      <c r="F1093" s="89"/>
      <c r="G1093" s="89"/>
      <c r="H1093" s="89"/>
      <c r="I1093" s="89"/>
      <c r="J1093" s="89"/>
      <c r="K1093" s="89"/>
      <c r="L1093" s="89"/>
      <c r="M1093" s="89"/>
      <c r="N1093" s="33"/>
      <c r="O1093" s="33"/>
      <c r="P1093" s="33"/>
      <c r="Q1093" s="33"/>
      <c r="R1093" s="33"/>
      <c r="S1093" s="33"/>
      <c r="T1093" s="33"/>
      <c r="U1093" s="33"/>
      <c r="V1093" s="33"/>
      <c r="W1093" s="33"/>
      <c r="X1093" s="33"/>
      <c r="Y1093" s="33"/>
    </row>
    <row r="1094" spans="2:25" ht="15" customHeight="1" x14ac:dyDescent="0.25">
      <c r="B1094" s="89"/>
      <c r="C1094" s="89"/>
      <c r="D1094" s="89"/>
      <c r="E1094" s="89"/>
      <c r="F1094" s="89"/>
      <c r="G1094" s="89"/>
      <c r="H1094" s="89"/>
      <c r="I1094" s="89"/>
      <c r="J1094" s="89"/>
      <c r="K1094" s="89"/>
      <c r="L1094" s="89"/>
      <c r="M1094" s="89"/>
      <c r="N1094" s="33"/>
      <c r="O1094" s="33"/>
      <c r="P1094" s="33"/>
      <c r="Q1094" s="33"/>
      <c r="R1094" s="33"/>
      <c r="S1094" s="33"/>
      <c r="T1094" s="33"/>
      <c r="U1094" s="33"/>
      <c r="V1094" s="33"/>
      <c r="W1094" s="33"/>
      <c r="X1094" s="33"/>
      <c r="Y1094" s="33"/>
    </row>
    <row r="1095" spans="2:25" ht="15" customHeight="1" x14ac:dyDescent="0.25">
      <c r="B1095" s="89"/>
      <c r="C1095" s="89"/>
      <c r="D1095" s="89"/>
      <c r="E1095" s="89"/>
      <c r="F1095" s="89"/>
      <c r="G1095" s="89"/>
      <c r="H1095" s="89"/>
      <c r="I1095" s="89"/>
      <c r="J1095" s="89"/>
      <c r="K1095" s="89"/>
      <c r="L1095" s="89"/>
      <c r="M1095" s="89"/>
      <c r="N1095" s="33"/>
      <c r="O1095" s="33"/>
      <c r="P1095" s="33"/>
      <c r="Q1095" s="33"/>
      <c r="R1095" s="33"/>
      <c r="S1095" s="33"/>
      <c r="T1095" s="33"/>
      <c r="U1095" s="33"/>
      <c r="V1095" s="33"/>
      <c r="W1095" s="33"/>
      <c r="X1095" s="33"/>
      <c r="Y1095" s="33"/>
    </row>
    <row r="1096" spans="2:25" ht="15" customHeight="1" x14ac:dyDescent="0.25">
      <c r="B1096" s="89"/>
      <c r="C1096" s="89"/>
      <c r="D1096" s="89"/>
      <c r="E1096" s="89"/>
      <c r="F1096" s="89"/>
      <c r="G1096" s="89"/>
      <c r="H1096" s="89"/>
      <c r="I1096" s="89"/>
      <c r="J1096" s="89"/>
      <c r="K1096" s="89"/>
      <c r="L1096" s="89"/>
      <c r="M1096" s="89"/>
      <c r="N1096" s="33"/>
      <c r="O1096" s="33"/>
      <c r="P1096" s="33"/>
      <c r="Q1096" s="33"/>
      <c r="R1096" s="33"/>
      <c r="S1096" s="33"/>
      <c r="T1096" s="33"/>
      <c r="U1096" s="33"/>
      <c r="V1096" s="33"/>
      <c r="W1096" s="33"/>
      <c r="X1096" s="33"/>
      <c r="Y1096" s="33"/>
    </row>
    <row r="1097" spans="2:25" ht="15" customHeight="1" x14ac:dyDescent="0.25">
      <c r="B1097" s="89"/>
      <c r="C1097" s="89"/>
      <c r="D1097" s="89"/>
      <c r="E1097" s="89"/>
      <c r="F1097" s="89"/>
      <c r="G1097" s="89"/>
      <c r="H1097" s="89"/>
      <c r="I1097" s="89"/>
      <c r="J1097" s="89"/>
      <c r="K1097" s="89"/>
      <c r="L1097" s="89"/>
      <c r="M1097" s="89"/>
      <c r="N1097" s="33"/>
      <c r="O1097" s="33"/>
      <c r="P1097" s="33"/>
      <c r="Q1097" s="33"/>
      <c r="R1097" s="33"/>
      <c r="S1097" s="33"/>
      <c r="T1097" s="33"/>
      <c r="U1097" s="33"/>
      <c r="V1097" s="33"/>
      <c r="W1097" s="33"/>
      <c r="X1097" s="33"/>
      <c r="Y1097" s="33"/>
    </row>
    <row r="1098" spans="2:25" ht="15" customHeight="1" x14ac:dyDescent="0.25">
      <c r="B1098" s="89"/>
      <c r="C1098" s="89"/>
      <c r="D1098" s="89"/>
      <c r="E1098" s="89"/>
      <c r="F1098" s="89"/>
      <c r="G1098" s="89"/>
      <c r="H1098" s="89"/>
      <c r="I1098" s="89"/>
      <c r="J1098" s="89"/>
      <c r="K1098" s="89"/>
      <c r="L1098" s="89"/>
      <c r="M1098" s="89"/>
      <c r="N1098" s="33"/>
      <c r="O1098" s="33"/>
      <c r="P1098" s="33"/>
      <c r="Q1098" s="33"/>
      <c r="R1098" s="33"/>
      <c r="S1098" s="33"/>
      <c r="T1098" s="33"/>
      <c r="U1098" s="33"/>
      <c r="V1098" s="33"/>
      <c r="W1098" s="33"/>
      <c r="X1098" s="33"/>
      <c r="Y1098" s="33"/>
    </row>
    <row r="1099" spans="2:25" ht="15" customHeight="1" x14ac:dyDescent="0.25">
      <c r="B1099" s="89"/>
      <c r="C1099" s="89"/>
      <c r="D1099" s="89"/>
      <c r="E1099" s="89"/>
      <c r="F1099" s="89"/>
      <c r="G1099" s="89"/>
      <c r="H1099" s="89"/>
      <c r="I1099" s="89"/>
      <c r="J1099" s="89"/>
      <c r="K1099" s="89"/>
      <c r="L1099" s="89"/>
      <c r="M1099" s="89"/>
      <c r="N1099" s="33"/>
      <c r="O1099" s="33"/>
      <c r="P1099" s="33"/>
      <c r="Q1099" s="33"/>
      <c r="R1099" s="33"/>
      <c r="S1099" s="33"/>
      <c r="T1099" s="33"/>
      <c r="U1099" s="33"/>
      <c r="V1099" s="33"/>
      <c r="W1099" s="33"/>
      <c r="X1099" s="33"/>
      <c r="Y1099" s="33"/>
    </row>
    <row r="1100" spans="2:25" ht="15" customHeight="1" x14ac:dyDescent="0.25">
      <c r="B1100" s="89"/>
      <c r="C1100" s="89"/>
      <c r="D1100" s="89"/>
      <c r="E1100" s="89"/>
      <c r="F1100" s="89"/>
      <c r="G1100" s="89"/>
      <c r="H1100" s="89"/>
      <c r="I1100" s="89"/>
      <c r="J1100" s="89"/>
      <c r="K1100" s="89"/>
      <c r="L1100" s="89"/>
      <c r="M1100" s="89"/>
      <c r="N1100" s="33"/>
      <c r="O1100" s="33"/>
      <c r="P1100" s="33"/>
      <c r="Q1100" s="33"/>
      <c r="R1100" s="33"/>
      <c r="S1100" s="33"/>
      <c r="T1100" s="33"/>
      <c r="U1100" s="33"/>
      <c r="V1100" s="33"/>
      <c r="W1100" s="33"/>
      <c r="X1100" s="33"/>
      <c r="Y1100" s="33"/>
    </row>
    <row r="1101" spans="2:25" ht="15" customHeight="1" x14ac:dyDescent="0.25">
      <c r="B1101" s="89"/>
      <c r="C1101" s="89"/>
      <c r="D1101" s="89"/>
      <c r="E1101" s="89"/>
      <c r="F1101" s="89"/>
      <c r="G1101" s="89"/>
      <c r="H1101" s="89"/>
      <c r="I1101" s="89"/>
      <c r="J1101" s="89"/>
      <c r="K1101" s="89"/>
      <c r="L1101" s="89"/>
      <c r="M1101" s="89"/>
      <c r="N1101" s="33"/>
      <c r="O1101" s="33"/>
      <c r="P1101" s="33"/>
      <c r="Q1101" s="33"/>
      <c r="R1101" s="33"/>
      <c r="S1101" s="33"/>
      <c r="T1101" s="33"/>
      <c r="U1101" s="33"/>
      <c r="V1101" s="33"/>
      <c r="W1101" s="33"/>
      <c r="X1101" s="33"/>
      <c r="Y1101" s="33"/>
    </row>
    <row r="1102" spans="2:25" ht="15" customHeight="1" x14ac:dyDescent="0.25">
      <c r="B1102" s="89"/>
      <c r="C1102" s="89"/>
      <c r="D1102" s="89"/>
      <c r="E1102" s="89"/>
      <c r="F1102" s="89"/>
      <c r="G1102" s="89"/>
      <c r="H1102" s="89"/>
      <c r="I1102" s="89"/>
      <c r="J1102" s="89"/>
      <c r="K1102" s="89"/>
      <c r="L1102" s="89"/>
      <c r="M1102" s="89"/>
      <c r="N1102" s="33"/>
      <c r="O1102" s="33"/>
      <c r="P1102" s="33"/>
      <c r="Q1102" s="33"/>
      <c r="R1102" s="33"/>
      <c r="S1102" s="33"/>
      <c r="T1102" s="33"/>
      <c r="U1102" s="33"/>
      <c r="V1102" s="33"/>
      <c r="W1102" s="33"/>
      <c r="X1102" s="33"/>
      <c r="Y1102" s="33"/>
    </row>
    <row r="1103" spans="2:25" ht="15" customHeight="1" x14ac:dyDescent="0.25">
      <c r="B1103" s="89"/>
      <c r="C1103" s="89"/>
      <c r="D1103" s="89"/>
      <c r="E1103" s="89"/>
      <c r="F1103" s="89"/>
      <c r="G1103" s="89"/>
      <c r="H1103" s="89"/>
      <c r="I1103" s="89"/>
      <c r="J1103" s="89"/>
      <c r="K1103" s="89"/>
      <c r="L1103" s="89"/>
      <c r="M1103" s="89"/>
      <c r="N1103" s="33"/>
      <c r="O1103" s="33"/>
      <c r="P1103" s="33"/>
      <c r="Q1103" s="33"/>
      <c r="R1103" s="33"/>
      <c r="S1103" s="33"/>
      <c r="T1103" s="33"/>
      <c r="U1103" s="33"/>
      <c r="V1103" s="33"/>
      <c r="W1103" s="33"/>
      <c r="X1103" s="33"/>
      <c r="Y1103" s="33"/>
    </row>
    <row r="1104" spans="2:25" ht="15" customHeight="1" x14ac:dyDescent="0.25">
      <c r="B1104" s="89"/>
      <c r="C1104" s="89"/>
      <c r="D1104" s="89"/>
      <c r="E1104" s="89"/>
      <c r="F1104" s="89"/>
      <c r="G1104" s="89"/>
      <c r="H1104" s="89"/>
      <c r="I1104" s="89"/>
      <c r="J1104" s="89"/>
      <c r="K1104" s="89"/>
      <c r="L1104" s="89"/>
      <c r="M1104" s="89"/>
      <c r="N1104" s="33"/>
      <c r="O1104" s="33"/>
      <c r="P1104" s="33"/>
      <c r="Q1104" s="33"/>
      <c r="R1104" s="33"/>
      <c r="S1104" s="33"/>
      <c r="T1104" s="33"/>
      <c r="U1104" s="33"/>
      <c r="V1104" s="33"/>
      <c r="W1104" s="33"/>
      <c r="X1104" s="33"/>
      <c r="Y1104" s="33"/>
    </row>
    <row r="1105" spans="2:25" ht="15" customHeight="1" x14ac:dyDescent="0.25">
      <c r="B1105" s="89"/>
      <c r="C1105" s="89"/>
      <c r="D1105" s="89"/>
      <c r="E1105" s="89"/>
      <c r="F1105" s="89"/>
      <c r="G1105" s="89"/>
      <c r="H1105" s="89"/>
      <c r="I1105" s="89"/>
      <c r="J1105" s="89"/>
      <c r="K1105" s="89"/>
      <c r="L1105" s="89"/>
      <c r="M1105" s="89"/>
      <c r="N1105" s="33"/>
      <c r="O1105" s="33"/>
      <c r="P1105" s="33"/>
      <c r="Q1105" s="33"/>
      <c r="R1105" s="33"/>
      <c r="S1105" s="33"/>
      <c r="T1105" s="33"/>
      <c r="U1105" s="33"/>
      <c r="V1105" s="33"/>
      <c r="W1105" s="33"/>
      <c r="X1105" s="33"/>
      <c r="Y1105" s="33"/>
    </row>
    <row r="1106" spans="2:25" ht="15" customHeight="1" x14ac:dyDescent="0.25">
      <c r="B1106" s="89"/>
      <c r="C1106" s="89"/>
      <c r="D1106" s="89"/>
      <c r="E1106" s="89"/>
      <c r="F1106" s="89"/>
      <c r="G1106" s="89"/>
      <c r="H1106" s="89"/>
      <c r="I1106" s="89"/>
      <c r="J1106" s="89"/>
      <c r="K1106" s="89"/>
      <c r="L1106" s="89"/>
      <c r="M1106" s="89"/>
      <c r="N1106" s="33"/>
      <c r="O1106" s="33"/>
      <c r="P1106" s="33"/>
      <c r="Q1106" s="33"/>
      <c r="R1106" s="33"/>
      <c r="S1106" s="33"/>
      <c r="T1106" s="33"/>
      <c r="U1106" s="33"/>
      <c r="V1106" s="33"/>
      <c r="W1106" s="33"/>
      <c r="X1106" s="33"/>
      <c r="Y1106" s="33"/>
    </row>
    <row r="1107" spans="2:25" ht="15" customHeight="1" x14ac:dyDescent="0.25">
      <c r="B1107" s="89"/>
      <c r="C1107" s="89"/>
      <c r="D1107" s="89"/>
      <c r="E1107" s="89"/>
      <c r="F1107" s="89"/>
      <c r="G1107" s="89"/>
      <c r="H1107" s="89"/>
      <c r="I1107" s="89"/>
      <c r="J1107" s="89"/>
      <c r="K1107" s="89"/>
      <c r="L1107" s="89"/>
      <c r="M1107" s="89"/>
      <c r="N1107" s="33"/>
      <c r="O1107" s="33"/>
      <c r="P1107" s="33"/>
      <c r="Q1107" s="33"/>
      <c r="R1107" s="33"/>
      <c r="S1107" s="33"/>
      <c r="T1107" s="33"/>
      <c r="U1107" s="33"/>
      <c r="V1107" s="33"/>
      <c r="W1107" s="33"/>
      <c r="X1107" s="33"/>
      <c r="Y1107" s="33"/>
    </row>
    <row r="1108" spans="2:25" ht="15" customHeight="1" x14ac:dyDescent="0.25">
      <c r="B1108" s="89"/>
      <c r="C1108" s="89"/>
      <c r="D1108" s="89"/>
      <c r="E1108" s="89"/>
      <c r="F1108" s="89"/>
      <c r="G1108" s="89"/>
      <c r="H1108" s="89"/>
      <c r="I1108" s="89"/>
      <c r="J1108" s="89"/>
      <c r="K1108" s="89"/>
      <c r="L1108" s="89"/>
      <c r="M1108" s="89"/>
      <c r="N1108" s="33"/>
      <c r="O1108" s="33"/>
      <c r="P1108" s="33"/>
      <c r="Q1108" s="33"/>
      <c r="R1108" s="33"/>
      <c r="S1108" s="33"/>
      <c r="T1108" s="33"/>
      <c r="U1108" s="33"/>
      <c r="V1108" s="33"/>
      <c r="W1108" s="33"/>
      <c r="X1108" s="33"/>
      <c r="Y1108" s="33"/>
    </row>
    <row r="1109" spans="2:25" ht="15" customHeight="1" x14ac:dyDescent="0.25">
      <c r="B1109" s="89"/>
      <c r="C1109" s="89"/>
      <c r="D1109" s="89"/>
      <c r="E1109" s="89"/>
      <c r="F1109" s="89"/>
      <c r="G1109" s="89"/>
      <c r="H1109" s="89"/>
      <c r="I1109" s="89"/>
      <c r="J1109" s="89"/>
      <c r="K1109" s="89"/>
      <c r="L1109" s="89"/>
      <c r="M1109" s="89"/>
      <c r="N1109" s="33"/>
      <c r="O1109" s="33"/>
      <c r="P1109" s="33"/>
      <c r="Q1109" s="33"/>
      <c r="R1109" s="33"/>
      <c r="S1109" s="33"/>
      <c r="T1109" s="33"/>
      <c r="U1109" s="33"/>
      <c r="V1109" s="33"/>
      <c r="W1109" s="33"/>
      <c r="X1109" s="33"/>
      <c r="Y1109" s="33"/>
    </row>
    <row r="1110" spans="2:25" ht="15" customHeight="1" x14ac:dyDescent="0.25">
      <c r="B1110" s="89"/>
      <c r="C1110" s="89"/>
      <c r="D1110" s="89"/>
      <c r="E1110" s="89"/>
      <c r="F1110" s="89"/>
      <c r="G1110" s="89"/>
      <c r="H1110" s="89"/>
      <c r="I1110" s="89"/>
      <c r="J1110" s="89"/>
      <c r="K1110" s="89"/>
      <c r="L1110" s="89"/>
      <c r="M1110" s="89"/>
      <c r="N1110" s="33"/>
      <c r="O1110" s="33"/>
      <c r="P1110" s="33"/>
      <c r="Q1110" s="33"/>
      <c r="R1110" s="33"/>
      <c r="S1110" s="33"/>
      <c r="T1110" s="33"/>
      <c r="U1110" s="33"/>
      <c r="V1110" s="33"/>
      <c r="W1110" s="33"/>
      <c r="X1110" s="33"/>
      <c r="Y1110" s="33"/>
    </row>
    <row r="1111" spans="2:25" ht="15" customHeight="1" x14ac:dyDescent="0.25">
      <c r="B1111" s="89"/>
      <c r="C1111" s="89"/>
      <c r="D1111" s="89"/>
      <c r="E1111" s="89"/>
      <c r="F1111" s="89"/>
      <c r="G1111" s="89"/>
      <c r="H1111" s="89"/>
      <c r="I1111" s="89"/>
      <c r="J1111" s="89"/>
      <c r="K1111" s="89"/>
      <c r="L1111" s="89"/>
      <c r="M1111" s="89"/>
      <c r="N1111" s="33"/>
      <c r="O1111" s="33"/>
      <c r="P1111" s="33"/>
      <c r="Q1111" s="33"/>
      <c r="R1111" s="33"/>
      <c r="S1111" s="33"/>
      <c r="T1111" s="33"/>
      <c r="U1111" s="33"/>
      <c r="V1111" s="33"/>
      <c r="W1111" s="33"/>
      <c r="X1111" s="33"/>
      <c r="Y1111" s="33"/>
    </row>
    <row r="1112" spans="2:25" ht="15" customHeight="1" x14ac:dyDescent="0.25">
      <c r="B1112" s="89"/>
      <c r="C1112" s="89"/>
      <c r="D1112" s="89"/>
      <c r="E1112" s="89"/>
      <c r="F1112" s="89"/>
      <c r="G1112" s="89"/>
      <c r="H1112" s="89"/>
      <c r="I1112" s="89"/>
      <c r="J1112" s="89"/>
      <c r="K1112" s="89"/>
      <c r="L1112" s="89"/>
      <c r="M1112" s="89"/>
      <c r="N1112" s="33"/>
      <c r="O1112" s="33"/>
      <c r="P1112" s="33"/>
      <c r="Q1112" s="33"/>
      <c r="R1112" s="33"/>
      <c r="S1112" s="33"/>
      <c r="T1112" s="33"/>
      <c r="U1112" s="33"/>
      <c r="V1112" s="33"/>
      <c r="W1112" s="33"/>
      <c r="X1112" s="33"/>
      <c r="Y1112" s="33"/>
    </row>
    <row r="1113" spans="2:25" ht="15" customHeight="1" x14ac:dyDescent="0.25">
      <c r="B1113" s="89"/>
      <c r="C1113" s="89"/>
      <c r="D1113" s="89"/>
      <c r="E1113" s="89"/>
      <c r="F1113" s="89"/>
      <c r="G1113" s="89"/>
      <c r="H1113" s="89"/>
      <c r="I1113" s="89"/>
      <c r="J1113" s="89"/>
      <c r="K1113" s="89"/>
      <c r="L1113" s="89"/>
      <c r="M1113" s="89"/>
      <c r="N1113" s="33"/>
      <c r="O1113" s="33"/>
      <c r="P1113" s="33"/>
      <c r="Q1113" s="33"/>
      <c r="R1113" s="33"/>
      <c r="S1113" s="33"/>
      <c r="T1113" s="33"/>
      <c r="U1113" s="33"/>
      <c r="V1113" s="33"/>
      <c r="W1113" s="33"/>
      <c r="X1113" s="33"/>
      <c r="Y1113" s="33"/>
    </row>
    <row r="1114" spans="2:25" ht="15" customHeight="1" x14ac:dyDescent="0.25">
      <c r="B1114" s="89"/>
      <c r="C1114" s="89"/>
      <c r="D1114" s="89"/>
      <c r="E1114" s="89"/>
      <c r="F1114" s="89"/>
      <c r="G1114" s="89"/>
      <c r="H1114" s="89"/>
      <c r="I1114" s="89"/>
      <c r="J1114" s="89"/>
      <c r="K1114" s="89"/>
      <c r="L1114" s="89"/>
      <c r="M1114" s="89"/>
      <c r="N1114" s="33"/>
      <c r="O1114" s="33"/>
      <c r="P1114" s="33"/>
      <c r="Q1114" s="33"/>
      <c r="R1114" s="33"/>
      <c r="S1114" s="33"/>
      <c r="T1114" s="33"/>
      <c r="U1114" s="33"/>
      <c r="V1114" s="33"/>
      <c r="W1114" s="33"/>
      <c r="X1114" s="33"/>
      <c r="Y1114" s="33"/>
    </row>
    <row r="1115" spans="2:25" ht="15" customHeight="1" x14ac:dyDescent="0.25">
      <c r="B1115" s="89"/>
      <c r="C1115" s="89"/>
      <c r="D1115" s="89"/>
      <c r="E1115" s="89"/>
      <c r="F1115" s="89"/>
      <c r="G1115" s="89"/>
      <c r="H1115" s="89"/>
      <c r="I1115" s="89"/>
      <c r="J1115" s="89"/>
      <c r="K1115" s="89"/>
      <c r="L1115" s="89"/>
      <c r="M1115" s="89"/>
      <c r="N1115" s="33"/>
      <c r="O1115" s="33"/>
      <c r="P1115" s="33"/>
      <c r="Q1115" s="33"/>
      <c r="R1115" s="33"/>
      <c r="S1115" s="33"/>
      <c r="T1115" s="33"/>
      <c r="U1115" s="33"/>
      <c r="V1115" s="33"/>
      <c r="W1115" s="33"/>
      <c r="X1115" s="33"/>
      <c r="Y1115" s="33"/>
    </row>
    <row r="1116" spans="2:25" ht="15" customHeight="1" x14ac:dyDescent="0.25">
      <c r="B1116" s="89"/>
      <c r="C1116" s="89"/>
      <c r="D1116" s="89"/>
      <c r="E1116" s="89"/>
      <c r="F1116" s="89"/>
      <c r="G1116" s="89"/>
      <c r="H1116" s="89"/>
      <c r="I1116" s="89"/>
      <c r="J1116" s="89"/>
      <c r="K1116" s="89"/>
      <c r="L1116" s="89"/>
      <c r="M1116" s="89"/>
      <c r="N1116" s="33"/>
      <c r="O1116" s="33"/>
      <c r="P1116" s="33"/>
      <c r="Q1116" s="33"/>
      <c r="R1116" s="33"/>
      <c r="S1116" s="33"/>
      <c r="T1116" s="33"/>
      <c r="U1116" s="33"/>
      <c r="V1116" s="33"/>
      <c r="W1116" s="33"/>
      <c r="X1116" s="33"/>
      <c r="Y1116" s="33"/>
    </row>
    <row r="1117" spans="2:25" ht="15" customHeight="1" x14ac:dyDescent="0.25">
      <c r="B1117" s="89"/>
      <c r="C1117" s="89"/>
      <c r="D1117" s="89"/>
      <c r="E1117" s="89"/>
      <c r="F1117" s="89"/>
      <c r="G1117" s="89"/>
      <c r="H1117" s="89"/>
      <c r="I1117" s="89"/>
      <c r="J1117" s="89"/>
      <c r="K1117" s="89"/>
      <c r="L1117" s="89"/>
      <c r="M1117" s="89"/>
      <c r="N1117" s="33"/>
      <c r="O1117" s="33"/>
      <c r="P1117" s="33"/>
      <c r="Q1117" s="33"/>
      <c r="R1117" s="33"/>
      <c r="S1117" s="33"/>
      <c r="T1117" s="33"/>
      <c r="U1117" s="33"/>
      <c r="V1117" s="33"/>
      <c r="W1117" s="33"/>
      <c r="X1117" s="33"/>
      <c r="Y1117" s="33"/>
    </row>
    <row r="1118" spans="2:25" ht="15" customHeight="1" x14ac:dyDescent="0.25">
      <c r="B1118" s="89"/>
      <c r="C1118" s="89"/>
      <c r="D1118" s="89"/>
      <c r="E1118" s="89"/>
      <c r="F1118" s="89"/>
      <c r="G1118" s="89"/>
      <c r="H1118" s="89"/>
      <c r="I1118" s="89"/>
      <c r="J1118" s="89"/>
      <c r="K1118" s="89"/>
      <c r="L1118" s="89"/>
      <c r="M1118" s="89"/>
      <c r="N1118" s="33"/>
      <c r="O1118" s="33"/>
      <c r="P1118" s="33"/>
      <c r="Q1118" s="33"/>
      <c r="R1118" s="33"/>
      <c r="S1118" s="33"/>
      <c r="T1118" s="33"/>
      <c r="U1118" s="33"/>
      <c r="V1118" s="33"/>
      <c r="W1118" s="33"/>
      <c r="X1118" s="33"/>
      <c r="Y1118" s="33"/>
    </row>
    <row r="1119" spans="2:25" ht="15" customHeight="1" x14ac:dyDescent="0.25">
      <c r="B1119" s="89"/>
      <c r="C1119" s="89"/>
      <c r="D1119" s="89"/>
      <c r="E1119" s="89"/>
      <c r="F1119" s="89"/>
      <c r="G1119" s="89"/>
      <c r="H1119" s="89"/>
      <c r="I1119" s="89"/>
      <c r="J1119" s="89"/>
      <c r="K1119" s="89"/>
      <c r="L1119" s="89"/>
      <c r="M1119" s="89"/>
      <c r="N1119" s="33"/>
      <c r="O1119" s="33"/>
      <c r="P1119" s="33"/>
      <c r="Q1119" s="33"/>
      <c r="R1119" s="33"/>
      <c r="S1119" s="33"/>
      <c r="T1119" s="33"/>
      <c r="U1119" s="33"/>
      <c r="V1119" s="33"/>
      <c r="W1119" s="33"/>
      <c r="X1119" s="33"/>
      <c r="Y1119" s="33"/>
    </row>
    <row r="1120" spans="2:25" ht="15" customHeight="1" x14ac:dyDescent="0.25">
      <c r="B1120" s="89"/>
      <c r="C1120" s="89"/>
      <c r="D1120" s="89"/>
      <c r="E1120" s="89"/>
      <c r="F1120" s="89"/>
      <c r="G1120" s="89"/>
      <c r="H1120" s="89"/>
      <c r="I1120" s="89"/>
      <c r="J1120" s="89"/>
      <c r="K1120" s="89"/>
      <c r="L1120" s="89"/>
      <c r="M1120" s="89"/>
      <c r="N1120" s="33"/>
      <c r="O1120" s="33"/>
      <c r="P1120" s="33"/>
      <c r="Q1120" s="33"/>
      <c r="R1120" s="33"/>
      <c r="S1120" s="33"/>
      <c r="T1120" s="33"/>
      <c r="U1120" s="33"/>
      <c r="V1120" s="33"/>
      <c r="W1120" s="33"/>
      <c r="X1120" s="33"/>
      <c r="Y1120" s="33"/>
    </row>
    <row r="1121" spans="2:25" ht="15" customHeight="1" x14ac:dyDescent="0.25">
      <c r="B1121" s="89"/>
      <c r="C1121" s="89"/>
      <c r="D1121" s="89"/>
      <c r="E1121" s="89"/>
      <c r="F1121" s="89"/>
      <c r="G1121" s="89"/>
      <c r="H1121" s="89"/>
      <c r="I1121" s="89"/>
      <c r="J1121" s="89"/>
      <c r="K1121" s="89"/>
      <c r="L1121" s="89"/>
      <c r="M1121" s="89"/>
      <c r="N1121" s="33"/>
      <c r="O1121" s="33"/>
      <c r="P1121" s="33"/>
      <c r="Q1121" s="33"/>
      <c r="R1121" s="33"/>
      <c r="S1121" s="33"/>
      <c r="T1121" s="33"/>
      <c r="U1121" s="33"/>
      <c r="V1121" s="33"/>
      <c r="W1121" s="33"/>
      <c r="X1121" s="33"/>
      <c r="Y1121" s="33"/>
    </row>
    <row r="1122" spans="2:25" ht="15" customHeight="1" x14ac:dyDescent="0.25">
      <c r="B1122" s="89"/>
      <c r="C1122" s="89"/>
      <c r="D1122" s="89"/>
      <c r="E1122" s="89"/>
      <c r="F1122" s="89"/>
      <c r="G1122" s="89"/>
      <c r="H1122" s="89"/>
      <c r="I1122" s="89"/>
      <c r="J1122" s="89"/>
      <c r="K1122" s="89"/>
      <c r="L1122" s="89"/>
      <c r="M1122" s="89"/>
      <c r="N1122" s="33"/>
      <c r="O1122" s="33"/>
      <c r="P1122" s="33"/>
      <c r="Q1122" s="33"/>
      <c r="R1122" s="33"/>
      <c r="S1122" s="33"/>
      <c r="T1122" s="33"/>
      <c r="U1122" s="33"/>
      <c r="V1122" s="33"/>
      <c r="W1122" s="33"/>
      <c r="X1122" s="33"/>
      <c r="Y1122" s="33"/>
    </row>
    <row r="1123" spans="2:25" ht="15" customHeight="1" x14ac:dyDescent="0.25">
      <c r="B1123" s="89"/>
      <c r="C1123" s="89"/>
      <c r="D1123" s="89"/>
      <c r="E1123" s="89"/>
      <c r="F1123" s="89"/>
      <c r="G1123" s="89"/>
      <c r="H1123" s="89"/>
      <c r="I1123" s="89"/>
      <c r="J1123" s="89"/>
      <c r="K1123" s="89"/>
      <c r="L1123" s="89"/>
      <c r="M1123" s="89"/>
      <c r="N1123" s="33"/>
      <c r="O1123" s="33"/>
      <c r="P1123" s="33"/>
      <c r="Q1123" s="33"/>
      <c r="R1123" s="33"/>
      <c r="S1123" s="33"/>
      <c r="T1123" s="33"/>
      <c r="U1123" s="33"/>
      <c r="V1123" s="33"/>
      <c r="W1123" s="33"/>
      <c r="X1123" s="33"/>
      <c r="Y1123" s="33"/>
    </row>
    <row r="1124" spans="2:25" ht="15" customHeight="1" x14ac:dyDescent="0.25">
      <c r="B1124" s="89"/>
      <c r="C1124" s="89"/>
      <c r="D1124" s="89"/>
      <c r="E1124" s="89"/>
      <c r="F1124" s="89"/>
      <c r="G1124" s="89"/>
      <c r="H1124" s="89"/>
      <c r="I1124" s="89"/>
      <c r="J1124" s="89"/>
      <c r="K1124" s="89"/>
      <c r="L1124" s="89"/>
      <c r="M1124" s="89"/>
      <c r="N1124" s="33"/>
      <c r="O1124" s="33"/>
      <c r="P1124" s="33"/>
      <c r="Q1124" s="33"/>
      <c r="R1124" s="33"/>
      <c r="S1124" s="33"/>
      <c r="T1124" s="33"/>
      <c r="U1124" s="33"/>
      <c r="V1124" s="33"/>
      <c r="W1124" s="33"/>
      <c r="X1124" s="33"/>
      <c r="Y1124" s="33"/>
    </row>
    <row r="1125" spans="2:25" ht="15" customHeight="1" x14ac:dyDescent="0.25">
      <c r="B1125" s="89"/>
      <c r="C1125" s="89"/>
      <c r="D1125" s="89"/>
      <c r="E1125" s="89"/>
      <c r="F1125" s="89"/>
      <c r="G1125" s="89"/>
      <c r="H1125" s="89"/>
      <c r="I1125" s="89"/>
      <c r="J1125" s="89"/>
      <c r="K1125" s="89"/>
      <c r="L1125" s="89"/>
      <c r="M1125" s="89"/>
      <c r="N1125" s="33"/>
      <c r="O1125" s="33"/>
      <c r="P1125" s="33"/>
      <c r="Q1125" s="33"/>
      <c r="R1125" s="33"/>
      <c r="S1125" s="33"/>
      <c r="T1125" s="33"/>
      <c r="U1125" s="33"/>
      <c r="V1125" s="33"/>
      <c r="W1125" s="33"/>
      <c r="X1125" s="33"/>
      <c r="Y1125" s="33"/>
    </row>
    <row r="1126" spans="2:25" ht="15" customHeight="1" x14ac:dyDescent="0.25">
      <c r="B1126" s="89"/>
      <c r="C1126" s="89"/>
      <c r="D1126" s="89"/>
      <c r="E1126" s="89"/>
      <c r="F1126" s="89"/>
      <c r="G1126" s="89"/>
      <c r="H1126" s="89"/>
      <c r="I1126" s="89"/>
      <c r="J1126" s="89"/>
      <c r="K1126" s="89"/>
      <c r="L1126" s="89"/>
      <c r="M1126" s="89"/>
      <c r="N1126" s="33"/>
      <c r="O1126" s="33"/>
      <c r="P1126" s="33"/>
      <c r="Q1126" s="33"/>
      <c r="R1126" s="33"/>
      <c r="S1126" s="33"/>
      <c r="T1126" s="33"/>
      <c r="U1126" s="33"/>
      <c r="V1126" s="33"/>
      <c r="W1126" s="33"/>
      <c r="X1126" s="33"/>
      <c r="Y1126" s="33"/>
    </row>
    <row r="1127" spans="2:25" ht="15" customHeight="1" x14ac:dyDescent="0.25">
      <c r="B1127" s="89"/>
      <c r="C1127" s="89"/>
      <c r="D1127" s="89"/>
      <c r="E1127" s="89"/>
      <c r="F1127" s="89"/>
      <c r="G1127" s="89"/>
      <c r="H1127" s="89"/>
      <c r="I1127" s="89"/>
      <c r="J1127" s="89"/>
      <c r="K1127" s="89"/>
      <c r="L1127" s="89"/>
      <c r="M1127" s="89"/>
      <c r="N1127" s="33"/>
      <c r="O1127" s="33"/>
      <c r="P1127" s="33"/>
      <c r="Q1127" s="33"/>
      <c r="R1127" s="33"/>
      <c r="S1127" s="33"/>
      <c r="T1127" s="33"/>
      <c r="U1127" s="33"/>
      <c r="V1127" s="33"/>
      <c r="W1127" s="33"/>
      <c r="X1127" s="33"/>
      <c r="Y1127" s="33"/>
    </row>
    <row r="1128" spans="2:25" ht="15" customHeight="1" x14ac:dyDescent="0.25">
      <c r="B1128" s="89"/>
      <c r="C1128" s="89"/>
      <c r="D1128" s="89"/>
      <c r="E1128" s="89"/>
      <c r="F1128" s="89"/>
      <c r="G1128" s="89"/>
      <c r="H1128" s="89"/>
      <c r="I1128" s="89"/>
      <c r="J1128" s="89"/>
      <c r="K1128" s="89"/>
      <c r="L1128" s="89"/>
      <c r="M1128" s="89"/>
      <c r="N1128" s="33"/>
      <c r="O1128" s="33"/>
      <c r="P1128" s="33"/>
      <c r="Q1128" s="33"/>
      <c r="R1128" s="33"/>
      <c r="S1128" s="33"/>
      <c r="T1128" s="33"/>
      <c r="U1128" s="33"/>
      <c r="V1128" s="33"/>
      <c r="W1128" s="33"/>
      <c r="X1128" s="33"/>
      <c r="Y1128" s="33"/>
    </row>
    <row r="1129" spans="2:25" ht="15" customHeight="1" x14ac:dyDescent="0.25">
      <c r="B1129" s="89"/>
      <c r="C1129" s="89"/>
      <c r="D1129" s="89"/>
      <c r="E1129" s="89"/>
      <c r="F1129" s="89"/>
      <c r="G1129" s="89"/>
      <c r="H1129" s="89"/>
      <c r="I1129" s="89"/>
      <c r="J1129" s="89"/>
      <c r="K1129" s="89"/>
      <c r="L1129" s="89"/>
      <c r="M1129" s="89"/>
      <c r="N1129" s="33"/>
      <c r="O1129" s="33"/>
      <c r="P1129" s="33"/>
      <c r="Q1129" s="33"/>
      <c r="R1129" s="33"/>
      <c r="S1129" s="33"/>
      <c r="T1129" s="33"/>
      <c r="U1129" s="33"/>
      <c r="V1129" s="33"/>
      <c r="W1129" s="33"/>
      <c r="X1129" s="33"/>
      <c r="Y1129" s="33"/>
    </row>
    <row r="1130" spans="2:25" ht="15" customHeight="1" x14ac:dyDescent="0.25">
      <c r="B1130" s="89"/>
      <c r="C1130" s="89"/>
      <c r="D1130" s="89"/>
      <c r="E1130" s="89"/>
      <c r="F1130" s="89"/>
      <c r="G1130" s="89"/>
      <c r="H1130" s="89"/>
      <c r="I1130" s="89"/>
      <c r="J1130" s="89"/>
      <c r="K1130" s="89"/>
      <c r="L1130" s="89"/>
      <c r="M1130" s="89"/>
      <c r="N1130" s="33"/>
      <c r="O1130" s="33"/>
      <c r="P1130" s="33"/>
      <c r="Q1130" s="33"/>
      <c r="R1130" s="33"/>
      <c r="S1130" s="33"/>
      <c r="T1130" s="33"/>
      <c r="U1130" s="33"/>
      <c r="V1130" s="33"/>
      <c r="W1130" s="33"/>
      <c r="X1130" s="33"/>
      <c r="Y1130" s="33"/>
    </row>
    <row r="1131" spans="2:25" ht="15" customHeight="1" x14ac:dyDescent="0.25">
      <c r="B1131" s="89"/>
      <c r="C1131" s="89"/>
      <c r="D1131" s="89"/>
      <c r="E1131" s="89"/>
      <c r="F1131" s="89"/>
      <c r="G1131" s="89"/>
      <c r="H1131" s="89"/>
      <c r="I1131" s="89"/>
      <c r="J1131" s="89"/>
      <c r="K1131" s="89"/>
      <c r="L1131" s="89"/>
      <c r="M1131" s="89"/>
      <c r="N1131" s="33"/>
      <c r="O1131" s="33"/>
      <c r="P1131" s="33"/>
      <c r="Q1131" s="33"/>
      <c r="R1131" s="33"/>
      <c r="S1131" s="33"/>
      <c r="T1131" s="33"/>
      <c r="U1131" s="33"/>
      <c r="V1131" s="33"/>
      <c r="W1131" s="33"/>
      <c r="X1131" s="33"/>
      <c r="Y1131" s="33"/>
    </row>
    <row r="1132" spans="2:25" ht="15" customHeight="1" x14ac:dyDescent="0.25">
      <c r="B1132" s="89"/>
      <c r="C1132" s="89"/>
      <c r="D1132" s="89"/>
      <c r="E1132" s="89"/>
      <c r="F1132" s="89"/>
      <c r="G1132" s="89"/>
      <c r="H1132" s="89"/>
      <c r="I1132" s="89"/>
      <c r="J1132" s="89"/>
      <c r="K1132" s="89"/>
      <c r="L1132" s="89"/>
      <c r="M1132" s="89"/>
      <c r="N1132" s="33"/>
      <c r="O1132" s="33"/>
      <c r="P1132" s="33"/>
      <c r="Q1132" s="33"/>
      <c r="R1132" s="33"/>
      <c r="S1132" s="33"/>
      <c r="T1132" s="33"/>
      <c r="U1132" s="33"/>
      <c r="V1132" s="33"/>
      <c r="W1132" s="33"/>
      <c r="X1132" s="33"/>
      <c r="Y1132" s="33"/>
    </row>
    <row r="1133" spans="2:25" ht="15" customHeight="1" x14ac:dyDescent="0.25">
      <c r="B1133" s="89"/>
      <c r="C1133" s="89"/>
      <c r="D1133" s="89"/>
      <c r="E1133" s="89"/>
      <c r="F1133" s="89"/>
      <c r="G1133" s="89"/>
      <c r="H1133" s="89"/>
      <c r="I1133" s="89"/>
      <c r="J1133" s="89"/>
      <c r="K1133" s="89"/>
      <c r="L1133" s="89"/>
      <c r="M1133" s="89"/>
      <c r="N1133" s="33"/>
      <c r="O1133" s="33"/>
      <c r="P1133" s="33"/>
      <c r="Q1133" s="33"/>
      <c r="R1133" s="33"/>
      <c r="S1133" s="33"/>
      <c r="T1133" s="33"/>
      <c r="U1133" s="33"/>
      <c r="V1133" s="33"/>
      <c r="W1133" s="33"/>
      <c r="X1133" s="33"/>
      <c r="Y1133" s="33"/>
    </row>
    <row r="1134" spans="2:25" ht="15" customHeight="1" x14ac:dyDescent="0.25">
      <c r="B1134" s="89"/>
      <c r="C1134" s="89"/>
      <c r="D1134" s="89"/>
      <c r="E1134" s="89"/>
      <c r="F1134" s="89"/>
      <c r="G1134" s="89"/>
      <c r="H1134" s="89"/>
      <c r="I1134" s="89"/>
      <c r="J1134" s="89"/>
      <c r="K1134" s="89"/>
      <c r="L1134" s="89"/>
      <c r="M1134" s="89"/>
      <c r="N1134" s="33"/>
      <c r="O1134" s="33"/>
      <c r="P1134" s="33"/>
      <c r="Q1134" s="33"/>
      <c r="R1134" s="33"/>
      <c r="S1134" s="33"/>
      <c r="T1134" s="33"/>
      <c r="U1134" s="33"/>
      <c r="V1134" s="33"/>
      <c r="W1134" s="33"/>
      <c r="X1134" s="33"/>
      <c r="Y1134" s="33"/>
    </row>
    <row r="1135" spans="2:25" ht="15" customHeight="1" x14ac:dyDescent="0.25">
      <c r="B1135" s="89"/>
      <c r="C1135" s="89"/>
      <c r="D1135" s="89"/>
      <c r="E1135" s="89"/>
      <c r="F1135" s="89"/>
      <c r="G1135" s="89"/>
      <c r="H1135" s="89"/>
      <c r="I1135" s="89"/>
      <c r="J1135" s="89"/>
      <c r="K1135" s="89"/>
      <c r="L1135" s="89"/>
      <c r="M1135" s="89"/>
      <c r="N1135" s="33"/>
      <c r="O1135" s="33"/>
      <c r="P1135" s="33"/>
      <c r="Q1135" s="33"/>
      <c r="R1135" s="33"/>
      <c r="S1135" s="33"/>
      <c r="T1135" s="33"/>
      <c r="U1135" s="33"/>
      <c r="V1135" s="33"/>
      <c r="W1135" s="33"/>
      <c r="X1135" s="33"/>
      <c r="Y1135" s="33"/>
    </row>
    <row r="1136" spans="2:25" ht="15" customHeight="1" x14ac:dyDescent="0.25">
      <c r="B1136" s="89"/>
      <c r="C1136" s="89"/>
      <c r="D1136" s="89"/>
      <c r="E1136" s="89"/>
      <c r="F1136" s="89"/>
      <c r="G1136" s="89"/>
      <c r="H1136" s="89"/>
      <c r="I1136" s="89"/>
      <c r="J1136" s="89"/>
      <c r="K1136" s="89"/>
      <c r="L1136" s="89"/>
      <c r="M1136" s="89"/>
      <c r="N1136" s="33"/>
      <c r="O1136" s="33"/>
      <c r="P1136" s="33"/>
      <c r="Q1136" s="33"/>
      <c r="R1136" s="33"/>
      <c r="S1136" s="33"/>
      <c r="T1136" s="33"/>
      <c r="U1136" s="33"/>
      <c r="V1136" s="33"/>
      <c r="W1136" s="33"/>
      <c r="X1136" s="33"/>
      <c r="Y1136" s="33"/>
    </row>
    <row r="1137" spans="2:25" ht="15" customHeight="1" x14ac:dyDescent="0.25">
      <c r="B1137" s="89"/>
      <c r="C1137" s="89"/>
      <c r="D1137" s="89"/>
      <c r="E1137" s="89"/>
      <c r="F1137" s="89"/>
      <c r="G1137" s="89"/>
      <c r="H1137" s="89"/>
      <c r="I1137" s="89"/>
      <c r="J1137" s="89"/>
      <c r="K1137" s="89"/>
      <c r="L1137" s="89"/>
      <c r="M1137" s="89"/>
      <c r="N1137" s="33"/>
      <c r="O1137" s="33"/>
      <c r="P1137" s="33"/>
      <c r="Q1137" s="33"/>
      <c r="R1137" s="33"/>
      <c r="S1137" s="33"/>
      <c r="T1137" s="33"/>
      <c r="U1137" s="33"/>
      <c r="V1137" s="33"/>
      <c r="W1137" s="33"/>
      <c r="X1137" s="33"/>
      <c r="Y1137" s="33"/>
    </row>
    <row r="1138" spans="2:25" ht="15" customHeight="1" x14ac:dyDescent="0.25">
      <c r="B1138" s="89"/>
      <c r="C1138" s="89"/>
      <c r="D1138" s="89"/>
      <c r="E1138" s="297"/>
      <c r="F1138" s="297"/>
      <c r="G1138" s="89"/>
      <c r="H1138" s="89"/>
      <c r="I1138" s="89"/>
      <c r="J1138" s="89"/>
      <c r="K1138" s="89"/>
      <c r="L1138" s="89"/>
      <c r="M1138" s="89"/>
      <c r="N1138" s="33"/>
      <c r="O1138" s="33"/>
      <c r="P1138" s="33"/>
      <c r="Q1138" s="33"/>
      <c r="R1138" s="33"/>
      <c r="S1138" s="33"/>
      <c r="T1138" s="33"/>
      <c r="U1138" s="33"/>
      <c r="V1138" s="33"/>
      <c r="W1138" s="33"/>
      <c r="X1138" s="33"/>
      <c r="Y1138" s="33"/>
    </row>
    <row r="1139" spans="2:25" ht="15" customHeight="1" x14ac:dyDescent="0.25">
      <c r="B1139" s="89"/>
      <c r="C1139" s="89"/>
      <c r="D1139" s="89"/>
      <c r="E1139" s="297"/>
      <c r="F1139" s="297"/>
      <c r="G1139" s="89"/>
      <c r="H1139" s="89"/>
      <c r="I1139" s="89"/>
      <c r="J1139" s="89"/>
      <c r="K1139" s="89"/>
      <c r="L1139" s="89"/>
      <c r="M1139" s="89"/>
      <c r="N1139" s="33"/>
      <c r="O1139" s="33"/>
      <c r="P1139" s="33"/>
      <c r="Q1139" s="33"/>
      <c r="R1139" s="33"/>
      <c r="S1139" s="33"/>
      <c r="T1139" s="33"/>
      <c r="U1139" s="33"/>
      <c r="V1139" s="33"/>
      <c r="W1139" s="33"/>
      <c r="X1139" s="33"/>
      <c r="Y1139" s="33"/>
    </row>
    <row r="1140" spans="2:25" ht="15" customHeight="1" x14ac:dyDescent="0.25">
      <c r="B1140" s="89"/>
      <c r="C1140" s="89"/>
      <c r="D1140" s="89"/>
      <c r="E1140" s="297"/>
      <c r="F1140" s="297"/>
      <c r="G1140" s="89"/>
      <c r="H1140" s="89"/>
      <c r="I1140" s="89"/>
      <c r="J1140" s="89"/>
      <c r="K1140" s="89"/>
      <c r="L1140" s="89"/>
      <c r="M1140" s="89"/>
      <c r="N1140" s="33"/>
      <c r="O1140" s="33"/>
      <c r="P1140" s="33"/>
      <c r="Q1140" s="33"/>
      <c r="R1140" s="33"/>
      <c r="S1140" s="33"/>
      <c r="T1140" s="33"/>
      <c r="U1140" s="33"/>
      <c r="V1140" s="33"/>
      <c r="W1140" s="33"/>
      <c r="X1140" s="33"/>
      <c r="Y1140" s="33"/>
    </row>
    <row r="1141" spans="2:25" ht="15" customHeight="1" x14ac:dyDescent="0.25">
      <c r="B1141" s="89"/>
      <c r="C1141" s="89"/>
      <c r="D1141" s="89"/>
      <c r="E1141" s="297"/>
      <c r="F1141" s="297"/>
      <c r="G1141" s="89"/>
      <c r="H1141" s="89"/>
      <c r="I1141" s="89"/>
      <c r="J1141" s="89"/>
      <c r="K1141" s="89"/>
      <c r="L1141" s="89"/>
      <c r="M1141" s="89"/>
      <c r="N1141" s="33"/>
      <c r="O1141" s="33"/>
      <c r="P1141" s="33"/>
      <c r="Q1141" s="33"/>
      <c r="R1141" s="33"/>
      <c r="S1141" s="33"/>
      <c r="T1141" s="33"/>
      <c r="U1141" s="33"/>
      <c r="V1141" s="33"/>
      <c r="W1141" s="33"/>
      <c r="X1141" s="33"/>
      <c r="Y1141" s="33"/>
    </row>
    <row r="1142" spans="2:25" ht="15" customHeight="1" x14ac:dyDescent="0.25">
      <c r="B1142" s="89"/>
      <c r="C1142" s="89"/>
      <c r="D1142" s="89"/>
      <c r="E1142" s="297"/>
      <c r="F1142" s="297"/>
      <c r="G1142" s="89"/>
      <c r="H1142" s="89"/>
      <c r="I1142" s="89"/>
      <c r="J1142" s="89"/>
      <c r="K1142" s="89"/>
      <c r="L1142" s="89"/>
      <c r="M1142" s="89"/>
      <c r="N1142" s="33"/>
      <c r="O1142" s="33"/>
      <c r="P1142" s="33"/>
      <c r="Q1142" s="33"/>
      <c r="R1142" s="33"/>
      <c r="S1142" s="33"/>
      <c r="T1142" s="33"/>
      <c r="U1142" s="33"/>
      <c r="V1142" s="33"/>
      <c r="W1142" s="33"/>
      <c r="X1142" s="33"/>
      <c r="Y1142" s="33"/>
    </row>
    <row r="1143" spans="2:25" ht="15" customHeight="1" x14ac:dyDescent="0.25">
      <c r="B1143" s="89"/>
      <c r="C1143" s="89"/>
      <c r="D1143" s="89"/>
      <c r="E1143" s="297"/>
      <c r="F1143" s="297"/>
      <c r="G1143" s="89"/>
      <c r="H1143" s="89"/>
      <c r="I1143" s="89"/>
      <c r="J1143" s="89"/>
      <c r="K1143" s="89"/>
      <c r="L1143" s="89"/>
      <c r="M1143" s="89"/>
      <c r="N1143" s="33"/>
      <c r="O1143" s="33"/>
      <c r="P1143" s="33"/>
      <c r="Q1143" s="33"/>
      <c r="R1143" s="33"/>
      <c r="S1143" s="33"/>
      <c r="T1143" s="33"/>
      <c r="U1143" s="33"/>
      <c r="V1143" s="33"/>
      <c r="W1143" s="33"/>
      <c r="X1143" s="33"/>
      <c r="Y1143" s="33"/>
    </row>
    <row r="1144" spans="2:25" ht="15" customHeight="1" x14ac:dyDescent="0.25">
      <c r="B1144" s="89"/>
      <c r="C1144" s="89"/>
      <c r="D1144" s="89"/>
      <c r="E1144" s="297"/>
      <c r="F1144" s="297"/>
      <c r="G1144" s="89"/>
      <c r="H1144" s="89"/>
      <c r="I1144" s="89"/>
      <c r="J1144" s="89"/>
      <c r="K1144" s="89"/>
      <c r="L1144" s="89"/>
      <c r="M1144" s="89"/>
      <c r="N1144" s="33"/>
      <c r="O1144" s="33"/>
      <c r="P1144" s="33"/>
      <c r="Q1144" s="33"/>
      <c r="R1144" s="33"/>
      <c r="S1144" s="33"/>
      <c r="T1144" s="33"/>
      <c r="U1144" s="33"/>
      <c r="V1144" s="33"/>
      <c r="W1144" s="33"/>
      <c r="X1144" s="33"/>
      <c r="Y1144" s="33"/>
    </row>
    <row r="1145" spans="2:25" ht="15" customHeight="1" x14ac:dyDescent="0.25">
      <c r="B1145" s="89"/>
      <c r="C1145" s="89"/>
      <c r="D1145" s="89"/>
      <c r="E1145" s="297"/>
      <c r="F1145" s="297"/>
      <c r="G1145" s="89"/>
      <c r="H1145" s="89"/>
      <c r="I1145" s="89"/>
      <c r="J1145" s="89"/>
      <c r="K1145" s="89"/>
      <c r="L1145" s="89"/>
      <c r="M1145" s="89"/>
      <c r="N1145" s="33"/>
      <c r="O1145" s="33"/>
      <c r="P1145" s="33"/>
      <c r="Q1145" s="33"/>
      <c r="R1145" s="33"/>
      <c r="S1145" s="33"/>
      <c r="T1145" s="33"/>
      <c r="U1145" s="33"/>
      <c r="V1145" s="33"/>
      <c r="W1145" s="33"/>
      <c r="X1145" s="33"/>
      <c r="Y1145" s="33"/>
    </row>
    <row r="1146" spans="2:25" ht="15" customHeight="1" x14ac:dyDescent="0.25">
      <c r="B1146" s="89"/>
      <c r="C1146" s="89"/>
      <c r="D1146" s="89"/>
      <c r="E1146" s="297"/>
      <c r="F1146" s="297"/>
      <c r="G1146" s="89"/>
      <c r="H1146" s="89"/>
      <c r="I1146" s="89"/>
      <c r="J1146" s="89"/>
      <c r="K1146" s="89"/>
      <c r="L1146" s="89"/>
      <c r="M1146" s="89"/>
      <c r="N1146" s="33"/>
      <c r="O1146" s="33"/>
      <c r="P1146" s="33"/>
      <c r="Q1146" s="33"/>
      <c r="R1146" s="33"/>
      <c r="S1146" s="33"/>
      <c r="T1146" s="33"/>
      <c r="U1146" s="33"/>
      <c r="V1146" s="33"/>
      <c r="W1146" s="33"/>
      <c r="X1146" s="33"/>
      <c r="Y1146" s="33"/>
    </row>
    <row r="1147" spans="2:25" ht="15" customHeight="1" x14ac:dyDescent="0.25">
      <c r="B1147" s="89"/>
      <c r="C1147" s="89"/>
      <c r="D1147" s="89"/>
      <c r="E1147" s="297"/>
      <c r="F1147" s="297"/>
      <c r="G1147" s="89"/>
      <c r="H1147" s="89"/>
      <c r="I1147" s="89"/>
      <c r="J1147" s="89"/>
      <c r="K1147" s="89"/>
      <c r="L1147" s="89"/>
      <c r="M1147" s="89"/>
      <c r="N1147" s="33"/>
      <c r="O1147" s="33"/>
      <c r="P1147" s="33"/>
      <c r="Q1147" s="33"/>
      <c r="R1147" s="33"/>
      <c r="S1147" s="33"/>
      <c r="T1147" s="33"/>
      <c r="U1147" s="33"/>
      <c r="V1147" s="33"/>
      <c r="W1147" s="33"/>
      <c r="X1147" s="33"/>
      <c r="Y1147" s="33"/>
    </row>
    <row r="1148" spans="2:25" ht="15" customHeight="1" x14ac:dyDescent="0.25">
      <c r="B1148" s="89"/>
      <c r="C1148" s="89"/>
      <c r="D1148" s="89"/>
      <c r="E1148" s="89"/>
      <c r="F1148" s="89"/>
      <c r="G1148" s="89"/>
      <c r="H1148" s="89"/>
      <c r="I1148" s="89"/>
      <c r="J1148" s="89"/>
      <c r="K1148" s="89"/>
      <c r="L1148" s="89"/>
      <c r="M1148" s="89"/>
      <c r="N1148" s="33"/>
      <c r="O1148" s="33"/>
      <c r="P1148" s="33"/>
      <c r="Q1148" s="33"/>
      <c r="R1148" s="33"/>
      <c r="S1148" s="33"/>
      <c r="T1148" s="33"/>
      <c r="U1148" s="33"/>
      <c r="V1148" s="33"/>
      <c r="W1148" s="33"/>
      <c r="X1148" s="33"/>
      <c r="Y1148" s="33"/>
    </row>
    <row r="1149" spans="2:25" ht="15" customHeight="1" x14ac:dyDescent="0.25">
      <c r="B1149" s="89"/>
      <c r="C1149" s="89"/>
      <c r="D1149" s="89"/>
      <c r="E1149" s="89"/>
      <c r="F1149" s="89"/>
      <c r="G1149" s="89"/>
      <c r="H1149" s="89"/>
      <c r="I1149" s="89"/>
      <c r="J1149" s="89"/>
      <c r="K1149" s="89"/>
      <c r="L1149" s="89"/>
      <c r="M1149" s="89"/>
      <c r="N1149" s="33"/>
      <c r="O1149" s="33"/>
      <c r="P1149" s="33"/>
      <c r="Q1149" s="33"/>
      <c r="R1149" s="33"/>
      <c r="S1149" s="33"/>
      <c r="T1149" s="33"/>
      <c r="U1149" s="33"/>
      <c r="V1149" s="33"/>
      <c r="W1149" s="33"/>
      <c r="X1149" s="33"/>
      <c r="Y1149" s="33"/>
    </row>
    <row r="1150" spans="2:25" ht="15" customHeight="1" x14ac:dyDescent="0.25">
      <c r="B1150" s="89"/>
      <c r="C1150" s="89"/>
      <c r="D1150" s="89"/>
      <c r="E1150" s="297"/>
      <c r="F1150" s="297"/>
      <c r="G1150" s="89"/>
      <c r="H1150" s="89"/>
      <c r="I1150" s="89"/>
      <c r="J1150" s="89"/>
      <c r="K1150" s="89"/>
      <c r="L1150" s="89"/>
      <c r="M1150" s="89"/>
      <c r="N1150" s="33"/>
      <c r="O1150" s="33"/>
      <c r="P1150" s="33"/>
      <c r="Q1150" s="33"/>
      <c r="R1150" s="33"/>
      <c r="S1150" s="33"/>
      <c r="T1150" s="33"/>
      <c r="U1150" s="33"/>
      <c r="V1150" s="33"/>
      <c r="W1150" s="33"/>
      <c r="X1150" s="33"/>
      <c r="Y1150" s="33"/>
    </row>
    <row r="1151" spans="2:25" ht="15" customHeight="1" x14ac:dyDescent="0.25">
      <c r="B1151" s="89"/>
      <c r="C1151" s="89"/>
      <c r="D1151" s="89"/>
      <c r="E1151" s="297"/>
      <c r="F1151" s="297"/>
      <c r="G1151" s="89"/>
      <c r="H1151" s="89"/>
      <c r="I1151" s="89"/>
      <c r="J1151" s="89"/>
      <c r="K1151" s="89"/>
      <c r="L1151" s="89"/>
      <c r="M1151" s="89"/>
      <c r="N1151" s="33"/>
      <c r="O1151" s="33"/>
      <c r="P1151" s="33"/>
      <c r="Q1151" s="33"/>
      <c r="R1151" s="33"/>
      <c r="S1151" s="33"/>
      <c r="T1151" s="33"/>
      <c r="U1151" s="33"/>
      <c r="V1151" s="33"/>
      <c r="W1151" s="33"/>
      <c r="X1151" s="33"/>
      <c r="Y1151" s="33"/>
    </row>
    <row r="1152" spans="2:25" ht="15" customHeight="1" x14ac:dyDescent="0.25">
      <c r="B1152" s="89"/>
      <c r="C1152" s="89"/>
      <c r="D1152" s="89"/>
      <c r="E1152" s="297"/>
      <c r="F1152" s="297"/>
      <c r="G1152" s="89"/>
      <c r="H1152" s="89"/>
      <c r="I1152" s="89"/>
      <c r="J1152" s="89"/>
      <c r="K1152" s="89"/>
      <c r="L1152" s="89"/>
      <c r="M1152" s="89"/>
      <c r="N1152" s="33"/>
      <c r="O1152" s="33"/>
      <c r="P1152" s="33"/>
      <c r="Q1152" s="33"/>
      <c r="R1152" s="33"/>
      <c r="S1152" s="33"/>
      <c r="T1152" s="33"/>
      <c r="U1152" s="33"/>
      <c r="V1152" s="33"/>
      <c r="W1152" s="33"/>
      <c r="X1152" s="33"/>
      <c r="Y1152" s="33"/>
    </row>
    <row r="1153" spans="2:25" ht="15" customHeight="1" x14ac:dyDescent="0.25">
      <c r="B1153" s="89"/>
      <c r="C1153" s="89"/>
      <c r="D1153" s="89"/>
      <c r="E1153" s="297"/>
      <c r="F1153" s="297"/>
      <c r="G1153" s="89"/>
      <c r="H1153" s="89"/>
      <c r="I1153" s="89"/>
      <c r="J1153" s="89"/>
      <c r="K1153" s="89"/>
      <c r="L1153" s="89"/>
      <c r="M1153" s="89"/>
      <c r="N1153" s="33"/>
      <c r="O1153" s="33"/>
      <c r="P1153" s="33"/>
      <c r="Q1153" s="33"/>
      <c r="R1153" s="33"/>
      <c r="S1153" s="33"/>
      <c r="T1153" s="33"/>
      <c r="U1153" s="33"/>
      <c r="V1153" s="33"/>
      <c r="W1153" s="33"/>
      <c r="X1153" s="33"/>
      <c r="Y1153" s="33"/>
    </row>
    <row r="1154" spans="2:25" ht="15" customHeight="1" x14ac:dyDescent="0.25">
      <c r="B1154" s="89"/>
      <c r="C1154" s="89"/>
      <c r="D1154" s="89"/>
      <c r="E1154" s="297"/>
      <c r="F1154" s="297"/>
      <c r="G1154" s="89"/>
      <c r="H1154" s="89"/>
      <c r="I1154" s="89"/>
      <c r="J1154" s="89"/>
      <c r="K1154" s="89"/>
      <c r="L1154" s="89"/>
      <c r="M1154" s="89"/>
      <c r="N1154" s="33"/>
      <c r="O1154" s="33"/>
      <c r="P1154" s="33"/>
      <c r="Q1154" s="33"/>
      <c r="R1154" s="33"/>
      <c r="S1154" s="33"/>
      <c r="T1154" s="33"/>
      <c r="U1154" s="33"/>
      <c r="V1154" s="33"/>
      <c r="W1154" s="33"/>
      <c r="X1154" s="33"/>
      <c r="Y1154" s="33"/>
    </row>
    <row r="1155" spans="2:25" ht="15" customHeight="1" x14ac:dyDescent="0.25">
      <c r="B1155" s="89"/>
      <c r="C1155" s="89"/>
      <c r="D1155" s="89"/>
      <c r="E1155" s="297"/>
      <c r="F1155" s="297"/>
      <c r="G1155" s="89"/>
      <c r="H1155" s="89"/>
      <c r="I1155" s="89"/>
      <c r="J1155" s="89"/>
      <c r="K1155" s="89"/>
      <c r="L1155" s="89"/>
      <c r="M1155" s="89"/>
      <c r="N1155" s="33"/>
      <c r="O1155" s="33"/>
      <c r="P1155" s="33"/>
      <c r="Q1155" s="33"/>
      <c r="R1155" s="33"/>
      <c r="S1155" s="33"/>
      <c r="T1155" s="33"/>
      <c r="U1155" s="33"/>
      <c r="V1155" s="33"/>
      <c r="W1155" s="33"/>
      <c r="X1155" s="33"/>
      <c r="Y1155" s="33"/>
    </row>
    <row r="1156" spans="2:25" ht="15" customHeight="1" x14ac:dyDescent="0.25">
      <c r="B1156" s="89"/>
      <c r="C1156" s="89"/>
      <c r="D1156" s="89"/>
      <c r="E1156" s="297"/>
      <c r="F1156" s="297"/>
      <c r="G1156" s="89"/>
      <c r="H1156" s="89"/>
      <c r="I1156" s="89"/>
      <c r="J1156" s="89"/>
      <c r="K1156" s="89"/>
      <c r="L1156" s="89"/>
      <c r="M1156" s="89"/>
      <c r="N1156" s="33"/>
      <c r="O1156" s="33"/>
      <c r="P1156" s="33"/>
      <c r="Q1156" s="33"/>
      <c r="R1156" s="33"/>
      <c r="S1156" s="33"/>
      <c r="T1156" s="33"/>
      <c r="U1156" s="33"/>
      <c r="V1156" s="33"/>
      <c r="W1156" s="33"/>
      <c r="X1156" s="33"/>
      <c r="Y1156" s="33"/>
    </row>
    <row r="1157" spans="2:25" ht="15" customHeight="1" x14ac:dyDescent="0.25">
      <c r="B1157" s="89"/>
      <c r="C1157" s="89"/>
      <c r="D1157" s="89"/>
      <c r="E1157" s="297"/>
      <c r="F1157" s="297"/>
      <c r="G1157" s="89"/>
      <c r="H1157" s="89"/>
      <c r="I1157" s="89"/>
      <c r="J1157" s="89"/>
      <c r="K1157" s="89"/>
      <c r="L1157" s="89"/>
      <c r="M1157" s="89"/>
      <c r="N1157" s="33"/>
      <c r="O1157" s="33"/>
      <c r="P1157" s="33"/>
      <c r="Q1157" s="33"/>
      <c r="R1157" s="33"/>
      <c r="S1157" s="33"/>
      <c r="T1157" s="33"/>
      <c r="U1157" s="33"/>
      <c r="V1157" s="33"/>
      <c r="W1157" s="33"/>
      <c r="X1157" s="33"/>
      <c r="Y1157" s="33"/>
    </row>
    <row r="1158" spans="2:25" ht="15" customHeight="1" x14ac:dyDescent="0.25">
      <c r="B1158" s="89"/>
      <c r="C1158" s="89"/>
      <c r="D1158" s="89"/>
      <c r="E1158" s="297"/>
      <c r="F1158" s="297"/>
      <c r="G1158" s="89"/>
      <c r="H1158" s="89"/>
      <c r="I1158" s="89"/>
      <c r="J1158" s="89"/>
      <c r="K1158" s="89"/>
      <c r="L1158" s="89"/>
      <c r="M1158" s="89"/>
      <c r="N1158" s="33"/>
      <c r="O1158" s="33"/>
      <c r="P1158" s="33"/>
      <c r="Q1158" s="33"/>
      <c r="R1158" s="33"/>
      <c r="S1158" s="33"/>
      <c r="T1158" s="33"/>
      <c r="U1158" s="33"/>
      <c r="V1158" s="33"/>
      <c r="W1158" s="33"/>
      <c r="X1158" s="33"/>
      <c r="Y1158" s="33"/>
    </row>
    <row r="1159" spans="2:25" ht="15" customHeight="1" x14ac:dyDescent="0.25">
      <c r="B1159" s="89"/>
      <c r="C1159" s="89"/>
      <c r="D1159" s="89"/>
      <c r="E1159" s="297"/>
      <c r="F1159" s="297"/>
      <c r="G1159" s="89"/>
      <c r="H1159" s="89"/>
      <c r="I1159" s="89"/>
      <c r="J1159" s="89"/>
      <c r="K1159" s="89"/>
      <c r="L1159" s="89"/>
      <c r="M1159" s="89"/>
      <c r="N1159" s="33"/>
      <c r="O1159" s="33"/>
      <c r="P1159" s="33"/>
      <c r="Q1159" s="33"/>
      <c r="R1159" s="33"/>
      <c r="S1159" s="33"/>
      <c r="T1159" s="33"/>
      <c r="U1159" s="33"/>
      <c r="V1159" s="33"/>
      <c r="W1159" s="33"/>
      <c r="X1159" s="33"/>
      <c r="Y1159" s="33"/>
    </row>
    <row r="1160" spans="2:25" ht="15" customHeight="1" x14ac:dyDescent="0.25">
      <c r="B1160" s="89"/>
      <c r="C1160" s="89"/>
      <c r="D1160" s="89"/>
      <c r="E1160" s="297"/>
      <c r="F1160" s="297"/>
      <c r="G1160" s="89"/>
      <c r="H1160" s="89"/>
      <c r="I1160" s="89"/>
      <c r="J1160" s="89"/>
      <c r="K1160" s="89"/>
      <c r="L1160" s="89"/>
      <c r="M1160" s="89"/>
      <c r="N1160" s="33"/>
      <c r="O1160" s="33"/>
      <c r="P1160" s="33"/>
      <c r="Q1160" s="33"/>
      <c r="R1160" s="33"/>
      <c r="S1160" s="33"/>
      <c r="T1160" s="33"/>
      <c r="U1160" s="33"/>
      <c r="V1160" s="33"/>
      <c r="W1160" s="33"/>
      <c r="X1160" s="33"/>
      <c r="Y1160" s="33"/>
    </row>
    <row r="1161" spans="2:25" ht="15" customHeight="1" x14ac:dyDescent="0.25">
      <c r="B1161" s="89"/>
      <c r="C1161" s="89"/>
      <c r="D1161" s="89"/>
      <c r="E1161" s="297"/>
      <c r="F1161" s="297"/>
      <c r="G1161" s="89"/>
      <c r="H1161" s="89"/>
      <c r="I1161" s="89"/>
      <c r="J1161" s="89"/>
      <c r="K1161" s="89"/>
      <c r="L1161" s="89"/>
      <c r="M1161" s="89"/>
      <c r="N1161" s="33"/>
      <c r="O1161" s="33"/>
      <c r="P1161" s="33"/>
      <c r="Q1161" s="33"/>
      <c r="R1161" s="33"/>
      <c r="S1161" s="33"/>
      <c r="T1161" s="33"/>
      <c r="U1161" s="33"/>
      <c r="V1161" s="33"/>
      <c r="W1161" s="33"/>
      <c r="X1161" s="33"/>
      <c r="Y1161" s="33"/>
    </row>
    <row r="1162" spans="2:25" ht="15" customHeight="1" x14ac:dyDescent="0.25">
      <c r="B1162" s="89"/>
      <c r="C1162" s="89"/>
      <c r="D1162" s="89"/>
      <c r="E1162" s="297"/>
      <c r="F1162" s="297"/>
      <c r="G1162" s="89"/>
      <c r="H1162" s="89"/>
      <c r="I1162" s="89"/>
      <c r="J1162" s="89"/>
      <c r="K1162" s="89"/>
      <c r="L1162" s="89"/>
      <c r="M1162" s="89"/>
      <c r="N1162" s="33"/>
      <c r="O1162" s="33"/>
      <c r="P1162" s="33"/>
      <c r="Q1162" s="33"/>
      <c r="R1162" s="33"/>
      <c r="S1162" s="33"/>
      <c r="T1162" s="33"/>
      <c r="U1162" s="33"/>
      <c r="V1162" s="33"/>
      <c r="W1162" s="33"/>
      <c r="X1162" s="33"/>
      <c r="Y1162" s="33"/>
    </row>
    <row r="1163" spans="2:25" ht="15" customHeight="1" x14ac:dyDescent="0.25">
      <c r="B1163" s="89"/>
      <c r="C1163" s="89"/>
      <c r="D1163" s="89"/>
      <c r="E1163" s="297"/>
      <c r="F1163" s="297"/>
      <c r="G1163" s="89"/>
      <c r="H1163" s="89"/>
      <c r="I1163" s="89"/>
      <c r="J1163" s="89"/>
      <c r="K1163" s="89"/>
      <c r="L1163" s="89"/>
      <c r="M1163" s="89"/>
      <c r="N1163" s="33"/>
      <c r="O1163" s="33"/>
      <c r="P1163" s="33"/>
      <c r="Q1163" s="33"/>
      <c r="R1163" s="33"/>
      <c r="S1163" s="33"/>
      <c r="T1163" s="33"/>
      <c r="U1163" s="33"/>
      <c r="V1163" s="33"/>
      <c r="W1163" s="33"/>
      <c r="X1163" s="33"/>
      <c r="Y1163" s="33"/>
    </row>
    <row r="1164" spans="2:25" ht="15" customHeight="1" x14ac:dyDescent="0.25">
      <c r="B1164" s="89"/>
      <c r="C1164" s="89"/>
      <c r="D1164" s="89"/>
      <c r="E1164" s="297"/>
      <c r="F1164" s="297"/>
      <c r="G1164" s="89"/>
      <c r="H1164" s="89"/>
      <c r="I1164" s="89"/>
      <c r="J1164" s="89"/>
      <c r="K1164" s="89"/>
      <c r="L1164" s="89"/>
      <c r="M1164" s="89"/>
      <c r="N1164" s="33"/>
      <c r="O1164" s="33"/>
      <c r="P1164" s="33"/>
      <c r="Q1164" s="33"/>
      <c r="R1164" s="33"/>
      <c r="S1164" s="33"/>
      <c r="T1164" s="33"/>
      <c r="U1164" s="33"/>
      <c r="V1164" s="33"/>
      <c r="W1164" s="33"/>
      <c r="X1164" s="33"/>
      <c r="Y1164" s="33"/>
    </row>
    <row r="1165" spans="2:25" ht="15" customHeight="1" x14ac:dyDescent="0.25">
      <c r="B1165" s="89"/>
      <c r="C1165" s="89"/>
      <c r="D1165" s="89"/>
      <c r="E1165" s="297"/>
      <c r="F1165" s="297"/>
      <c r="G1165" s="89"/>
      <c r="H1165" s="89"/>
      <c r="I1165" s="89"/>
      <c r="J1165" s="89"/>
      <c r="K1165" s="89"/>
      <c r="L1165" s="89"/>
      <c r="M1165" s="89"/>
      <c r="N1165" s="33"/>
      <c r="O1165" s="33"/>
      <c r="P1165" s="33"/>
      <c r="Q1165" s="33"/>
      <c r="R1165" s="33"/>
      <c r="S1165" s="33"/>
      <c r="T1165" s="33"/>
      <c r="U1165" s="33"/>
      <c r="V1165" s="33"/>
      <c r="W1165" s="33"/>
      <c r="X1165" s="33"/>
      <c r="Y1165" s="33"/>
    </row>
    <row r="1166" spans="2:25" ht="15" customHeight="1" x14ac:dyDescent="0.25">
      <c r="B1166" s="89"/>
      <c r="C1166" s="89"/>
      <c r="D1166" s="89"/>
      <c r="E1166" s="297"/>
      <c r="F1166" s="297"/>
      <c r="G1166" s="89"/>
      <c r="H1166" s="89"/>
      <c r="I1166" s="89"/>
      <c r="J1166" s="89"/>
      <c r="K1166" s="89"/>
      <c r="L1166" s="89"/>
      <c r="M1166" s="89"/>
      <c r="N1166" s="33"/>
      <c r="O1166" s="33"/>
      <c r="P1166" s="33"/>
      <c r="Q1166" s="33"/>
      <c r="R1166" s="33"/>
      <c r="S1166" s="33"/>
      <c r="T1166" s="33"/>
      <c r="U1166" s="33"/>
      <c r="V1166" s="33"/>
      <c r="W1166" s="33"/>
      <c r="X1166" s="33"/>
      <c r="Y1166" s="33"/>
    </row>
    <row r="1167" spans="2:25" ht="15" customHeight="1" x14ac:dyDescent="0.25">
      <c r="B1167" s="89"/>
      <c r="C1167" s="89"/>
      <c r="D1167" s="89"/>
      <c r="E1167" s="297"/>
      <c r="F1167" s="297"/>
      <c r="G1167" s="89"/>
      <c r="H1167" s="89"/>
      <c r="I1167" s="89"/>
      <c r="J1167" s="89"/>
      <c r="K1167" s="89"/>
      <c r="L1167" s="89"/>
      <c r="M1167" s="89"/>
      <c r="N1167" s="33"/>
      <c r="O1167" s="33"/>
      <c r="P1167" s="33"/>
      <c r="Q1167" s="33"/>
      <c r="R1167" s="33"/>
      <c r="S1167" s="33"/>
      <c r="T1167" s="33"/>
      <c r="U1167" s="33"/>
      <c r="V1167" s="33"/>
      <c r="W1167" s="33"/>
      <c r="X1167" s="33"/>
      <c r="Y1167" s="33"/>
    </row>
    <row r="1168" spans="2:25" ht="15" customHeight="1" x14ac:dyDescent="0.25">
      <c r="B1168" s="89"/>
      <c r="C1168" s="89"/>
      <c r="D1168" s="89"/>
      <c r="E1168" s="297"/>
      <c r="F1168" s="297"/>
      <c r="G1168" s="89"/>
      <c r="H1168" s="89"/>
      <c r="I1168" s="89"/>
      <c r="J1168" s="89"/>
      <c r="K1168" s="89"/>
      <c r="L1168" s="89"/>
      <c r="M1168" s="89"/>
      <c r="N1168" s="33"/>
      <c r="O1168" s="33"/>
      <c r="P1168" s="33"/>
      <c r="Q1168" s="33"/>
      <c r="R1168" s="33"/>
      <c r="S1168" s="33"/>
      <c r="T1168" s="33"/>
      <c r="U1168" s="33"/>
      <c r="V1168" s="33"/>
      <c r="W1168" s="33"/>
      <c r="X1168" s="33"/>
      <c r="Y1168" s="33"/>
    </row>
    <row r="1169" spans="2:25" ht="15" customHeight="1" x14ac:dyDescent="0.25">
      <c r="B1169" s="89"/>
      <c r="C1169" s="89"/>
      <c r="D1169" s="89"/>
      <c r="E1169" s="297"/>
      <c r="F1169" s="297"/>
      <c r="G1169" s="89"/>
      <c r="H1169" s="89"/>
      <c r="I1169" s="89"/>
      <c r="J1169" s="89"/>
      <c r="K1169" s="89"/>
      <c r="L1169" s="89"/>
      <c r="M1169" s="89"/>
      <c r="N1169" s="33"/>
      <c r="O1169" s="33"/>
      <c r="P1169" s="33"/>
      <c r="Q1169" s="33"/>
      <c r="R1169" s="33"/>
      <c r="S1169" s="33"/>
      <c r="T1169" s="33"/>
      <c r="U1169" s="33"/>
      <c r="V1169" s="33"/>
      <c r="W1169" s="33"/>
      <c r="X1169" s="33"/>
      <c r="Y1169" s="33"/>
    </row>
    <row r="1170" spans="2:25" ht="15" customHeight="1" x14ac:dyDescent="0.25">
      <c r="B1170" s="89"/>
      <c r="C1170" s="89"/>
      <c r="D1170" s="89"/>
      <c r="E1170" s="297"/>
      <c r="F1170" s="297"/>
      <c r="G1170" s="89"/>
      <c r="H1170" s="89"/>
      <c r="I1170" s="89"/>
      <c r="J1170" s="89"/>
      <c r="K1170" s="89"/>
      <c r="L1170" s="89"/>
      <c r="M1170" s="89"/>
      <c r="N1170" s="33"/>
      <c r="O1170" s="33"/>
      <c r="P1170" s="33"/>
      <c r="Q1170" s="33"/>
      <c r="R1170" s="33"/>
      <c r="S1170" s="33"/>
      <c r="T1170" s="33"/>
      <c r="U1170" s="33"/>
      <c r="V1170" s="33"/>
      <c r="W1170" s="33"/>
      <c r="X1170" s="33"/>
      <c r="Y1170" s="33"/>
    </row>
    <row r="1171" spans="2:25" ht="15" customHeight="1" x14ac:dyDescent="0.25">
      <c r="B1171" s="89"/>
      <c r="C1171" s="89"/>
      <c r="D1171" s="89"/>
      <c r="E1171" s="297"/>
      <c r="F1171" s="297"/>
      <c r="G1171" s="89"/>
      <c r="H1171" s="89"/>
      <c r="I1171" s="89"/>
      <c r="J1171" s="89"/>
      <c r="K1171" s="89"/>
      <c r="L1171" s="89"/>
      <c r="M1171" s="89"/>
      <c r="N1171" s="33"/>
      <c r="O1171" s="33"/>
      <c r="P1171" s="33"/>
      <c r="Q1171" s="33"/>
      <c r="R1171" s="33"/>
      <c r="S1171" s="33"/>
      <c r="T1171" s="33"/>
      <c r="U1171" s="33"/>
      <c r="V1171" s="33"/>
      <c r="W1171" s="33"/>
      <c r="X1171" s="33"/>
      <c r="Y1171" s="33"/>
    </row>
    <row r="1172" spans="2:25" ht="15" customHeight="1" x14ac:dyDescent="0.25">
      <c r="B1172" s="89"/>
      <c r="C1172" s="89"/>
      <c r="D1172" s="89"/>
      <c r="E1172" s="297"/>
      <c r="F1172" s="297"/>
      <c r="G1172" s="89"/>
      <c r="H1172" s="89"/>
      <c r="I1172" s="89"/>
      <c r="J1172" s="89"/>
      <c r="K1172" s="89"/>
      <c r="L1172" s="89"/>
      <c r="M1172" s="89"/>
      <c r="N1172" s="33"/>
      <c r="O1172" s="33"/>
      <c r="P1172" s="33"/>
      <c r="Q1172" s="33"/>
      <c r="R1172" s="33"/>
      <c r="S1172" s="33"/>
      <c r="T1172" s="33"/>
      <c r="U1172" s="33"/>
      <c r="V1172" s="33"/>
      <c r="W1172" s="33"/>
      <c r="X1172" s="33"/>
      <c r="Y1172" s="33"/>
    </row>
    <row r="1173" spans="2:25" ht="15" customHeight="1" x14ac:dyDescent="0.25">
      <c r="B1173" s="89"/>
      <c r="C1173" s="89"/>
      <c r="D1173" s="89"/>
      <c r="E1173" s="297"/>
      <c r="F1173" s="297"/>
      <c r="G1173" s="89"/>
      <c r="H1173" s="89"/>
      <c r="I1173" s="89"/>
      <c r="J1173" s="89"/>
      <c r="K1173" s="89"/>
      <c r="L1173" s="89"/>
      <c r="M1173" s="89"/>
      <c r="N1173" s="33"/>
      <c r="O1173" s="33"/>
      <c r="P1173" s="33"/>
      <c r="Q1173" s="33"/>
      <c r="R1173" s="33"/>
      <c r="S1173" s="33"/>
      <c r="T1173" s="33"/>
      <c r="U1173" s="33"/>
      <c r="V1173" s="33"/>
      <c r="W1173" s="33"/>
      <c r="X1173" s="33"/>
      <c r="Y1173" s="33"/>
    </row>
    <row r="1174" spans="2:25" ht="15" customHeight="1" x14ac:dyDescent="0.25">
      <c r="B1174" s="89"/>
      <c r="C1174" s="89"/>
      <c r="D1174" s="89"/>
      <c r="E1174" s="297"/>
      <c r="F1174" s="297"/>
      <c r="G1174" s="89"/>
      <c r="H1174" s="89"/>
      <c r="I1174" s="89"/>
      <c r="J1174" s="89"/>
      <c r="K1174" s="89"/>
      <c r="L1174" s="89"/>
      <c r="M1174" s="89"/>
      <c r="N1174" s="33"/>
      <c r="O1174" s="33"/>
      <c r="P1174" s="33"/>
      <c r="Q1174" s="33"/>
      <c r="R1174" s="33"/>
      <c r="S1174" s="33"/>
      <c r="T1174" s="33"/>
      <c r="U1174" s="33"/>
      <c r="V1174" s="33"/>
      <c r="W1174" s="33"/>
      <c r="X1174" s="33"/>
      <c r="Y1174" s="33"/>
    </row>
    <row r="1175" spans="2:25" ht="15" customHeight="1" x14ac:dyDescent="0.25">
      <c r="B1175" s="89"/>
      <c r="C1175" s="89"/>
      <c r="D1175" s="89"/>
      <c r="E1175" s="297"/>
      <c r="F1175" s="297"/>
      <c r="G1175" s="89"/>
      <c r="H1175" s="89"/>
      <c r="I1175" s="89"/>
      <c r="J1175" s="89"/>
      <c r="K1175" s="89"/>
      <c r="L1175" s="89"/>
      <c r="M1175" s="89"/>
      <c r="N1175" s="33"/>
      <c r="O1175" s="33"/>
      <c r="P1175" s="33"/>
      <c r="Q1175" s="33"/>
      <c r="R1175" s="33"/>
      <c r="S1175" s="33"/>
      <c r="T1175" s="33"/>
      <c r="U1175" s="33"/>
      <c r="V1175" s="33"/>
      <c r="W1175" s="33"/>
      <c r="X1175" s="33"/>
      <c r="Y1175" s="33"/>
    </row>
    <row r="1176" spans="2:25" ht="15" customHeight="1" x14ac:dyDescent="0.25">
      <c r="B1176" s="89"/>
      <c r="C1176" s="89"/>
      <c r="D1176" s="89"/>
      <c r="E1176" s="297"/>
      <c r="F1176" s="297"/>
      <c r="G1176" s="89"/>
      <c r="H1176" s="89"/>
      <c r="I1176" s="89"/>
      <c r="J1176" s="89"/>
      <c r="K1176" s="89"/>
      <c r="L1176" s="89"/>
      <c r="M1176" s="89"/>
      <c r="N1176" s="33"/>
      <c r="O1176" s="33"/>
      <c r="P1176" s="33"/>
      <c r="Q1176" s="33"/>
      <c r="R1176" s="33"/>
      <c r="S1176" s="33"/>
      <c r="T1176" s="33"/>
      <c r="U1176" s="33"/>
      <c r="V1176" s="33"/>
      <c r="W1176" s="33"/>
      <c r="X1176" s="33"/>
      <c r="Y1176" s="33"/>
    </row>
    <row r="1177" spans="2:25" ht="15" customHeight="1" x14ac:dyDescent="0.25">
      <c r="B1177" s="89"/>
      <c r="C1177" s="89"/>
      <c r="D1177" s="89"/>
      <c r="E1177" s="297"/>
      <c r="F1177" s="297"/>
      <c r="G1177" s="89"/>
      <c r="H1177" s="89"/>
      <c r="I1177" s="89"/>
      <c r="J1177" s="89"/>
      <c r="K1177" s="89"/>
      <c r="L1177" s="89"/>
      <c r="M1177" s="89"/>
      <c r="N1177" s="33"/>
      <c r="O1177" s="33"/>
      <c r="P1177" s="33"/>
      <c r="Q1177" s="33"/>
      <c r="R1177" s="33"/>
      <c r="S1177" s="33"/>
      <c r="T1177" s="33"/>
      <c r="U1177" s="33"/>
      <c r="V1177" s="33"/>
      <c r="W1177" s="33"/>
      <c r="X1177" s="33"/>
      <c r="Y1177" s="33"/>
    </row>
  </sheetData>
  <mergeCells count="9">
    <mergeCell ref="F508:G508"/>
    <mergeCell ref="L508:M508"/>
    <mergeCell ref="B2:R2"/>
    <mergeCell ref="B3:R3"/>
    <mergeCell ref="B4:R4"/>
    <mergeCell ref="F494:L495"/>
    <mergeCell ref="F497:L501"/>
    <mergeCell ref="F507:G507"/>
    <mergeCell ref="L507:M507"/>
  </mergeCells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658"/>
  <sheetViews>
    <sheetView workbookViewId="0">
      <selection activeCell="B1" sqref="B1:F1"/>
    </sheetView>
  </sheetViews>
  <sheetFormatPr baseColWidth="10" defaultRowHeight="15" x14ac:dyDescent="0.25"/>
  <cols>
    <col min="1" max="1" width="2.5703125" customWidth="1"/>
    <col min="2" max="2" width="14" customWidth="1"/>
    <col min="3" max="3" width="55.7109375" customWidth="1"/>
    <col min="4" max="4" width="14" bestFit="1" customWidth="1"/>
    <col min="5" max="6" width="22.7109375" customWidth="1"/>
    <col min="7" max="7" width="13.28515625" bestFit="1" customWidth="1"/>
    <col min="8" max="8" width="13.42578125" customWidth="1"/>
    <col min="9" max="9" width="13.140625" customWidth="1"/>
    <col min="10" max="10" width="67" bestFit="1" customWidth="1"/>
    <col min="11" max="11" width="14" bestFit="1" customWidth="1"/>
    <col min="12" max="12" width="18.85546875" style="214" customWidth="1"/>
    <col min="13" max="13" width="18.140625" customWidth="1"/>
  </cols>
  <sheetData>
    <row r="1" spans="2:14" ht="38.25" customHeight="1" x14ac:dyDescent="0.35">
      <c r="B1" s="362" t="s">
        <v>985</v>
      </c>
      <c r="C1" s="371"/>
      <c r="D1" s="371"/>
      <c r="E1" s="371"/>
      <c r="F1" s="371"/>
      <c r="I1" s="362" t="s">
        <v>985</v>
      </c>
      <c r="J1" s="371"/>
      <c r="K1" s="371"/>
      <c r="L1" s="371"/>
      <c r="M1" s="371"/>
    </row>
    <row r="2" spans="2:14" ht="20.25" x14ac:dyDescent="0.3">
      <c r="B2" s="370" t="s">
        <v>984</v>
      </c>
      <c r="C2" s="370"/>
      <c r="D2" s="370"/>
      <c r="E2" s="370"/>
      <c r="F2" s="370"/>
      <c r="I2" s="370" t="s">
        <v>984</v>
      </c>
      <c r="J2" s="370"/>
      <c r="K2" s="370"/>
      <c r="L2" s="370"/>
      <c r="M2" s="370"/>
    </row>
    <row r="3" spans="2:14" ht="20.25" x14ac:dyDescent="0.3">
      <c r="B3" s="370" t="s">
        <v>1265</v>
      </c>
      <c r="C3" s="370"/>
      <c r="D3" s="370"/>
      <c r="E3" s="370"/>
      <c r="F3" s="370"/>
      <c r="I3" s="370" t="s">
        <v>1265</v>
      </c>
      <c r="J3" s="370"/>
      <c r="K3" s="370"/>
      <c r="L3" s="370"/>
      <c r="M3" s="370"/>
    </row>
    <row r="4" spans="2:14" ht="15.75" thickBot="1" x14ac:dyDescent="0.3">
      <c r="B4" s="328"/>
      <c r="C4" s="328"/>
      <c r="D4" s="328"/>
      <c r="E4" s="328"/>
      <c r="F4" s="328"/>
      <c r="I4" s="328"/>
      <c r="J4" s="328"/>
      <c r="K4" s="328"/>
      <c r="L4" s="328"/>
      <c r="M4" s="328"/>
    </row>
    <row r="5" spans="2:14" ht="34.5" customHeight="1" thickBot="1" x14ac:dyDescent="0.3">
      <c r="B5" s="329" t="s">
        <v>0</v>
      </c>
      <c r="C5" s="329" t="s">
        <v>1</v>
      </c>
      <c r="D5" s="329" t="s">
        <v>1137</v>
      </c>
      <c r="E5" s="329" t="s">
        <v>959</v>
      </c>
      <c r="F5" s="329" t="s">
        <v>958</v>
      </c>
      <c r="I5" s="329" t="s">
        <v>0</v>
      </c>
      <c r="J5" s="329" t="s">
        <v>1</v>
      </c>
      <c r="K5" s="329" t="s">
        <v>1137</v>
      </c>
      <c r="L5" s="329" t="s">
        <v>959</v>
      </c>
      <c r="M5" s="329" t="s">
        <v>958</v>
      </c>
    </row>
    <row r="6" spans="2:14" ht="8.25" customHeight="1" x14ac:dyDescent="0.25">
      <c r="B6" s="315"/>
      <c r="C6" s="315"/>
      <c r="D6" s="316"/>
      <c r="E6" s="316"/>
      <c r="F6" s="316"/>
      <c r="G6" s="15"/>
      <c r="I6" s="308"/>
      <c r="J6" s="308"/>
      <c r="K6" s="309"/>
      <c r="L6" s="309"/>
      <c r="M6" s="309"/>
    </row>
    <row r="7" spans="2:14" ht="18" x14ac:dyDescent="0.25">
      <c r="B7" s="243" t="s">
        <v>536</v>
      </c>
      <c r="C7" s="244" t="s">
        <v>541</v>
      </c>
      <c r="D7" s="245">
        <v>1</v>
      </c>
      <c r="E7" s="190"/>
      <c r="F7" s="190"/>
      <c r="G7" s="15"/>
      <c r="H7" s="15"/>
      <c r="I7" s="243" t="s">
        <v>333</v>
      </c>
      <c r="J7" s="244" t="s">
        <v>74</v>
      </c>
      <c r="K7" s="245">
        <v>4</v>
      </c>
      <c r="L7" s="243"/>
      <c r="M7" s="190"/>
      <c r="N7" s="15"/>
    </row>
    <row r="8" spans="2:14" ht="18" x14ac:dyDescent="0.25">
      <c r="B8" s="243" t="s">
        <v>671</v>
      </c>
      <c r="C8" s="244" t="s">
        <v>676</v>
      </c>
      <c r="D8" s="245">
        <v>3</v>
      </c>
      <c r="E8" s="190"/>
      <c r="F8" s="190"/>
      <c r="G8" s="15"/>
      <c r="H8" s="15"/>
      <c r="I8" s="243" t="s">
        <v>400</v>
      </c>
      <c r="J8" s="246" t="s">
        <v>995</v>
      </c>
      <c r="K8" s="245">
        <v>6</v>
      </c>
      <c r="L8" s="243"/>
      <c r="M8" s="190"/>
      <c r="N8" s="15"/>
    </row>
    <row r="9" spans="2:14" ht="18" x14ac:dyDescent="0.25">
      <c r="B9" s="243" t="s">
        <v>831</v>
      </c>
      <c r="C9" s="244" t="s">
        <v>836</v>
      </c>
      <c r="D9" s="245">
        <v>1</v>
      </c>
      <c r="E9" s="190"/>
      <c r="F9" s="190"/>
      <c r="G9" s="15"/>
      <c r="H9" s="15"/>
      <c r="I9" s="243" t="s">
        <v>378</v>
      </c>
      <c r="J9" s="246" t="s">
        <v>112</v>
      </c>
      <c r="K9" s="245">
        <v>2</v>
      </c>
      <c r="L9" s="243"/>
      <c r="M9" s="190"/>
      <c r="N9" s="15"/>
    </row>
    <row r="10" spans="2:14" ht="18" x14ac:dyDescent="0.25">
      <c r="B10" s="243" t="s">
        <v>533</v>
      </c>
      <c r="C10" s="244" t="s">
        <v>534</v>
      </c>
      <c r="D10" s="245">
        <v>7</v>
      </c>
      <c r="E10" s="190"/>
      <c r="F10" s="190"/>
      <c r="G10" s="15"/>
      <c r="H10" s="15"/>
      <c r="I10" s="243"/>
      <c r="J10" s="246" t="s">
        <v>1288</v>
      </c>
      <c r="K10" s="245">
        <v>9</v>
      </c>
      <c r="L10" s="243"/>
      <c r="M10" s="190"/>
      <c r="N10" s="15"/>
    </row>
    <row r="11" spans="2:14" ht="18" x14ac:dyDescent="0.25">
      <c r="B11" s="243" t="s">
        <v>706</v>
      </c>
      <c r="C11" s="244" t="s">
        <v>719</v>
      </c>
      <c r="D11" s="245">
        <v>4</v>
      </c>
      <c r="E11" s="190"/>
      <c r="F11" s="190"/>
      <c r="G11" s="15"/>
      <c r="H11" s="15"/>
      <c r="I11" s="243" t="s">
        <v>897</v>
      </c>
      <c r="J11" s="246" t="s">
        <v>898</v>
      </c>
      <c r="K11" s="245">
        <v>190</v>
      </c>
      <c r="L11" s="243"/>
      <c r="M11" s="190"/>
      <c r="N11" s="15"/>
    </row>
    <row r="12" spans="2:14" ht="18" x14ac:dyDescent="0.25">
      <c r="B12" s="243" t="s">
        <v>921</v>
      </c>
      <c r="C12" s="244" t="s">
        <v>922</v>
      </c>
      <c r="D12" s="245">
        <v>11</v>
      </c>
      <c r="E12" s="310"/>
      <c r="F12" s="190"/>
      <c r="G12" s="15"/>
      <c r="H12" s="15"/>
      <c r="I12" s="243" t="s">
        <v>867</v>
      </c>
      <c r="J12" s="246" t="s">
        <v>992</v>
      </c>
      <c r="K12" s="245">
        <v>30</v>
      </c>
      <c r="L12" s="243"/>
      <c r="M12" s="190"/>
      <c r="N12" s="15"/>
    </row>
    <row r="13" spans="2:14" ht="18" x14ac:dyDescent="0.25">
      <c r="B13" s="243" t="s">
        <v>1368</v>
      </c>
      <c r="C13" s="246" t="s">
        <v>1379</v>
      </c>
      <c r="D13" s="245">
        <v>4</v>
      </c>
      <c r="E13" s="190"/>
      <c r="F13" s="190"/>
      <c r="G13" s="15"/>
      <c r="H13" s="15"/>
      <c r="I13" s="243" t="s">
        <v>248</v>
      </c>
      <c r="J13" s="246" t="s">
        <v>993</v>
      </c>
      <c r="K13" s="245">
        <v>7</v>
      </c>
      <c r="L13" s="243"/>
      <c r="M13" s="190"/>
      <c r="N13" s="15"/>
    </row>
    <row r="14" spans="2:14" ht="18" x14ac:dyDescent="0.25">
      <c r="B14" s="243" t="s">
        <v>1321</v>
      </c>
      <c r="C14" s="246" t="s">
        <v>1277</v>
      </c>
      <c r="D14" s="245">
        <v>23</v>
      </c>
      <c r="E14" s="190"/>
      <c r="F14" s="190"/>
      <c r="G14" s="15"/>
      <c r="H14" s="15"/>
      <c r="I14" s="243" t="s">
        <v>576</v>
      </c>
      <c r="J14" s="246" t="s">
        <v>577</v>
      </c>
      <c r="K14" s="245">
        <v>33</v>
      </c>
      <c r="L14" s="243"/>
      <c r="M14" s="190"/>
      <c r="N14" s="15"/>
    </row>
    <row r="15" spans="2:14" ht="18" x14ac:dyDescent="0.25">
      <c r="B15" s="243" t="s">
        <v>1045</v>
      </c>
      <c r="C15" s="246" t="s">
        <v>1013</v>
      </c>
      <c r="D15" s="245">
        <v>5</v>
      </c>
      <c r="E15" s="190"/>
      <c r="F15" s="190"/>
      <c r="G15" s="15"/>
      <c r="H15" s="15"/>
      <c r="I15" s="243" t="s">
        <v>259</v>
      </c>
      <c r="J15" s="246" t="s">
        <v>5</v>
      </c>
      <c r="K15" s="245">
        <v>6</v>
      </c>
      <c r="L15" s="243"/>
      <c r="M15" s="190"/>
      <c r="N15" s="15"/>
    </row>
    <row r="16" spans="2:14" ht="18" x14ac:dyDescent="0.25">
      <c r="B16" s="243" t="s">
        <v>1342</v>
      </c>
      <c r="C16" s="246" t="s">
        <v>1284</v>
      </c>
      <c r="D16" s="245">
        <v>19</v>
      </c>
      <c r="E16" s="190"/>
      <c r="F16" s="190"/>
      <c r="G16" s="15"/>
      <c r="H16" s="15"/>
      <c r="I16" s="243" t="s">
        <v>366</v>
      </c>
      <c r="J16" s="246" t="s">
        <v>994</v>
      </c>
      <c r="K16" s="245">
        <v>10</v>
      </c>
      <c r="L16" s="243"/>
      <c r="M16" s="190"/>
      <c r="N16" s="15"/>
    </row>
    <row r="17" spans="2:14" ht="18" x14ac:dyDescent="0.25">
      <c r="B17" s="243" t="s">
        <v>1300</v>
      </c>
      <c r="C17" s="246" t="s">
        <v>1299</v>
      </c>
      <c r="D17" s="245">
        <v>1</v>
      </c>
      <c r="E17" s="190"/>
      <c r="F17" s="190"/>
      <c r="G17" s="15"/>
      <c r="H17" s="15"/>
      <c r="I17" s="243" t="s">
        <v>434</v>
      </c>
      <c r="J17" s="246" t="s">
        <v>159</v>
      </c>
      <c r="K17" s="245">
        <v>2</v>
      </c>
      <c r="L17" s="243"/>
      <c r="M17" s="190"/>
      <c r="N17" s="15"/>
    </row>
    <row r="18" spans="2:14" ht="18" x14ac:dyDescent="0.25">
      <c r="B18" s="243" t="s">
        <v>1007</v>
      </c>
      <c r="C18" s="246" t="s">
        <v>1008</v>
      </c>
      <c r="D18" s="245">
        <v>6</v>
      </c>
      <c r="E18" s="190"/>
      <c r="F18" s="190"/>
      <c r="G18" s="15"/>
      <c r="H18" s="15"/>
      <c r="I18" s="243" t="s">
        <v>255</v>
      </c>
      <c r="J18" s="244" t="s">
        <v>69</v>
      </c>
      <c r="K18" s="245">
        <v>137</v>
      </c>
      <c r="L18" s="243"/>
      <c r="M18" s="190"/>
      <c r="N18" s="15"/>
    </row>
    <row r="19" spans="2:14" ht="18" x14ac:dyDescent="0.25">
      <c r="B19" s="243" t="s">
        <v>1315</v>
      </c>
      <c r="C19" s="246" t="s">
        <v>1269</v>
      </c>
      <c r="D19" s="245">
        <v>90</v>
      </c>
      <c r="E19" s="190"/>
      <c r="F19" s="190"/>
      <c r="G19" s="15"/>
      <c r="H19" s="15"/>
      <c r="I19" s="243" t="s">
        <v>260</v>
      </c>
      <c r="J19" s="244" t="s">
        <v>6</v>
      </c>
      <c r="K19" s="245">
        <v>5</v>
      </c>
      <c r="L19" s="243"/>
      <c r="M19" s="190"/>
      <c r="N19" s="15"/>
    </row>
    <row r="20" spans="2:14" ht="18" x14ac:dyDescent="0.25">
      <c r="B20" s="243" t="s">
        <v>924</v>
      </c>
      <c r="C20" s="246" t="s">
        <v>1268</v>
      </c>
      <c r="D20" s="245">
        <v>56</v>
      </c>
      <c r="E20" s="190"/>
      <c r="F20" s="190"/>
      <c r="G20" s="15"/>
      <c r="H20" s="15"/>
      <c r="I20" s="243" t="s">
        <v>710</v>
      </c>
      <c r="J20" s="246" t="s">
        <v>721</v>
      </c>
      <c r="K20" s="245">
        <v>6</v>
      </c>
      <c r="L20" s="243"/>
      <c r="M20" s="190"/>
      <c r="N20" s="15"/>
    </row>
    <row r="21" spans="2:14" ht="18" x14ac:dyDescent="0.25">
      <c r="B21" s="243" t="s">
        <v>1357</v>
      </c>
      <c r="C21" s="246" t="s">
        <v>1250</v>
      </c>
      <c r="D21" s="245">
        <v>48</v>
      </c>
      <c r="E21" s="190"/>
      <c r="F21" s="190"/>
      <c r="G21" s="15"/>
      <c r="H21" s="15"/>
      <c r="I21" s="243" t="s">
        <v>408</v>
      </c>
      <c r="J21" s="246" t="s">
        <v>136</v>
      </c>
      <c r="K21" s="245">
        <v>50</v>
      </c>
      <c r="L21" s="243"/>
      <c r="M21" s="190"/>
      <c r="N21" s="15"/>
    </row>
    <row r="22" spans="2:14" ht="18" x14ac:dyDescent="0.25">
      <c r="B22" s="243" t="s">
        <v>1313</v>
      </c>
      <c r="C22" s="246" t="s">
        <v>1312</v>
      </c>
      <c r="D22" s="245">
        <v>4</v>
      </c>
      <c r="E22" s="190"/>
      <c r="F22" s="190"/>
      <c r="G22" s="15"/>
      <c r="H22" s="15"/>
      <c r="I22" s="243" t="s">
        <v>978</v>
      </c>
      <c r="J22" s="246" t="s">
        <v>1246</v>
      </c>
      <c r="K22" s="245">
        <v>0</v>
      </c>
      <c r="L22" s="243"/>
      <c r="M22" s="190"/>
      <c r="N22" s="15"/>
    </row>
    <row r="23" spans="2:14" ht="18" x14ac:dyDescent="0.25">
      <c r="B23" s="243" t="s">
        <v>241</v>
      </c>
      <c r="C23" s="246" t="s">
        <v>765</v>
      </c>
      <c r="D23" s="245">
        <v>34</v>
      </c>
      <c r="E23" s="190"/>
      <c r="F23" s="190"/>
      <c r="G23" s="15"/>
      <c r="H23" s="15"/>
      <c r="I23" s="243" t="s">
        <v>671</v>
      </c>
      <c r="J23" s="244" t="s">
        <v>676</v>
      </c>
      <c r="K23" s="245">
        <v>3</v>
      </c>
      <c r="L23" s="243"/>
      <c r="M23" s="190"/>
      <c r="N23" s="15"/>
    </row>
    <row r="24" spans="2:14" ht="18" x14ac:dyDescent="0.25">
      <c r="B24" s="243" t="s">
        <v>1242</v>
      </c>
      <c r="C24" s="246" t="s">
        <v>1156</v>
      </c>
      <c r="D24" s="245">
        <v>16</v>
      </c>
      <c r="E24" s="190"/>
      <c r="F24" s="190"/>
      <c r="G24" s="15"/>
      <c r="H24" s="15"/>
      <c r="I24" s="243" t="s">
        <v>535</v>
      </c>
      <c r="J24" s="246" t="s">
        <v>817</v>
      </c>
      <c r="K24" s="245">
        <v>145</v>
      </c>
      <c r="L24" s="243"/>
      <c r="M24" s="190"/>
      <c r="N24" s="15"/>
    </row>
    <row r="25" spans="2:14" ht="18" x14ac:dyDescent="0.25">
      <c r="B25" s="243" t="s">
        <v>1338</v>
      </c>
      <c r="C25" s="246" t="s">
        <v>1337</v>
      </c>
      <c r="D25" s="245">
        <v>59</v>
      </c>
      <c r="E25" s="190"/>
      <c r="F25" s="190"/>
      <c r="G25" s="15"/>
      <c r="H25" s="15"/>
      <c r="I25" s="243" t="s">
        <v>367</v>
      </c>
      <c r="J25" s="246" t="s">
        <v>1028</v>
      </c>
      <c r="K25" s="245">
        <v>15</v>
      </c>
      <c r="L25" s="243"/>
      <c r="M25" s="190"/>
      <c r="N25" s="15"/>
    </row>
    <row r="26" spans="2:14" ht="18" x14ac:dyDescent="0.25">
      <c r="B26" s="243" t="s">
        <v>301</v>
      </c>
      <c r="C26" s="244" t="s">
        <v>42</v>
      </c>
      <c r="D26" s="245">
        <v>1</v>
      </c>
      <c r="E26" s="190"/>
      <c r="F26" s="190"/>
      <c r="G26" s="15"/>
      <c r="H26" s="15"/>
      <c r="I26" s="243" t="s">
        <v>257</v>
      </c>
      <c r="J26" s="244" t="s">
        <v>4</v>
      </c>
      <c r="K26" s="245">
        <v>52</v>
      </c>
      <c r="L26" s="243"/>
      <c r="M26" s="190"/>
      <c r="N26" s="15"/>
    </row>
    <row r="27" spans="2:14" ht="18" x14ac:dyDescent="0.25">
      <c r="B27" s="243" t="s">
        <v>1362</v>
      </c>
      <c r="C27" s="246" t="s">
        <v>1361</v>
      </c>
      <c r="D27" s="245">
        <v>4</v>
      </c>
      <c r="E27" s="190"/>
      <c r="F27" s="190"/>
      <c r="G27" s="15"/>
      <c r="H27" s="15"/>
      <c r="I27" s="243" t="s">
        <v>1129</v>
      </c>
      <c r="J27" s="244" t="s">
        <v>1132</v>
      </c>
      <c r="K27" s="245">
        <v>2</v>
      </c>
      <c r="L27" s="243"/>
      <c r="M27" s="190"/>
      <c r="N27" s="15"/>
    </row>
    <row r="28" spans="2:14" ht="18" x14ac:dyDescent="0.25">
      <c r="B28" s="243" t="s">
        <v>1371</v>
      </c>
      <c r="C28" s="246" t="s">
        <v>1372</v>
      </c>
      <c r="D28" s="245">
        <v>2</v>
      </c>
      <c r="E28" s="190"/>
      <c r="F28" s="190"/>
      <c r="G28" s="15"/>
      <c r="H28" s="15"/>
      <c r="I28" s="243" t="s">
        <v>222</v>
      </c>
      <c r="J28" s="246" t="s">
        <v>621</v>
      </c>
      <c r="K28" s="245">
        <v>2</v>
      </c>
      <c r="L28" s="243"/>
      <c r="M28" s="190"/>
      <c r="N28" s="15"/>
    </row>
    <row r="29" spans="2:14" ht="18" x14ac:dyDescent="0.25">
      <c r="B29" s="243" t="s">
        <v>296</v>
      </c>
      <c r="C29" s="244" t="s">
        <v>37</v>
      </c>
      <c r="D29" s="245">
        <v>1</v>
      </c>
      <c r="E29" s="190"/>
      <c r="F29" s="190"/>
      <c r="G29" s="15"/>
      <c r="H29" s="15"/>
      <c r="I29" s="243" t="s">
        <v>367</v>
      </c>
      <c r="J29" s="246" t="s">
        <v>818</v>
      </c>
      <c r="K29" s="245">
        <v>3</v>
      </c>
      <c r="L29" s="243"/>
      <c r="M29" s="190"/>
      <c r="N29" s="15"/>
    </row>
    <row r="30" spans="2:14" ht="18" x14ac:dyDescent="0.25">
      <c r="B30" s="243" t="s">
        <v>1334</v>
      </c>
      <c r="C30" s="246" t="s">
        <v>1249</v>
      </c>
      <c r="D30" s="245">
        <v>1</v>
      </c>
      <c r="E30" s="190"/>
      <c r="F30" s="190"/>
      <c r="G30" s="306"/>
      <c r="H30" s="15"/>
      <c r="I30" s="243" t="s">
        <v>731</v>
      </c>
      <c r="J30" s="246" t="s">
        <v>819</v>
      </c>
      <c r="K30" s="245">
        <v>6</v>
      </c>
      <c r="L30" s="243"/>
      <c r="M30" s="190"/>
      <c r="N30" s="15"/>
    </row>
    <row r="31" spans="2:14" ht="18" x14ac:dyDescent="0.25">
      <c r="B31" s="243" t="s">
        <v>1331</v>
      </c>
      <c r="C31" s="246" t="s">
        <v>1292</v>
      </c>
      <c r="D31" s="245">
        <v>4</v>
      </c>
      <c r="E31" s="190"/>
      <c r="F31" s="190"/>
      <c r="G31" s="15"/>
      <c r="H31" s="15"/>
      <c r="I31" s="243" t="s">
        <v>195</v>
      </c>
      <c r="J31" s="246" t="s">
        <v>614</v>
      </c>
      <c r="K31" s="245">
        <v>97</v>
      </c>
      <c r="L31" s="243"/>
      <c r="M31" s="190"/>
      <c r="N31" s="15"/>
    </row>
    <row r="32" spans="2:14" ht="18" x14ac:dyDescent="0.25">
      <c r="B32" s="243" t="s">
        <v>1335</v>
      </c>
      <c r="C32" s="246" t="s">
        <v>1336</v>
      </c>
      <c r="D32" s="245">
        <v>42</v>
      </c>
      <c r="E32" s="190"/>
      <c r="F32" s="190"/>
      <c r="G32" s="15"/>
      <c r="H32" s="15"/>
      <c r="I32" s="243" t="s">
        <v>412</v>
      </c>
      <c r="J32" s="246" t="s">
        <v>816</v>
      </c>
      <c r="K32" s="245">
        <v>103</v>
      </c>
      <c r="L32" s="243"/>
      <c r="M32" s="190"/>
      <c r="N32" s="15"/>
    </row>
    <row r="33" spans="2:14" ht="18" x14ac:dyDescent="0.25">
      <c r="B33" s="243" t="s">
        <v>437</v>
      </c>
      <c r="C33" s="246" t="s">
        <v>161</v>
      </c>
      <c r="D33" s="245">
        <v>5</v>
      </c>
      <c r="E33" s="190"/>
      <c r="F33" s="190"/>
      <c r="G33" s="15"/>
      <c r="H33" s="15"/>
      <c r="I33" s="243" t="s">
        <v>736</v>
      </c>
      <c r="J33" s="246" t="s">
        <v>737</v>
      </c>
      <c r="K33" s="245">
        <v>12</v>
      </c>
      <c r="L33" s="243"/>
      <c r="M33" s="190"/>
      <c r="N33" s="15"/>
    </row>
    <row r="34" spans="2:14" ht="18" x14ac:dyDescent="0.25">
      <c r="B34" s="243" t="s">
        <v>781</v>
      </c>
      <c r="C34" s="246" t="s">
        <v>782</v>
      </c>
      <c r="D34" s="245">
        <v>1</v>
      </c>
      <c r="E34" s="190"/>
      <c r="F34" s="190"/>
      <c r="G34" s="15"/>
      <c r="H34" s="15"/>
      <c r="I34" s="243" t="s">
        <v>454</v>
      </c>
      <c r="J34" s="244" t="s">
        <v>459</v>
      </c>
      <c r="K34" s="245">
        <v>4</v>
      </c>
      <c r="L34" s="243"/>
      <c r="M34" s="190"/>
      <c r="N34" s="15"/>
    </row>
    <row r="35" spans="2:14" ht="18" x14ac:dyDescent="0.25">
      <c r="B35" s="243" t="s">
        <v>314</v>
      </c>
      <c r="C35" s="244" t="s">
        <v>54</v>
      </c>
      <c r="D35" s="245">
        <v>4</v>
      </c>
      <c r="E35" s="190"/>
      <c r="F35" s="190"/>
      <c r="G35" s="15"/>
      <c r="H35" s="15"/>
      <c r="I35" s="243" t="s">
        <v>405</v>
      </c>
      <c r="J35" s="246" t="s">
        <v>132</v>
      </c>
      <c r="K35" s="245">
        <v>2</v>
      </c>
      <c r="L35" s="243"/>
      <c r="M35" s="190"/>
      <c r="N35" s="15"/>
    </row>
    <row r="36" spans="2:14" ht="18" x14ac:dyDescent="0.25">
      <c r="B36" s="243" t="s">
        <v>213</v>
      </c>
      <c r="C36" s="244" t="s">
        <v>603</v>
      </c>
      <c r="D36" s="245">
        <v>9</v>
      </c>
      <c r="E36" s="190"/>
      <c r="F36" s="190"/>
      <c r="G36" s="306"/>
      <c r="H36" s="15"/>
      <c r="I36" s="243" t="s">
        <v>1171</v>
      </c>
      <c r="J36" s="246" t="s">
        <v>1172</v>
      </c>
      <c r="K36" s="245">
        <v>1840</v>
      </c>
      <c r="L36" s="243"/>
      <c r="M36" s="190"/>
      <c r="N36" s="15"/>
    </row>
    <row r="37" spans="2:14" ht="18" x14ac:dyDescent="0.25">
      <c r="B37" s="243" t="s">
        <v>401</v>
      </c>
      <c r="C37" s="246" t="s">
        <v>71</v>
      </c>
      <c r="D37" s="245">
        <v>40</v>
      </c>
      <c r="E37" s="310"/>
      <c r="F37" s="190"/>
      <c r="G37" s="15"/>
      <c r="H37" s="15"/>
      <c r="I37" s="243" t="s">
        <v>1175</v>
      </c>
      <c r="J37" s="246" t="s">
        <v>1176</v>
      </c>
      <c r="K37" s="245">
        <v>550</v>
      </c>
      <c r="L37" s="243"/>
      <c r="M37" s="190"/>
      <c r="N37" s="15"/>
    </row>
    <row r="38" spans="2:14" ht="18" x14ac:dyDescent="0.25">
      <c r="B38" s="243" t="s">
        <v>198</v>
      </c>
      <c r="C38" s="244" t="s">
        <v>604</v>
      </c>
      <c r="D38" s="245">
        <v>43</v>
      </c>
      <c r="E38" s="190"/>
      <c r="F38" s="190"/>
      <c r="G38" s="15"/>
      <c r="H38" s="15"/>
      <c r="I38" s="243" t="s">
        <v>1355</v>
      </c>
      <c r="J38" s="246" t="s">
        <v>1297</v>
      </c>
      <c r="K38" s="245">
        <v>1500</v>
      </c>
      <c r="L38" s="243"/>
      <c r="M38" s="190"/>
      <c r="N38" s="15"/>
    </row>
    <row r="39" spans="2:14" ht="18" x14ac:dyDescent="0.25">
      <c r="B39" s="243" t="s">
        <v>342</v>
      </c>
      <c r="C39" s="246" t="s">
        <v>605</v>
      </c>
      <c r="D39" s="245">
        <v>17</v>
      </c>
      <c r="E39" s="310"/>
      <c r="F39" s="190"/>
      <c r="G39" s="15"/>
      <c r="H39" s="15"/>
      <c r="I39" s="243" t="s">
        <v>978</v>
      </c>
      <c r="J39" s="246" t="s">
        <v>1254</v>
      </c>
      <c r="K39" s="245">
        <v>5</v>
      </c>
      <c r="L39" s="243"/>
      <c r="M39" s="190"/>
      <c r="N39" s="15"/>
    </row>
    <row r="40" spans="2:14" ht="18" x14ac:dyDescent="0.25">
      <c r="B40" s="243" t="s">
        <v>1345</v>
      </c>
      <c r="C40" s="246" t="s">
        <v>1142</v>
      </c>
      <c r="D40" s="245">
        <v>79</v>
      </c>
      <c r="E40" s="190"/>
      <c r="F40" s="190"/>
      <c r="G40" s="15"/>
      <c r="H40" s="15"/>
      <c r="I40" s="243" t="s">
        <v>874</v>
      </c>
      <c r="J40" s="246" t="s">
        <v>875</v>
      </c>
      <c r="K40" s="245">
        <v>2759</v>
      </c>
      <c r="L40" s="243"/>
      <c r="M40" s="190"/>
      <c r="N40" s="15"/>
    </row>
    <row r="41" spans="2:14" ht="18" x14ac:dyDescent="0.25">
      <c r="B41" s="243" t="s">
        <v>270</v>
      </c>
      <c r="C41" s="244" t="s">
        <v>14</v>
      </c>
      <c r="D41" s="245">
        <v>11</v>
      </c>
      <c r="E41" s="190"/>
      <c r="F41" s="190"/>
      <c r="G41" s="15"/>
      <c r="H41" s="15"/>
      <c r="I41" s="243" t="s">
        <v>725</v>
      </c>
      <c r="J41" s="246" t="s">
        <v>1027</v>
      </c>
      <c r="K41" s="245">
        <v>1700</v>
      </c>
      <c r="L41" s="243"/>
      <c r="M41" s="190"/>
      <c r="N41" s="15"/>
    </row>
    <row r="42" spans="2:14" ht="18" x14ac:dyDescent="0.25">
      <c r="B42" s="243" t="s">
        <v>1376</v>
      </c>
      <c r="C42" s="246" t="s">
        <v>1255</v>
      </c>
      <c r="D42" s="245">
        <v>12</v>
      </c>
      <c r="E42" s="190"/>
      <c r="F42" s="190"/>
      <c r="G42" s="15"/>
      <c r="H42" s="15"/>
      <c r="I42" s="243" t="s">
        <v>850</v>
      </c>
      <c r="J42" s="244" t="s">
        <v>1138</v>
      </c>
      <c r="K42" s="245">
        <v>3915</v>
      </c>
      <c r="L42" s="243"/>
      <c r="M42" s="190"/>
      <c r="N42" s="15"/>
    </row>
    <row r="43" spans="2:14" ht="18" x14ac:dyDescent="0.25">
      <c r="B43" s="243" t="s">
        <v>1378</v>
      </c>
      <c r="C43" s="246" t="s">
        <v>1377</v>
      </c>
      <c r="D43" s="245">
        <v>182</v>
      </c>
      <c r="E43" s="190"/>
      <c r="F43" s="190"/>
      <c r="G43" s="15"/>
      <c r="H43" s="15"/>
      <c r="I43" s="243" t="s">
        <v>724</v>
      </c>
      <c r="J43" s="244" t="s">
        <v>1126</v>
      </c>
      <c r="K43" s="245">
        <v>3312</v>
      </c>
      <c r="L43" s="243"/>
      <c r="M43" s="190"/>
      <c r="N43" s="15"/>
    </row>
    <row r="44" spans="2:14" ht="18" x14ac:dyDescent="0.25">
      <c r="B44" s="243" t="s">
        <v>1347</v>
      </c>
      <c r="C44" s="246" t="s">
        <v>606</v>
      </c>
      <c r="D44" s="245">
        <v>74</v>
      </c>
      <c r="E44" s="190"/>
      <c r="F44" s="190"/>
      <c r="G44" s="15"/>
      <c r="H44" s="15"/>
      <c r="I44" s="243" t="s">
        <v>1049</v>
      </c>
      <c r="J44" s="246" t="s">
        <v>1026</v>
      </c>
      <c r="K44" s="245">
        <v>384</v>
      </c>
      <c r="L44" s="243"/>
      <c r="M44" s="190"/>
      <c r="N44" s="15"/>
    </row>
    <row r="45" spans="2:14" ht="18" x14ac:dyDescent="0.25">
      <c r="B45" s="243" t="s">
        <v>1346</v>
      </c>
      <c r="C45" s="246" t="s">
        <v>1283</v>
      </c>
      <c r="D45" s="245">
        <v>24</v>
      </c>
      <c r="E45" s="190"/>
      <c r="F45" s="190"/>
      <c r="G45" s="15"/>
      <c r="H45" s="15"/>
      <c r="I45" s="243" t="s">
        <v>851</v>
      </c>
      <c r="J45" s="246" t="s">
        <v>1170</v>
      </c>
      <c r="K45" s="245">
        <v>2160</v>
      </c>
      <c r="L45" s="243"/>
      <c r="M45" s="190"/>
      <c r="N45" s="15"/>
    </row>
    <row r="46" spans="2:14" ht="18" x14ac:dyDescent="0.25">
      <c r="B46" s="243" t="s">
        <v>372</v>
      </c>
      <c r="C46" s="246" t="s">
        <v>106</v>
      </c>
      <c r="D46" s="245">
        <v>2</v>
      </c>
      <c r="E46" s="190"/>
      <c r="F46" s="190"/>
      <c r="G46" s="15"/>
      <c r="H46" s="15"/>
      <c r="I46" s="243" t="s">
        <v>1177</v>
      </c>
      <c r="J46" s="246" t="s">
        <v>1178</v>
      </c>
      <c r="K46" s="245">
        <v>80</v>
      </c>
      <c r="L46" s="243"/>
      <c r="M46" s="190"/>
      <c r="N46" s="15"/>
    </row>
    <row r="47" spans="2:14" ht="18" x14ac:dyDescent="0.25">
      <c r="B47" s="243" t="s">
        <v>1308</v>
      </c>
      <c r="C47" s="246" t="s">
        <v>1309</v>
      </c>
      <c r="D47" s="245">
        <v>3</v>
      </c>
      <c r="E47" s="190"/>
      <c r="F47" s="190"/>
      <c r="G47" s="15"/>
      <c r="H47" s="15"/>
      <c r="I47" s="243"/>
      <c r="J47" s="246" t="s">
        <v>1298</v>
      </c>
      <c r="K47" s="245">
        <v>25</v>
      </c>
      <c r="L47" s="243"/>
      <c r="M47" s="190"/>
      <c r="N47" s="15"/>
    </row>
    <row r="48" spans="2:14" ht="18" x14ac:dyDescent="0.25">
      <c r="B48" s="243" t="s">
        <v>1328</v>
      </c>
      <c r="C48" s="246" t="s">
        <v>1327</v>
      </c>
      <c r="D48" s="245">
        <v>7</v>
      </c>
      <c r="E48" s="190"/>
      <c r="F48" s="190"/>
      <c r="G48" s="15"/>
      <c r="H48" s="15"/>
      <c r="I48" s="243" t="s">
        <v>1143</v>
      </c>
      <c r="J48" s="246" t="s">
        <v>1144</v>
      </c>
      <c r="K48" s="245">
        <v>0</v>
      </c>
      <c r="L48" s="243"/>
      <c r="M48" s="190"/>
      <c r="N48" s="15"/>
    </row>
    <row r="49" spans="2:14" ht="18" x14ac:dyDescent="0.25">
      <c r="B49" s="243" t="s">
        <v>1339</v>
      </c>
      <c r="C49" s="246" t="s">
        <v>1340</v>
      </c>
      <c r="D49" s="245">
        <v>21</v>
      </c>
      <c r="E49" s="190"/>
      <c r="F49" s="190"/>
      <c r="G49" s="15"/>
      <c r="H49" s="15"/>
      <c r="I49" s="243" t="s">
        <v>1145</v>
      </c>
      <c r="J49" s="246" t="s">
        <v>1146</v>
      </c>
      <c r="K49" s="245">
        <v>1600</v>
      </c>
      <c r="L49" s="243"/>
      <c r="M49" s="190"/>
      <c r="N49" s="15"/>
    </row>
    <row r="50" spans="2:14" ht="18" x14ac:dyDescent="0.25">
      <c r="B50" s="243" t="s">
        <v>319</v>
      </c>
      <c r="C50" s="246" t="s">
        <v>58</v>
      </c>
      <c r="D50" s="245">
        <v>1</v>
      </c>
      <c r="E50" s="190"/>
      <c r="F50" s="190"/>
      <c r="G50" s="15"/>
      <c r="H50" s="15"/>
      <c r="I50" s="243" t="s">
        <v>567</v>
      </c>
      <c r="J50" s="246" t="s">
        <v>568</v>
      </c>
      <c r="K50" s="245">
        <v>15</v>
      </c>
      <c r="L50" s="243"/>
      <c r="M50" s="190"/>
      <c r="N50" s="15"/>
    </row>
    <row r="51" spans="2:14" ht="18" x14ac:dyDescent="0.25">
      <c r="B51" s="243" t="s">
        <v>1324</v>
      </c>
      <c r="C51" s="246" t="s">
        <v>1323</v>
      </c>
      <c r="D51" s="245">
        <v>3</v>
      </c>
      <c r="E51" s="190"/>
      <c r="F51" s="190"/>
      <c r="G51" s="15"/>
      <c r="H51" s="15"/>
      <c r="I51" s="243" t="s">
        <v>1173</v>
      </c>
      <c r="J51" s="246" t="s">
        <v>1174</v>
      </c>
      <c r="K51" s="245">
        <v>160</v>
      </c>
      <c r="L51" s="243"/>
      <c r="M51" s="190"/>
      <c r="N51" s="15"/>
    </row>
    <row r="52" spans="2:14" ht="18" x14ac:dyDescent="0.25">
      <c r="B52" s="243" t="s">
        <v>221</v>
      </c>
      <c r="C52" s="246" t="s">
        <v>608</v>
      </c>
      <c r="D52" s="245">
        <v>0</v>
      </c>
      <c r="E52" s="190"/>
      <c r="F52" s="190"/>
      <c r="G52" s="15"/>
      <c r="H52" s="15"/>
      <c r="I52" s="243" t="s">
        <v>230</v>
      </c>
      <c r="J52" s="246" t="s">
        <v>990</v>
      </c>
      <c r="K52" s="245">
        <v>2855</v>
      </c>
      <c r="L52" s="243"/>
      <c r="M52" s="190"/>
      <c r="N52" s="15"/>
    </row>
    <row r="53" spans="2:14" ht="18" x14ac:dyDescent="0.25">
      <c r="B53" s="243" t="s">
        <v>433</v>
      </c>
      <c r="C53" s="246" t="s">
        <v>935</v>
      </c>
      <c r="D53" s="245">
        <v>1</v>
      </c>
      <c r="E53" s="190"/>
      <c r="F53" s="190"/>
      <c r="G53" s="15"/>
      <c r="H53" s="15"/>
      <c r="I53" s="243" t="s">
        <v>1009</v>
      </c>
      <c r="J53" s="246" t="s">
        <v>1098</v>
      </c>
      <c r="K53" s="245">
        <v>1</v>
      </c>
      <c r="L53" s="243"/>
      <c r="M53" s="190"/>
      <c r="N53" s="15"/>
    </row>
    <row r="54" spans="2:14" ht="18" x14ac:dyDescent="0.25">
      <c r="B54" s="243" t="s">
        <v>227</v>
      </c>
      <c r="C54" s="246" t="s">
        <v>609</v>
      </c>
      <c r="D54" s="245">
        <v>19</v>
      </c>
      <c r="E54" s="190"/>
      <c r="F54" s="190"/>
      <c r="G54" s="15"/>
      <c r="H54" s="15"/>
      <c r="I54" s="243" t="s">
        <v>433</v>
      </c>
      <c r="J54" s="246" t="s">
        <v>935</v>
      </c>
      <c r="K54" s="245">
        <v>1</v>
      </c>
      <c r="L54" s="243"/>
      <c r="M54" s="190"/>
      <c r="N54" s="15"/>
    </row>
    <row r="55" spans="2:14" ht="18" x14ac:dyDescent="0.25">
      <c r="B55" s="243" t="s">
        <v>1234</v>
      </c>
      <c r="C55" s="246" t="s">
        <v>1166</v>
      </c>
      <c r="D55" s="245">
        <v>78</v>
      </c>
      <c r="E55" s="190"/>
      <c r="F55" s="190"/>
      <c r="G55" s="15"/>
      <c r="H55" s="15"/>
      <c r="I55" s="243" t="s">
        <v>862</v>
      </c>
      <c r="J55" s="246" t="s">
        <v>864</v>
      </c>
      <c r="K55" s="245">
        <v>4</v>
      </c>
      <c r="L55" s="243"/>
      <c r="M55" s="190"/>
      <c r="N55" s="15"/>
    </row>
    <row r="56" spans="2:14" ht="18" x14ac:dyDescent="0.25">
      <c r="B56" s="243" t="s">
        <v>1380</v>
      </c>
      <c r="C56" s="246" t="s">
        <v>1256</v>
      </c>
      <c r="D56" s="245">
        <v>0</v>
      </c>
      <c r="E56" s="190"/>
      <c r="F56" s="190"/>
      <c r="G56" s="15"/>
      <c r="H56" s="15"/>
      <c r="I56" s="243" t="s">
        <v>1348</v>
      </c>
      <c r="J56" s="246" t="s">
        <v>1295</v>
      </c>
      <c r="K56" s="245">
        <v>16</v>
      </c>
      <c r="L56" s="243"/>
      <c r="M56" s="190"/>
      <c r="N56" s="15"/>
    </row>
    <row r="57" spans="2:14" ht="18" x14ac:dyDescent="0.25">
      <c r="B57" s="243" t="s">
        <v>1318</v>
      </c>
      <c r="C57" s="246" t="s">
        <v>1317</v>
      </c>
      <c r="D57" s="245">
        <v>2</v>
      </c>
      <c r="E57" s="190"/>
      <c r="F57" s="190"/>
      <c r="G57" s="15"/>
      <c r="H57" s="15"/>
      <c r="I57" s="243" t="s">
        <v>404</v>
      </c>
      <c r="J57" s="246" t="s">
        <v>1037</v>
      </c>
      <c r="K57" s="245">
        <v>1</v>
      </c>
      <c r="L57" s="243"/>
      <c r="M57" s="190"/>
      <c r="N57" s="15"/>
    </row>
    <row r="58" spans="2:14" ht="18" x14ac:dyDescent="0.25">
      <c r="B58" s="243" t="s">
        <v>231</v>
      </c>
      <c r="C58" s="246" t="s">
        <v>610</v>
      </c>
      <c r="D58" s="245">
        <v>8</v>
      </c>
      <c r="E58" s="190"/>
      <c r="F58" s="190"/>
      <c r="G58" s="15"/>
      <c r="H58" s="15"/>
      <c r="I58" s="243" t="s">
        <v>1033</v>
      </c>
      <c r="J58" s="246" t="s">
        <v>1034</v>
      </c>
      <c r="K58" s="245">
        <v>6.75</v>
      </c>
      <c r="L58" s="243"/>
      <c r="M58" s="190"/>
      <c r="N58" s="15"/>
    </row>
    <row r="59" spans="2:14" ht="18" x14ac:dyDescent="0.25">
      <c r="B59" s="243" t="s">
        <v>1319</v>
      </c>
      <c r="C59" s="246" t="s">
        <v>1266</v>
      </c>
      <c r="D59" s="245">
        <v>18</v>
      </c>
      <c r="E59" s="190"/>
      <c r="F59" s="190"/>
      <c r="G59" s="15"/>
      <c r="H59" s="15"/>
      <c r="I59" s="243" t="s">
        <v>1310</v>
      </c>
      <c r="J59" s="246" t="s">
        <v>1311</v>
      </c>
      <c r="K59" s="245">
        <v>2</v>
      </c>
      <c r="L59" s="243"/>
      <c r="M59" s="190"/>
      <c r="N59" s="15"/>
    </row>
    <row r="60" spans="2:14" ht="18" x14ac:dyDescent="0.25">
      <c r="B60" s="243" t="s">
        <v>584</v>
      </c>
      <c r="C60" s="246" t="s">
        <v>585</v>
      </c>
      <c r="D60" s="245">
        <v>2</v>
      </c>
      <c r="E60" s="190"/>
      <c r="F60" s="190"/>
      <c r="G60" s="15"/>
      <c r="H60" s="15"/>
      <c r="I60" s="243" t="s">
        <v>261</v>
      </c>
      <c r="J60" s="246" t="s">
        <v>7</v>
      </c>
      <c r="K60" s="245">
        <v>22</v>
      </c>
      <c r="L60" s="243"/>
      <c r="M60" s="190"/>
      <c r="N60" s="15"/>
    </row>
    <row r="61" spans="2:14" ht="18" x14ac:dyDescent="0.25">
      <c r="B61" s="243" t="s">
        <v>800</v>
      </c>
      <c r="C61" s="246" t="s">
        <v>808</v>
      </c>
      <c r="D61" s="245">
        <v>4</v>
      </c>
      <c r="E61" s="190"/>
      <c r="F61" s="190"/>
      <c r="G61" s="15"/>
      <c r="H61" s="15"/>
      <c r="I61" s="243" t="s">
        <v>262</v>
      </c>
      <c r="J61" s="246" t="s">
        <v>8</v>
      </c>
      <c r="K61" s="245">
        <v>7</v>
      </c>
      <c r="L61" s="243"/>
      <c r="M61" s="190"/>
      <c r="N61" s="15"/>
    </row>
    <row r="62" spans="2:14" ht="18" x14ac:dyDescent="0.25">
      <c r="B62" s="243" t="s">
        <v>586</v>
      </c>
      <c r="C62" s="246" t="s">
        <v>587</v>
      </c>
      <c r="D62" s="245">
        <v>2</v>
      </c>
      <c r="E62" s="190"/>
      <c r="F62" s="190"/>
      <c r="G62" s="15"/>
      <c r="H62" s="15"/>
      <c r="I62" s="243" t="s">
        <v>570</v>
      </c>
      <c r="J62" s="244" t="s">
        <v>571</v>
      </c>
      <c r="K62" s="245">
        <v>0</v>
      </c>
      <c r="L62" s="243"/>
      <c r="M62" s="190"/>
      <c r="N62" s="15"/>
    </row>
    <row r="63" spans="2:14" ht="18" x14ac:dyDescent="0.25">
      <c r="B63" s="243" t="s">
        <v>216</v>
      </c>
      <c r="C63" s="244" t="s">
        <v>600</v>
      </c>
      <c r="D63" s="245">
        <v>26</v>
      </c>
      <c r="E63" s="190"/>
      <c r="F63" s="190"/>
      <c r="G63" s="15"/>
      <c r="H63" s="15"/>
      <c r="I63" s="243" t="s">
        <v>178</v>
      </c>
      <c r="J63" s="244" t="s">
        <v>556</v>
      </c>
      <c r="K63" s="245">
        <v>45</v>
      </c>
      <c r="L63" s="243"/>
      <c r="M63" s="190"/>
      <c r="N63" s="15"/>
    </row>
    <row r="64" spans="2:14" ht="18" x14ac:dyDescent="0.25">
      <c r="B64" s="243" t="s">
        <v>211</v>
      </c>
      <c r="C64" s="246" t="s">
        <v>601</v>
      </c>
      <c r="D64" s="245">
        <v>0</v>
      </c>
      <c r="E64" s="190"/>
      <c r="F64" s="190"/>
      <c r="G64" s="15"/>
      <c r="H64" s="15"/>
      <c r="I64" s="243" t="s">
        <v>235</v>
      </c>
      <c r="J64" s="246" t="s">
        <v>866</v>
      </c>
      <c r="K64" s="245">
        <v>0</v>
      </c>
      <c r="L64" s="243"/>
      <c r="M64" s="190"/>
      <c r="N64" s="15"/>
    </row>
    <row r="65" spans="2:14" ht="18" x14ac:dyDescent="0.25">
      <c r="B65" s="243" t="s">
        <v>447</v>
      </c>
      <c r="C65" s="246" t="s">
        <v>145</v>
      </c>
      <c r="D65" s="245">
        <v>1</v>
      </c>
      <c r="E65" s="190"/>
      <c r="F65" s="190"/>
      <c r="G65" s="15"/>
      <c r="H65" s="15"/>
      <c r="I65" s="243" t="s">
        <v>1346</v>
      </c>
      <c r="J65" s="246" t="s">
        <v>1283</v>
      </c>
      <c r="K65" s="245">
        <v>24</v>
      </c>
      <c r="L65" s="243"/>
      <c r="M65" s="190"/>
      <c r="N65" s="15"/>
    </row>
    <row r="66" spans="2:14" ht="18" x14ac:dyDescent="0.25">
      <c r="B66" s="243" t="s">
        <v>182</v>
      </c>
      <c r="C66" s="244" t="s">
        <v>1247</v>
      </c>
      <c r="D66" s="245">
        <v>2</v>
      </c>
      <c r="E66" s="310"/>
      <c r="F66" s="190"/>
      <c r="G66" s="15"/>
      <c r="H66" s="15"/>
      <c r="I66" s="243" t="s">
        <v>474</v>
      </c>
      <c r="J66" s="246" t="s">
        <v>475</v>
      </c>
      <c r="K66" s="245">
        <v>0</v>
      </c>
      <c r="L66" s="243"/>
      <c r="M66" s="190"/>
      <c r="N66" s="15"/>
    </row>
    <row r="67" spans="2:14" ht="18" x14ac:dyDescent="0.25">
      <c r="B67" s="243" t="s">
        <v>919</v>
      </c>
      <c r="C67" s="244" t="s">
        <v>920</v>
      </c>
      <c r="D67" s="245">
        <v>12</v>
      </c>
      <c r="E67" s="190"/>
      <c r="F67" s="190"/>
      <c r="G67" s="15"/>
      <c r="H67" s="15"/>
      <c r="I67" s="243" t="s">
        <v>484</v>
      </c>
      <c r="J67" s="246" t="s">
        <v>510</v>
      </c>
      <c r="K67" s="245">
        <v>24</v>
      </c>
      <c r="L67" s="243"/>
      <c r="M67" s="190"/>
      <c r="N67" s="15"/>
    </row>
    <row r="68" spans="2:14" ht="18" x14ac:dyDescent="0.25">
      <c r="B68" s="243" t="s">
        <v>1257</v>
      </c>
      <c r="C68" s="246" t="s">
        <v>1258</v>
      </c>
      <c r="D68" s="245">
        <v>8</v>
      </c>
      <c r="E68" s="190"/>
      <c r="F68" s="190"/>
      <c r="G68" s="15"/>
      <c r="H68" s="15"/>
      <c r="I68" s="243" t="s">
        <v>219</v>
      </c>
      <c r="J68" s="246" t="s">
        <v>766</v>
      </c>
      <c r="K68" s="245">
        <v>1</v>
      </c>
      <c r="L68" s="243"/>
      <c r="M68" s="190"/>
      <c r="N68" s="15"/>
    </row>
    <row r="69" spans="2:14" ht="18" x14ac:dyDescent="0.25">
      <c r="B69" s="243" t="s">
        <v>208</v>
      </c>
      <c r="C69" s="244" t="s">
        <v>612</v>
      </c>
      <c r="D69" s="245">
        <v>1</v>
      </c>
      <c r="E69" s="190"/>
      <c r="F69" s="190"/>
      <c r="G69" s="15"/>
      <c r="H69" s="15"/>
      <c r="I69" s="243" t="s">
        <v>464</v>
      </c>
      <c r="J69" s="246" t="s">
        <v>497</v>
      </c>
      <c r="K69" s="245">
        <v>0</v>
      </c>
      <c r="L69" s="243"/>
      <c r="M69" s="190"/>
      <c r="N69" s="15"/>
    </row>
    <row r="70" spans="2:14" ht="18" x14ac:dyDescent="0.25">
      <c r="B70" s="243" t="s">
        <v>360</v>
      </c>
      <c r="C70" s="246" t="s">
        <v>98</v>
      </c>
      <c r="D70" s="245">
        <v>2</v>
      </c>
      <c r="E70" s="190"/>
      <c r="F70" s="190"/>
      <c r="G70" s="15"/>
      <c r="H70" s="15"/>
      <c r="I70" s="243" t="s">
        <v>191</v>
      </c>
      <c r="J70" s="246" t="s">
        <v>470</v>
      </c>
      <c r="K70" s="245">
        <v>0</v>
      </c>
      <c r="L70" s="243"/>
      <c r="M70" s="190"/>
      <c r="N70" s="15"/>
    </row>
    <row r="71" spans="2:14" ht="18" x14ac:dyDescent="0.25">
      <c r="B71" s="243" t="s">
        <v>1042</v>
      </c>
      <c r="C71" s="246" t="s">
        <v>1004</v>
      </c>
      <c r="D71" s="245">
        <v>0</v>
      </c>
      <c r="E71" s="311"/>
      <c r="F71" s="190"/>
      <c r="G71" s="15"/>
      <c r="H71" s="15"/>
      <c r="I71" s="243" t="s">
        <v>465</v>
      </c>
      <c r="J71" s="246" t="s">
        <v>498</v>
      </c>
      <c r="K71" s="245">
        <v>1</v>
      </c>
      <c r="L71" s="243"/>
      <c r="M71" s="190"/>
      <c r="N71" s="15"/>
    </row>
    <row r="72" spans="2:14" ht="18" customHeight="1" x14ac:dyDescent="0.3">
      <c r="B72" s="243" t="s">
        <v>896</v>
      </c>
      <c r="C72" s="246" t="s">
        <v>881</v>
      </c>
      <c r="D72" s="245">
        <v>0</v>
      </c>
      <c r="E72" s="312"/>
      <c r="F72" s="190"/>
      <c r="G72" s="15"/>
      <c r="H72" s="15"/>
      <c r="I72" s="243" t="s">
        <v>948</v>
      </c>
      <c r="J72" s="246" t="s">
        <v>969</v>
      </c>
      <c r="K72" s="245">
        <v>30</v>
      </c>
      <c r="L72" s="243"/>
      <c r="M72" s="190"/>
      <c r="N72" s="15"/>
    </row>
    <row r="73" spans="2:14" ht="18" customHeight="1" x14ac:dyDescent="0.25">
      <c r="B73" s="243" t="s">
        <v>358</v>
      </c>
      <c r="C73" s="246" t="s">
        <v>96</v>
      </c>
      <c r="D73" s="245">
        <v>58</v>
      </c>
      <c r="E73" s="190"/>
      <c r="F73" s="190"/>
      <c r="G73" s="15"/>
      <c r="H73" s="15"/>
      <c r="I73" s="243" t="s">
        <v>947</v>
      </c>
      <c r="J73" s="246" t="s">
        <v>968</v>
      </c>
      <c r="K73" s="245">
        <v>1</v>
      </c>
      <c r="L73" s="243"/>
      <c r="M73" s="190"/>
      <c r="N73" s="15"/>
    </row>
    <row r="74" spans="2:14" ht="18" x14ac:dyDescent="0.25">
      <c r="B74" s="243" t="s">
        <v>218</v>
      </c>
      <c r="C74" s="246" t="s">
        <v>613</v>
      </c>
      <c r="D74" s="245">
        <v>150</v>
      </c>
      <c r="E74" s="190"/>
      <c r="F74" s="190"/>
      <c r="G74" s="15"/>
      <c r="H74" s="15"/>
      <c r="I74" s="243" t="s">
        <v>371</v>
      </c>
      <c r="J74" s="246" t="s">
        <v>105</v>
      </c>
      <c r="K74" s="245">
        <v>10</v>
      </c>
      <c r="L74" s="243"/>
      <c r="M74" s="190"/>
      <c r="N74" s="15"/>
    </row>
    <row r="75" spans="2:14" ht="18" x14ac:dyDescent="0.25">
      <c r="B75" s="243" t="s">
        <v>672</v>
      </c>
      <c r="C75" s="244" t="s">
        <v>677</v>
      </c>
      <c r="D75" s="245">
        <v>51</v>
      </c>
      <c r="E75" s="190"/>
      <c r="F75" s="190"/>
      <c r="G75" s="15"/>
      <c r="H75" s="15"/>
      <c r="I75" s="243" t="s">
        <v>800</v>
      </c>
      <c r="J75" s="246" t="s">
        <v>808</v>
      </c>
      <c r="K75" s="245">
        <v>4</v>
      </c>
      <c r="L75" s="243"/>
      <c r="M75" s="190"/>
      <c r="N75" s="15"/>
    </row>
    <row r="76" spans="2:14" ht="18" x14ac:dyDescent="0.25">
      <c r="B76" s="243" t="s">
        <v>330</v>
      </c>
      <c r="C76" s="246" t="s">
        <v>1024</v>
      </c>
      <c r="D76" s="245">
        <v>31</v>
      </c>
      <c r="E76" s="190"/>
      <c r="F76" s="190"/>
      <c r="G76" s="15"/>
      <c r="H76" s="15"/>
      <c r="I76" s="243" t="s">
        <v>263</v>
      </c>
      <c r="J76" s="246" t="s">
        <v>91</v>
      </c>
      <c r="K76" s="245">
        <v>0</v>
      </c>
      <c r="L76" s="243"/>
      <c r="M76" s="190"/>
      <c r="N76" s="15"/>
    </row>
    <row r="77" spans="2:14" ht="18" x14ac:dyDescent="0.25">
      <c r="B77" s="243" t="s">
        <v>939</v>
      </c>
      <c r="C77" s="246" t="s">
        <v>936</v>
      </c>
      <c r="D77" s="245">
        <v>899</v>
      </c>
      <c r="E77" s="310"/>
      <c r="F77" s="190"/>
      <c r="G77" s="15"/>
      <c r="H77" s="15"/>
      <c r="I77" s="243" t="s">
        <v>350</v>
      </c>
      <c r="J77" s="246" t="s">
        <v>1293</v>
      </c>
      <c r="K77" s="245">
        <v>1</v>
      </c>
      <c r="L77" s="243"/>
      <c r="M77" s="190"/>
      <c r="N77" s="15"/>
    </row>
    <row r="78" spans="2:14" ht="18" x14ac:dyDescent="0.25">
      <c r="B78" s="243" t="s">
        <v>195</v>
      </c>
      <c r="C78" s="246" t="s">
        <v>614</v>
      </c>
      <c r="D78" s="245">
        <v>97</v>
      </c>
      <c r="E78" s="190"/>
      <c r="F78" s="190"/>
      <c r="G78" s="15"/>
      <c r="H78" s="15"/>
      <c r="I78" s="243" t="s">
        <v>428</v>
      </c>
      <c r="J78" s="246" t="s">
        <v>153</v>
      </c>
      <c r="K78" s="245">
        <v>1</v>
      </c>
      <c r="L78" s="243"/>
      <c r="M78" s="190"/>
      <c r="N78" s="15"/>
    </row>
    <row r="79" spans="2:14" ht="18" x14ac:dyDescent="0.25">
      <c r="B79" s="243" t="s">
        <v>474</v>
      </c>
      <c r="C79" s="246" t="s">
        <v>475</v>
      </c>
      <c r="D79" s="245">
        <v>0</v>
      </c>
      <c r="E79" s="190"/>
      <c r="F79" s="190"/>
      <c r="G79" s="15"/>
      <c r="H79" s="15"/>
      <c r="I79" s="243" t="s">
        <v>264</v>
      </c>
      <c r="J79" s="244" t="s">
        <v>9</v>
      </c>
      <c r="K79" s="245">
        <v>73</v>
      </c>
      <c r="L79" s="243"/>
      <c r="M79" s="190"/>
      <c r="N79" s="15"/>
    </row>
    <row r="80" spans="2:14" ht="18" x14ac:dyDescent="0.25">
      <c r="B80" s="243" t="s">
        <v>266</v>
      </c>
      <c r="C80" s="244" t="s">
        <v>10</v>
      </c>
      <c r="D80" s="245">
        <v>38</v>
      </c>
      <c r="E80" s="190"/>
      <c r="F80" s="190"/>
      <c r="G80" s="15"/>
      <c r="H80" s="15"/>
      <c r="I80" s="243" t="s">
        <v>421</v>
      </c>
      <c r="J80" s="246" t="s">
        <v>146</v>
      </c>
      <c r="K80" s="245">
        <v>1</v>
      </c>
      <c r="L80" s="243"/>
      <c r="M80" s="190"/>
      <c r="N80" s="15"/>
    </row>
    <row r="81" spans="2:14" ht="18" x14ac:dyDescent="0.25">
      <c r="B81" s="243" t="s">
        <v>178</v>
      </c>
      <c r="C81" s="244" t="s">
        <v>556</v>
      </c>
      <c r="D81" s="245">
        <v>45</v>
      </c>
      <c r="E81" s="190"/>
      <c r="F81" s="190"/>
      <c r="G81" s="15"/>
      <c r="H81" s="15"/>
      <c r="I81" s="243" t="s">
        <v>584</v>
      </c>
      <c r="J81" s="246" t="s">
        <v>585</v>
      </c>
      <c r="K81" s="245">
        <v>2</v>
      </c>
      <c r="L81" s="243"/>
      <c r="M81" s="190"/>
      <c r="N81" s="15"/>
    </row>
    <row r="82" spans="2:14" ht="18" x14ac:dyDescent="0.25">
      <c r="B82" s="243" t="s">
        <v>1041</v>
      </c>
      <c r="C82" s="246" t="s">
        <v>1003</v>
      </c>
      <c r="D82" s="245">
        <v>2</v>
      </c>
      <c r="E82" s="311"/>
      <c r="F82" s="190"/>
      <c r="G82" s="15"/>
      <c r="H82" s="15"/>
      <c r="I82" s="243" t="s">
        <v>863</v>
      </c>
      <c r="J82" s="246" t="s">
        <v>865</v>
      </c>
      <c r="K82" s="245">
        <v>1</v>
      </c>
      <c r="L82" s="243"/>
      <c r="M82" s="190"/>
      <c r="N82" s="15"/>
    </row>
    <row r="83" spans="2:14" ht="18" x14ac:dyDescent="0.25">
      <c r="B83" s="243" t="s">
        <v>197</v>
      </c>
      <c r="C83" s="246" t="s">
        <v>615</v>
      </c>
      <c r="D83" s="245">
        <v>0</v>
      </c>
      <c r="E83" s="190"/>
      <c r="F83" s="190"/>
      <c r="G83" s="15"/>
      <c r="H83" s="15"/>
      <c r="I83" s="243" t="s">
        <v>746</v>
      </c>
      <c r="J83" s="246" t="s">
        <v>747</v>
      </c>
      <c r="K83" s="245">
        <v>3</v>
      </c>
      <c r="L83" s="243"/>
      <c r="M83" s="190"/>
      <c r="N83" s="15"/>
    </row>
    <row r="84" spans="2:14" ht="18" x14ac:dyDescent="0.25">
      <c r="B84" s="243" t="s">
        <v>321</v>
      </c>
      <c r="C84" s="244" t="s">
        <v>60</v>
      </c>
      <c r="D84" s="245">
        <v>0</v>
      </c>
      <c r="E84" s="190"/>
      <c r="F84" s="190"/>
      <c r="G84" s="15"/>
      <c r="H84" s="15"/>
      <c r="I84" s="243" t="s">
        <v>424</v>
      </c>
      <c r="J84" s="246" t="s">
        <v>149</v>
      </c>
      <c r="K84" s="245">
        <v>1</v>
      </c>
      <c r="L84" s="243"/>
      <c r="M84" s="190"/>
      <c r="N84" s="15"/>
    </row>
    <row r="85" spans="2:14" ht="18" x14ac:dyDescent="0.25">
      <c r="B85" s="243" t="s">
        <v>238</v>
      </c>
      <c r="C85" s="246" t="s">
        <v>616</v>
      </c>
      <c r="D85" s="245">
        <v>24</v>
      </c>
      <c r="E85" s="190"/>
      <c r="F85" s="190"/>
      <c r="G85" s="15"/>
      <c r="H85" s="15"/>
      <c r="I85" s="243" t="s">
        <v>978</v>
      </c>
      <c r="J85" s="246" t="s">
        <v>1151</v>
      </c>
      <c r="K85" s="245">
        <v>0</v>
      </c>
      <c r="L85" s="243"/>
      <c r="M85" s="190"/>
      <c r="N85" s="15"/>
    </row>
    <row r="86" spans="2:14" ht="18" x14ac:dyDescent="0.25">
      <c r="B86" s="243" t="s">
        <v>411</v>
      </c>
      <c r="C86" s="246" t="s">
        <v>138</v>
      </c>
      <c r="D86" s="245">
        <v>1</v>
      </c>
      <c r="E86" s="190"/>
      <c r="F86" s="190"/>
      <c r="G86" s="15"/>
      <c r="H86" s="15"/>
      <c r="I86" s="243" t="s">
        <v>1231</v>
      </c>
      <c r="J86" s="246" t="s">
        <v>1169</v>
      </c>
      <c r="K86" s="245">
        <v>27</v>
      </c>
      <c r="L86" s="243"/>
      <c r="M86" s="190"/>
      <c r="N86" s="15"/>
    </row>
    <row r="87" spans="2:14" ht="18" x14ac:dyDescent="0.25">
      <c r="B87" s="243" t="s">
        <v>410</v>
      </c>
      <c r="C87" s="246" t="s">
        <v>137</v>
      </c>
      <c r="D87" s="245">
        <v>1</v>
      </c>
      <c r="E87" s="190"/>
      <c r="F87" s="190"/>
      <c r="G87" s="15"/>
      <c r="H87" s="15"/>
      <c r="I87" s="243" t="s">
        <v>381</v>
      </c>
      <c r="J87" s="246" t="s">
        <v>114</v>
      </c>
      <c r="K87" s="245">
        <v>2</v>
      </c>
      <c r="L87" s="243"/>
      <c r="M87" s="190"/>
      <c r="N87" s="15"/>
    </row>
    <row r="88" spans="2:14" ht="18" x14ac:dyDescent="0.25">
      <c r="B88" s="243" t="s">
        <v>1227</v>
      </c>
      <c r="C88" s="244" t="s">
        <v>1130</v>
      </c>
      <c r="D88" s="245">
        <v>4</v>
      </c>
      <c r="E88" s="190"/>
      <c r="F88" s="190"/>
      <c r="G88" s="15"/>
      <c r="H88" s="15"/>
      <c r="I88" s="243" t="s">
        <v>440</v>
      </c>
      <c r="J88" s="246" t="s">
        <v>164</v>
      </c>
      <c r="K88" s="245">
        <v>2</v>
      </c>
      <c r="L88" s="243"/>
      <c r="M88" s="190"/>
      <c r="N88" s="15"/>
    </row>
    <row r="89" spans="2:14" ht="18" x14ac:dyDescent="0.25">
      <c r="B89" s="243" t="s">
        <v>486</v>
      </c>
      <c r="C89" s="246" t="s">
        <v>495</v>
      </c>
      <c r="D89" s="245">
        <v>1</v>
      </c>
      <c r="E89" s="190"/>
      <c r="F89" s="190"/>
      <c r="G89" s="15"/>
      <c r="H89" s="15"/>
      <c r="I89" s="243" t="s">
        <v>1356</v>
      </c>
      <c r="J89" s="246" t="s">
        <v>1279</v>
      </c>
      <c r="K89" s="245">
        <v>20</v>
      </c>
      <c r="L89" s="243"/>
      <c r="M89" s="190"/>
      <c r="N89" s="15"/>
    </row>
    <row r="90" spans="2:14" ht="18" x14ac:dyDescent="0.25">
      <c r="B90" s="243" t="s">
        <v>862</v>
      </c>
      <c r="C90" s="246" t="s">
        <v>864</v>
      </c>
      <c r="D90" s="245">
        <v>4</v>
      </c>
      <c r="E90" s="190"/>
      <c r="F90" s="190"/>
      <c r="G90" s="15"/>
      <c r="H90" s="15"/>
      <c r="I90" s="243" t="s">
        <v>435</v>
      </c>
      <c r="J90" s="246" t="s">
        <v>160</v>
      </c>
      <c r="K90" s="245">
        <v>1</v>
      </c>
      <c r="L90" s="243"/>
      <c r="M90" s="190"/>
      <c r="N90" s="15"/>
    </row>
    <row r="91" spans="2:14" ht="18" x14ac:dyDescent="0.25">
      <c r="B91" s="243" t="s">
        <v>450</v>
      </c>
      <c r="C91" s="246" t="s">
        <v>821</v>
      </c>
      <c r="D91" s="245">
        <v>4</v>
      </c>
      <c r="E91" s="190"/>
      <c r="F91" s="190"/>
      <c r="G91" s="15"/>
      <c r="H91" s="15"/>
      <c r="I91" s="243" t="s">
        <v>189</v>
      </c>
      <c r="J91" s="244" t="s">
        <v>636</v>
      </c>
      <c r="K91" s="245">
        <v>23</v>
      </c>
      <c r="L91" s="243"/>
      <c r="M91" s="190"/>
      <c r="N91" s="15"/>
    </row>
    <row r="92" spans="2:14" ht="18" x14ac:dyDescent="0.25">
      <c r="B92" s="243" t="s">
        <v>295</v>
      </c>
      <c r="C92" s="244" t="s">
        <v>36</v>
      </c>
      <c r="D92" s="245">
        <v>3</v>
      </c>
      <c r="E92" s="190"/>
      <c r="F92" s="190"/>
      <c r="G92" s="15"/>
      <c r="H92" s="15"/>
      <c r="I92" s="243" t="s">
        <v>284</v>
      </c>
      <c r="J92" s="244" t="s">
        <v>25</v>
      </c>
      <c r="K92" s="245">
        <v>6</v>
      </c>
      <c r="L92" s="243"/>
      <c r="M92" s="190"/>
      <c r="N92" s="15"/>
    </row>
    <row r="93" spans="2:14" ht="18" x14ac:dyDescent="0.25">
      <c r="B93" s="243" t="s">
        <v>449</v>
      </c>
      <c r="C93" s="246" t="s">
        <v>134</v>
      </c>
      <c r="D93" s="245">
        <v>1</v>
      </c>
      <c r="E93" s="190"/>
      <c r="F93" s="190"/>
      <c r="G93" s="15"/>
      <c r="H93" s="15"/>
      <c r="I93" s="243" t="s">
        <v>216</v>
      </c>
      <c r="J93" s="244" t="s">
        <v>600</v>
      </c>
      <c r="K93" s="245">
        <v>26</v>
      </c>
      <c r="L93" s="243"/>
      <c r="M93" s="190"/>
      <c r="N93" s="15"/>
    </row>
    <row r="94" spans="2:14" ht="18" x14ac:dyDescent="0.25">
      <c r="B94" s="243" t="s">
        <v>845</v>
      </c>
      <c r="C94" s="246" t="s">
        <v>856</v>
      </c>
      <c r="D94" s="245">
        <v>48</v>
      </c>
      <c r="E94" s="245"/>
      <c r="F94" s="190"/>
      <c r="G94" s="15"/>
      <c r="H94" s="15"/>
      <c r="I94" s="243" t="s">
        <v>194</v>
      </c>
      <c r="J94" s="246" t="s">
        <v>578</v>
      </c>
      <c r="K94" s="245">
        <v>0</v>
      </c>
      <c r="L94" s="243"/>
      <c r="M94" s="190"/>
      <c r="N94" s="15"/>
    </row>
    <row r="95" spans="2:14" ht="18" x14ac:dyDescent="0.25">
      <c r="B95" s="243" t="s">
        <v>1353</v>
      </c>
      <c r="C95" s="246" t="s">
        <v>1352</v>
      </c>
      <c r="D95" s="245">
        <v>18</v>
      </c>
      <c r="E95" s="245"/>
      <c r="F95" s="190"/>
      <c r="G95" s="15"/>
      <c r="H95" s="15"/>
      <c r="I95" s="243" t="s">
        <v>675</v>
      </c>
      <c r="J95" s="246" t="s">
        <v>784</v>
      </c>
      <c r="K95" s="245">
        <v>35</v>
      </c>
      <c r="L95" s="243"/>
      <c r="M95" s="190"/>
      <c r="N95" s="15"/>
    </row>
    <row r="96" spans="2:14" ht="18" x14ac:dyDescent="0.25">
      <c r="B96" s="243" t="s">
        <v>289</v>
      </c>
      <c r="C96" s="246" t="s">
        <v>30</v>
      </c>
      <c r="D96" s="245">
        <v>4</v>
      </c>
      <c r="E96" s="190"/>
      <c r="F96" s="190"/>
      <c r="G96" s="306"/>
      <c r="H96" s="15"/>
      <c r="I96" s="243" t="s">
        <v>885</v>
      </c>
      <c r="J96" s="246" t="s">
        <v>886</v>
      </c>
      <c r="K96" s="245">
        <v>23</v>
      </c>
      <c r="L96" s="243"/>
      <c r="M96" s="190"/>
      <c r="N96" s="15"/>
    </row>
    <row r="97" spans="2:14" ht="18" x14ac:dyDescent="0.25">
      <c r="B97" s="243" t="s">
        <v>388</v>
      </c>
      <c r="C97" s="246" t="s">
        <v>482</v>
      </c>
      <c r="D97" s="245">
        <v>50</v>
      </c>
      <c r="E97" s="190"/>
      <c r="F97" s="190"/>
      <c r="G97" s="15"/>
      <c r="H97" s="15"/>
      <c r="I97" s="243" t="s">
        <v>429</v>
      </c>
      <c r="J97" s="246" t="s">
        <v>155</v>
      </c>
      <c r="K97" s="245">
        <v>0</v>
      </c>
      <c r="L97" s="243"/>
      <c r="M97" s="190"/>
      <c r="N97" s="15"/>
    </row>
    <row r="98" spans="2:14" ht="18" x14ac:dyDescent="0.25">
      <c r="B98" s="243" t="s">
        <v>269</v>
      </c>
      <c r="C98" s="246" t="s">
        <v>13</v>
      </c>
      <c r="D98" s="245">
        <v>1</v>
      </c>
      <c r="E98" s="190"/>
      <c r="F98" s="190"/>
      <c r="G98" s="15"/>
      <c r="H98" s="15"/>
      <c r="I98" s="243" t="s">
        <v>597</v>
      </c>
      <c r="J98" s="246" t="s">
        <v>598</v>
      </c>
      <c r="K98" s="245">
        <v>3</v>
      </c>
      <c r="L98" s="243"/>
      <c r="M98" s="190"/>
      <c r="N98" s="15"/>
    </row>
    <row r="99" spans="2:14" ht="18" x14ac:dyDescent="0.25">
      <c r="B99" s="243" t="s">
        <v>199</v>
      </c>
      <c r="C99" s="246" t="s">
        <v>767</v>
      </c>
      <c r="D99" s="245">
        <v>28900</v>
      </c>
      <c r="E99" s="190"/>
      <c r="F99" s="190"/>
      <c r="G99" s="15"/>
      <c r="H99" s="15"/>
      <c r="I99" s="243" t="s">
        <v>429</v>
      </c>
      <c r="J99" s="246" t="s">
        <v>1167</v>
      </c>
      <c r="K99" s="245">
        <v>54</v>
      </c>
      <c r="L99" s="243"/>
      <c r="M99" s="190"/>
      <c r="N99" s="15"/>
    </row>
    <row r="100" spans="2:14" ht="18" x14ac:dyDescent="0.25">
      <c r="B100" s="243" t="s">
        <v>204</v>
      </c>
      <c r="C100" s="244" t="s">
        <v>617</v>
      </c>
      <c r="D100" s="245">
        <v>2</v>
      </c>
      <c r="E100" s="190"/>
      <c r="F100" s="190"/>
      <c r="G100" s="15"/>
      <c r="H100" s="15"/>
      <c r="I100" s="243" t="s">
        <v>1234</v>
      </c>
      <c r="J100" s="246" t="s">
        <v>1166</v>
      </c>
      <c r="K100" s="245">
        <v>78</v>
      </c>
      <c r="L100" s="243"/>
      <c r="M100" s="190"/>
      <c r="N100" s="15"/>
    </row>
    <row r="101" spans="2:14" ht="18" x14ac:dyDescent="0.25">
      <c r="B101" s="243" t="s">
        <v>669</v>
      </c>
      <c r="C101" s="246" t="s">
        <v>596</v>
      </c>
      <c r="D101" s="245">
        <v>0</v>
      </c>
      <c r="E101" s="190"/>
      <c r="F101" s="190"/>
      <c r="G101" s="15"/>
      <c r="H101" s="15"/>
      <c r="I101" s="243" t="s">
        <v>1233</v>
      </c>
      <c r="J101" s="246" t="s">
        <v>1165</v>
      </c>
      <c r="K101" s="245">
        <v>96</v>
      </c>
      <c r="L101" s="243"/>
      <c r="M101" s="190"/>
      <c r="N101" s="15"/>
    </row>
    <row r="102" spans="2:14" ht="18" x14ac:dyDescent="0.25">
      <c r="B102" s="243" t="s">
        <v>1040</v>
      </c>
      <c r="C102" s="246" t="s">
        <v>1002</v>
      </c>
      <c r="D102" s="245">
        <v>8</v>
      </c>
      <c r="E102" s="190"/>
      <c r="F102" s="190"/>
      <c r="G102" s="15"/>
      <c r="H102" s="15"/>
      <c r="I102" s="243" t="s">
        <v>1148</v>
      </c>
      <c r="J102" s="246" t="s">
        <v>1103</v>
      </c>
      <c r="K102" s="245">
        <v>2</v>
      </c>
      <c r="L102" s="243"/>
      <c r="M102" s="190"/>
      <c r="N102" s="15"/>
    </row>
    <row r="103" spans="2:14" ht="18" x14ac:dyDescent="0.25">
      <c r="B103" s="243" t="s">
        <v>480</v>
      </c>
      <c r="C103" s="246" t="s">
        <v>496</v>
      </c>
      <c r="D103" s="245">
        <v>36</v>
      </c>
      <c r="E103" s="190"/>
      <c r="F103" s="190"/>
      <c r="G103" s="15"/>
      <c r="H103" s="15"/>
      <c r="I103" s="243" t="s">
        <v>1232</v>
      </c>
      <c r="J103" s="246" t="s">
        <v>1164</v>
      </c>
      <c r="K103" s="245">
        <v>50</v>
      </c>
      <c r="L103" s="243"/>
      <c r="M103" s="190"/>
      <c r="N103" s="15"/>
    </row>
    <row r="104" spans="2:14" ht="18" x14ac:dyDescent="0.25">
      <c r="B104" s="243" t="s">
        <v>378</v>
      </c>
      <c r="C104" s="246" t="s">
        <v>112</v>
      </c>
      <c r="D104" s="245">
        <v>2</v>
      </c>
      <c r="E104" s="190"/>
      <c r="F104" s="190"/>
      <c r="G104" s="15"/>
      <c r="H104" s="15"/>
      <c r="I104" s="243" t="s">
        <v>748</v>
      </c>
      <c r="J104" s="246" t="s">
        <v>760</v>
      </c>
      <c r="K104" s="245">
        <v>2</v>
      </c>
      <c r="L104" s="243"/>
      <c r="M104" s="190"/>
      <c r="N104" s="15"/>
    </row>
    <row r="105" spans="2:14" ht="18" x14ac:dyDescent="0.25">
      <c r="B105" s="243" t="s">
        <v>846</v>
      </c>
      <c r="C105" s="246" t="s">
        <v>857</v>
      </c>
      <c r="D105" s="245">
        <v>5</v>
      </c>
      <c r="E105" s="190"/>
      <c r="F105" s="190"/>
      <c r="G105" s="15"/>
      <c r="H105" s="15"/>
      <c r="I105" s="243" t="s">
        <v>547</v>
      </c>
      <c r="J105" s="246" t="s">
        <v>548</v>
      </c>
      <c r="K105" s="245">
        <v>2</v>
      </c>
      <c r="L105" s="243"/>
      <c r="M105" s="190"/>
      <c r="N105" s="15"/>
    </row>
    <row r="106" spans="2:14" ht="18" x14ac:dyDescent="0.25">
      <c r="B106" s="243" t="s">
        <v>177</v>
      </c>
      <c r="C106" s="246" t="s">
        <v>253</v>
      </c>
      <c r="D106" s="245">
        <v>12</v>
      </c>
      <c r="E106" s="190"/>
      <c r="F106" s="190"/>
      <c r="G106" s="15"/>
      <c r="H106" s="15"/>
      <c r="I106" s="243" t="s">
        <v>1319</v>
      </c>
      <c r="J106" s="246" t="s">
        <v>1266</v>
      </c>
      <c r="K106" s="245">
        <v>18</v>
      </c>
      <c r="L106" s="243"/>
      <c r="M106" s="190"/>
      <c r="N106" s="15"/>
    </row>
    <row r="107" spans="2:14" ht="18" x14ac:dyDescent="0.25">
      <c r="B107" s="243" t="s">
        <v>1322</v>
      </c>
      <c r="C107" s="246" t="s">
        <v>562</v>
      </c>
      <c r="D107" s="245">
        <v>25</v>
      </c>
      <c r="E107" s="190"/>
      <c r="F107" s="190"/>
      <c r="G107" s="15"/>
      <c r="H107" s="15"/>
      <c r="I107" s="243" t="s">
        <v>1380</v>
      </c>
      <c r="J107" s="246" t="s">
        <v>1256</v>
      </c>
      <c r="K107" s="245">
        <v>0</v>
      </c>
      <c r="L107" s="243"/>
      <c r="M107" s="190"/>
      <c r="N107" s="15"/>
    </row>
    <row r="108" spans="2:14" ht="18" x14ac:dyDescent="0.25">
      <c r="B108" s="243" t="s">
        <v>464</v>
      </c>
      <c r="C108" s="246" t="s">
        <v>497</v>
      </c>
      <c r="D108" s="245">
        <v>0</v>
      </c>
      <c r="E108" s="190"/>
      <c r="F108" s="190"/>
      <c r="G108" s="15"/>
      <c r="H108" s="15"/>
      <c r="I108" s="243" t="s">
        <v>1040</v>
      </c>
      <c r="J108" s="246" t="s">
        <v>1002</v>
      </c>
      <c r="K108" s="245">
        <v>8</v>
      </c>
      <c r="L108" s="243"/>
      <c r="M108" s="190"/>
      <c r="N108" s="15"/>
    </row>
    <row r="109" spans="2:14" ht="18" x14ac:dyDescent="0.25">
      <c r="B109" s="243" t="s">
        <v>194</v>
      </c>
      <c r="C109" s="246" t="s">
        <v>578</v>
      </c>
      <c r="D109" s="245">
        <v>0</v>
      </c>
      <c r="E109" s="190"/>
      <c r="F109" s="190"/>
      <c r="G109" s="15"/>
      <c r="H109" s="15"/>
      <c r="I109" s="243" t="s">
        <v>669</v>
      </c>
      <c r="J109" s="246" t="s">
        <v>596</v>
      </c>
      <c r="K109" s="245">
        <v>0</v>
      </c>
      <c r="L109" s="243"/>
      <c r="M109" s="190"/>
      <c r="N109" s="15"/>
    </row>
    <row r="110" spans="2:14" ht="18" x14ac:dyDescent="0.25">
      <c r="B110" s="243" t="s">
        <v>465</v>
      </c>
      <c r="C110" s="246" t="s">
        <v>498</v>
      </c>
      <c r="D110" s="245">
        <v>1</v>
      </c>
      <c r="E110" s="190"/>
      <c r="F110" s="190"/>
      <c r="G110" s="15"/>
      <c r="H110" s="15"/>
      <c r="I110" s="243" t="s">
        <v>1343</v>
      </c>
      <c r="J110" s="246" t="s">
        <v>1286</v>
      </c>
      <c r="K110" s="245">
        <v>94</v>
      </c>
      <c r="L110" s="243"/>
      <c r="M110" s="190"/>
      <c r="N110" s="15"/>
    </row>
    <row r="111" spans="2:14" ht="18" x14ac:dyDescent="0.25">
      <c r="B111" s="243" t="s">
        <v>466</v>
      </c>
      <c r="C111" s="246" t="s">
        <v>467</v>
      </c>
      <c r="D111" s="245">
        <v>2</v>
      </c>
      <c r="E111" s="190"/>
      <c r="F111" s="190"/>
      <c r="G111" s="15"/>
      <c r="H111" s="15"/>
      <c r="I111" s="243" t="s">
        <v>1344</v>
      </c>
      <c r="J111" s="246" t="s">
        <v>1285</v>
      </c>
      <c r="K111" s="245">
        <v>169</v>
      </c>
      <c r="L111" s="243"/>
      <c r="M111" s="190"/>
      <c r="N111" s="15"/>
    </row>
    <row r="112" spans="2:14" ht="18" x14ac:dyDescent="0.25">
      <c r="B112" s="243" t="s">
        <v>468</v>
      </c>
      <c r="C112" s="246" t="s">
        <v>499</v>
      </c>
      <c r="D112" s="245">
        <v>210</v>
      </c>
      <c r="E112" s="190"/>
      <c r="F112" s="190"/>
      <c r="G112" s="15"/>
      <c r="H112" s="15"/>
      <c r="I112" s="243" t="s">
        <v>193</v>
      </c>
      <c r="J112" s="246" t="s">
        <v>656</v>
      </c>
      <c r="K112" s="245">
        <v>45</v>
      </c>
      <c r="L112" s="243"/>
      <c r="M112" s="190"/>
      <c r="N112" s="15"/>
    </row>
    <row r="113" spans="2:14" ht="18" x14ac:dyDescent="0.25">
      <c r="B113" s="243" t="s">
        <v>363</v>
      </c>
      <c r="C113" s="246" t="s">
        <v>100</v>
      </c>
      <c r="D113" s="245">
        <v>50</v>
      </c>
      <c r="E113" s="190"/>
      <c r="F113" s="190"/>
      <c r="G113" s="15"/>
      <c r="H113" s="15"/>
      <c r="I113" s="243" t="s">
        <v>372</v>
      </c>
      <c r="J113" s="246" t="s">
        <v>106</v>
      </c>
      <c r="K113" s="245">
        <v>2</v>
      </c>
      <c r="L113" s="243"/>
      <c r="M113" s="190"/>
      <c r="N113" s="15"/>
    </row>
    <row r="114" spans="2:14" ht="18" x14ac:dyDescent="0.25">
      <c r="B114" s="243" t="s">
        <v>1326</v>
      </c>
      <c r="C114" s="246" t="s">
        <v>1325</v>
      </c>
      <c r="D114" s="245">
        <v>0</v>
      </c>
      <c r="E114" s="190"/>
      <c r="F114" s="190"/>
      <c r="G114" s="15"/>
      <c r="H114" s="15"/>
      <c r="I114" s="243" t="s">
        <v>978</v>
      </c>
      <c r="J114" s="246" t="s">
        <v>1263</v>
      </c>
      <c r="K114" s="245">
        <v>0</v>
      </c>
      <c r="L114" s="243"/>
      <c r="M114" s="190"/>
      <c r="N114" s="15"/>
    </row>
    <row r="115" spans="2:14" ht="18" x14ac:dyDescent="0.25">
      <c r="B115" s="243" t="s">
        <v>1326</v>
      </c>
      <c r="C115" s="246" t="s">
        <v>1291</v>
      </c>
      <c r="D115" s="245">
        <v>3</v>
      </c>
      <c r="E115" s="190"/>
      <c r="F115" s="190"/>
      <c r="G115" s="15"/>
      <c r="H115" s="15"/>
      <c r="I115" s="243" t="s">
        <v>363</v>
      </c>
      <c r="J115" s="246" t="s">
        <v>100</v>
      </c>
      <c r="K115" s="245">
        <v>50</v>
      </c>
      <c r="L115" s="243"/>
      <c r="M115" s="190"/>
      <c r="N115" s="15"/>
    </row>
    <row r="116" spans="2:14" ht="18" x14ac:dyDescent="0.25">
      <c r="B116" s="243" t="s">
        <v>220</v>
      </c>
      <c r="C116" s="246" t="s">
        <v>618</v>
      </c>
      <c r="D116" s="245">
        <v>314</v>
      </c>
      <c r="E116" s="190"/>
      <c r="F116" s="190"/>
      <c r="G116" s="15"/>
      <c r="H116" s="15"/>
      <c r="I116" s="243" t="s">
        <v>243</v>
      </c>
      <c r="J116" s="246" t="s">
        <v>166</v>
      </c>
      <c r="K116" s="245">
        <v>0</v>
      </c>
      <c r="L116" s="243"/>
      <c r="M116" s="190"/>
      <c r="N116" s="15"/>
    </row>
    <row r="117" spans="2:14" ht="18" x14ac:dyDescent="0.25">
      <c r="B117" s="243" t="s">
        <v>895</v>
      </c>
      <c r="C117" s="246" t="s">
        <v>962</v>
      </c>
      <c r="D117" s="245">
        <v>11</v>
      </c>
      <c r="E117" s="190"/>
      <c r="F117" s="190"/>
      <c r="G117" s="15"/>
      <c r="H117" s="15"/>
      <c r="I117" s="243" t="s">
        <v>227</v>
      </c>
      <c r="J117" s="246" t="s">
        <v>609</v>
      </c>
      <c r="K117" s="245">
        <v>19</v>
      </c>
      <c r="L117" s="243"/>
      <c r="M117" s="190"/>
      <c r="N117" s="15"/>
    </row>
    <row r="118" spans="2:14" ht="18" x14ac:dyDescent="0.25">
      <c r="B118" s="243" t="s">
        <v>489</v>
      </c>
      <c r="C118" s="246" t="s">
        <v>490</v>
      </c>
      <c r="D118" s="245">
        <v>4</v>
      </c>
      <c r="E118" s="190"/>
      <c r="F118" s="190"/>
      <c r="G118" s="15"/>
      <c r="H118" s="15"/>
      <c r="I118" s="243" t="s">
        <v>1318</v>
      </c>
      <c r="J118" s="246" t="s">
        <v>1317</v>
      </c>
      <c r="K118" s="245">
        <v>2</v>
      </c>
      <c r="L118" s="243"/>
      <c r="M118" s="190"/>
      <c r="N118" s="15"/>
    </row>
    <row r="119" spans="2:14" ht="18" x14ac:dyDescent="0.25">
      <c r="B119" s="243" t="s">
        <v>491</v>
      </c>
      <c r="C119" s="246" t="s">
        <v>492</v>
      </c>
      <c r="D119" s="245">
        <v>2</v>
      </c>
      <c r="E119" s="190"/>
      <c r="F119" s="190"/>
      <c r="G119" s="15"/>
      <c r="H119" s="15"/>
      <c r="I119" s="243" t="s">
        <v>1381</v>
      </c>
      <c r="J119" s="246" t="s">
        <v>1364</v>
      </c>
      <c r="K119" s="245">
        <v>12</v>
      </c>
      <c r="L119" s="243"/>
      <c r="M119" s="190"/>
      <c r="N119" s="15"/>
    </row>
    <row r="120" spans="2:14" ht="18" x14ac:dyDescent="0.25">
      <c r="B120" s="243" t="s">
        <v>514</v>
      </c>
      <c r="C120" s="246" t="s">
        <v>515</v>
      </c>
      <c r="D120" s="245">
        <v>3</v>
      </c>
      <c r="E120" s="190"/>
      <c r="F120" s="190"/>
      <c r="G120" s="15"/>
      <c r="H120" s="15"/>
      <c r="I120" s="243" t="s">
        <v>1235</v>
      </c>
      <c r="J120" s="246" t="s">
        <v>1179</v>
      </c>
      <c r="K120" s="245">
        <v>49</v>
      </c>
      <c r="L120" s="243"/>
      <c r="M120" s="190"/>
      <c r="N120" s="15"/>
    </row>
    <row r="121" spans="2:14" ht="18" x14ac:dyDescent="0.25">
      <c r="B121" s="243" t="s">
        <v>493</v>
      </c>
      <c r="C121" s="246" t="s">
        <v>501</v>
      </c>
      <c r="D121" s="245">
        <v>5</v>
      </c>
      <c r="E121" s="190"/>
      <c r="F121" s="190"/>
      <c r="G121" s="15"/>
      <c r="H121" s="15"/>
      <c r="I121" s="243" t="s">
        <v>847</v>
      </c>
      <c r="J121" s="244" t="s">
        <v>858</v>
      </c>
      <c r="K121" s="245">
        <v>3</v>
      </c>
      <c r="L121" s="243"/>
      <c r="M121" s="190"/>
      <c r="N121" s="15"/>
    </row>
    <row r="122" spans="2:14" ht="18" x14ac:dyDescent="0.25">
      <c r="B122" s="243" t="s">
        <v>926</v>
      </c>
      <c r="C122" s="246" t="s">
        <v>963</v>
      </c>
      <c r="D122" s="245">
        <v>1</v>
      </c>
      <c r="E122" s="190"/>
      <c r="F122" s="190"/>
      <c r="G122" s="15"/>
      <c r="H122" s="15"/>
      <c r="I122" s="243" t="s">
        <v>670</v>
      </c>
      <c r="J122" s="246" t="s">
        <v>1168</v>
      </c>
      <c r="K122" s="245">
        <v>44</v>
      </c>
      <c r="L122" s="243"/>
      <c r="M122" s="190"/>
      <c r="N122" s="15"/>
    </row>
    <row r="123" spans="2:14" ht="18" x14ac:dyDescent="0.25">
      <c r="B123" s="243" t="s">
        <v>186</v>
      </c>
      <c r="C123" s="246" t="s">
        <v>619</v>
      </c>
      <c r="D123" s="245">
        <v>16</v>
      </c>
      <c r="E123" s="190"/>
      <c r="F123" s="190"/>
      <c r="G123" s="15"/>
      <c r="H123" s="15"/>
      <c r="I123" s="243" t="s">
        <v>242</v>
      </c>
      <c r="J123" s="246" t="s">
        <v>650</v>
      </c>
      <c r="K123" s="245">
        <v>1</v>
      </c>
      <c r="L123" s="243"/>
      <c r="M123" s="190"/>
      <c r="N123" s="15"/>
    </row>
    <row r="124" spans="2:14" ht="18" x14ac:dyDescent="0.25">
      <c r="B124" s="243" t="s">
        <v>516</v>
      </c>
      <c r="C124" s="246" t="s">
        <v>517</v>
      </c>
      <c r="D124" s="245">
        <v>5</v>
      </c>
      <c r="E124" s="190"/>
      <c r="F124" s="190"/>
      <c r="G124" s="15"/>
      <c r="H124" s="15"/>
      <c r="I124" s="243" t="s">
        <v>383</v>
      </c>
      <c r="J124" s="246" t="s">
        <v>116</v>
      </c>
      <c r="K124" s="245">
        <v>8</v>
      </c>
      <c r="L124" s="243"/>
      <c r="M124" s="190"/>
      <c r="N124" s="15"/>
    </row>
    <row r="125" spans="2:14" ht="18" x14ac:dyDescent="0.25">
      <c r="B125" s="243" t="s">
        <v>518</v>
      </c>
      <c r="C125" s="246" t="s">
        <v>519</v>
      </c>
      <c r="D125" s="245">
        <v>3</v>
      </c>
      <c r="E125" s="310"/>
      <c r="F125" s="190"/>
      <c r="G125" s="15"/>
      <c r="H125" s="15"/>
      <c r="I125" s="243" t="s">
        <v>1240</v>
      </c>
      <c r="J125" s="246" t="s">
        <v>1382</v>
      </c>
      <c r="K125" s="245">
        <v>14</v>
      </c>
      <c r="L125" s="243"/>
      <c r="M125" s="190"/>
      <c r="N125" s="15"/>
    </row>
    <row r="126" spans="2:14" ht="18" x14ac:dyDescent="0.25">
      <c r="B126" s="243" t="s">
        <v>538</v>
      </c>
      <c r="C126" s="246" t="s">
        <v>543</v>
      </c>
      <c r="D126" s="245">
        <v>25</v>
      </c>
      <c r="E126" s="190"/>
      <c r="F126" s="190"/>
      <c r="G126" s="15"/>
      <c r="H126" s="15"/>
      <c r="I126" s="243" t="s">
        <v>1239</v>
      </c>
      <c r="J126" s="246" t="s">
        <v>1383</v>
      </c>
      <c r="K126" s="245">
        <v>37</v>
      </c>
      <c r="L126" s="243"/>
      <c r="M126" s="190"/>
      <c r="N126" s="15"/>
    </row>
    <row r="127" spans="2:14" ht="18" x14ac:dyDescent="0.25">
      <c r="B127" s="243" t="s">
        <v>755</v>
      </c>
      <c r="C127" s="246" t="s">
        <v>757</v>
      </c>
      <c r="D127" s="245">
        <v>4</v>
      </c>
      <c r="E127" s="190"/>
      <c r="F127" s="190"/>
      <c r="G127" s="15"/>
      <c r="H127" s="15"/>
      <c r="I127" s="243" t="s">
        <v>1320</v>
      </c>
      <c r="J127" s="246" t="s">
        <v>1199</v>
      </c>
      <c r="K127" s="245">
        <v>0</v>
      </c>
      <c r="L127" s="243"/>
      <c r="M127" s="190"/>
      <c r="N127" s="15"/>
    </row>
    <row r="128" spans="2:14" ht="18" x14ac:dyDescent="0.25">
      <c r="B128" s="243" t="s">
        <v>1343</v>
      </c>
      <c r="C128" s="246" t="s">
        <v>1286</v>
      </c>
      <c r="D128" s="245">
        <v>94</v>
      </c>
      <c r="E128" s="190"/>
      <c r="F128" s="190"/>
      <c r="G128" s="15"/>
      <c r="H128" s="15"/>
      <c r="I128" s="243" t="s">
        <v>1239</v>
      </c>
      <c r="J128" s="246" t="s">
        <v>1198</v>
      </c>
      <c r="K128" s="245">
        <v>11</v>
      </c>
      <c r="L128" s="243"/>
      <c r="M128" s="190"/>
      <c r="N128" s="15"/>
    </row>
    <row r="129" spans="2:14" ht="18" x14ac:dyDescent="0.25">
      <c r="B129" s="243" t="s">
        <v>1344</v>
      </c>
      <c r="C129" s="246" t="s">
        <v>1285</v>
      </c>
      <c r="D129" s="245">
        <v>169</v>
      </c>
      <c r="E129" s="190"/>
      <c r="F129" s="190"/>
      <c r="G129" s="15"/>
      <c r="H129" s="15"/>
      <c r="I129" s="243" t="s">
        <v>1240</v>
      </c>
      <c r="J129" s="246" t="s">
        <v>1197</v>
      </c>
      <c r="K129" s="245">
        <v>0</v>
      </c>
      <c r="L129" s="243"/>
      <c r="M129" s="190"/>
      <c r="N129" s="15"/>
    </row>
    <row r="130" spans="2:14" ht="18" x14ac:dyDescent="0.25">
      <c r="B130" s="243" t="s">
        <v>539</v>
      </c>
      <c r="C130" s="246" t="s">
        <v>544</v>
      </c>
      <c r="D130" s="245">
        <v>5</v>
      </c>
      <c r="E130" s="190"/>
      <c r="F130" s="190"/>
      <c r="G130" s="15"/>
      <c r="H130" s="15"/>
      <c r="I130" s="243" t="s">
        <v>1241</v>
      </c>
      <c r="J130" s="246" t="s">
        <v>1200</v>
      </c>
      <c r="K130" s="245">
        <v>0</v>
      </c>
      <c r="L130" s="243"/>
      <c r="M130" s="190"/>
      <c r="N130" s="15"/>
    </row>
    <row r="131" spans="2:14" ht="18" x14ac:dyDescent="0.25">
      <c r="B131" s="243" t="s">
        <v>191</v>
      </c>
      <c r="C131" s="246" t="s">
        <v>470</v>
      </c>
      <c r="D131" s="245">
        <v>0</v>
      </c>
      <c r="E131" s="190"/>
      <c r="F131" s="190"/>
      <c r="G131" s="15"/>
      <c r="H131" s="15"/>
      <c r="I131" s="243"/>
      <c r="J131" s="246" t="s">
        <v>1384</v>
      </c>
      <c r="K131" s="245">
        <v>91</v>
      </c>
      <c r="L131" s="243"/>
      <c r="M131" s="190"/>
      <c r="N131" s="15"/>
    </row>
    <row r="132" spans="2:14" ht="18" x14ac:dyDescent="0.25">
      <c r="B132" s="243" t="s">
        <v>524</v>
      </c>
      <c r="C132" s="246" t="s">
        <v>169</v>
      </c>
      <c r="D132" s="245">
        <v>4</v>
      </c>
      <c r="E132" s="310"/>
      <c r="F132" s="190"/>
      <c r="G132" s="15"/>
      <c r="H132" s="15"/>
      <c r="I132" s="243" t="s">
        <v>978</v>
      </c>
      <c r="J132" s="246" t="s">
        <v>1248</v>
      </c>
      <c r="K132" s="245">
        <v>15</v>
      </c>
      <c r="L132" s="243"/>
      <c r="M132" s="190"/>
      <c r="N132" s="15"/>
    </row>
    <row r="133" spans="2:14" ht="18" x14ac:dyDescent="0.25">
      <c r="B133" s="243" t="s">
        <v>697</v>
      </c>
      <c r="C133" s="246" t="s">
        <v>712</v>
      </c>
      <c r="D133" s="245">
        <v>8</v>
      </c>
      <c r="E133" s="190"/>
      <c r="F133" s="190"/>
      <c r="G133" s="15"/>
      <c r="H133" s="15"/>
      <c r="I133" s="243" t="s">
        <v>218</v>
      </c>
      <c r="J133" s="246" t="s">
        <v>613</v>
      </c>
      <c r="K133" s="245">
        <v>150</v>
      </c>
      <c r="L133" s="243"/>
      <c r="M133" s="190"/>
      <c r="N133" s="15"/>
    </row>
    <row r="134" spans="2:14" ht="18" x14ac:dyDescent="0.25">
      <c r="B134" s="243" t="s">
        <v>740</v>
      </c>
      <c r="C134" s="246" t="s">
        <v>964</v>
      </c>
      <c r="D134" s="245">
        <v>6</v>
      </c>
      <c r="E134" s="190"/>
      <c r="F134" s="190"/>
      <c r="G134" s="15"/>
      <c r="H134" s="15"/>
      <c r="I134" s="243" t="s">
        <v>328</v>
      </c>
      <c r="J134" s="244" t="s">
        <v>67</v>
      </c>
      <c r="K134" s="245">
        <v>3</v>
      </c>
      <c r="L134" s="243"/>
      <c r="M134" s="190"/>
      <c r="N134" s="15"/>
    </row>
    <row r="135" spans="2:14" ht="18" x14ac:dyDescent="0.25">
      <c r="B135" s="243" t="s">
        <v>368</v>
      </c>
      <c r="C135" s="246" t="s">
        <v>102</v>
      </c>
      <c r="D135" s="245">
        <v>2</v>
      </c>
      <c r="E135" s="190"/>
      <c r="F135" s="190"/>
      <c r="G135" s="15"/>
      <c r="H135" s="15"/>
      <c r="I135" s="243" t="s">
        <v>1315</v>
      </c>
      <c r="J135" s="246" t="s">
        <v>1269</v>
      </c>
      <c r="K135" s="245">
        <v>90</v>
      </c>
      <c r="L135" s="243"/>
      <c r="M135" s="190"/>
      <c r="N135" s="15"/>
    </row>
    <row r="136" spans="2:14" ht="18" x14ac:dyDescent="0.25">
      <c r="B136" s="243" t="s">
        <v>988</v>
      </c>
      <c r="C136" s="246" t="s">
        <v>989</v>
      </c>
      <c r="D136" s="245">
        <v>26</v>
      </c>
      <c r="E136" s="190"/>
      <c r="F136" s="190"/>
      <c r="G136" s="15"/>
      <c r="H136" s="15"/>
      <c r="I136" s="243" t="s">
        <v>924</v>
      </c>
      <c r="J136" s="246" t="s">
        <v>1268</v>
      </c>
      <c r="K136" s="245">
        <v>56</v>
      </c>
      <c r="L136" s="243"/>
      <c r="M136" s="190"/>
      <c r="N136" s="15"/>
    </row>
    <row r="137" spans="2:14" ht="18" x14ac:dyDescent="0.25">
      <c r="B137" s="243" t="s">
        <v>863</v>
      </c>
      <c r="C137" s="246" t="s">
        <v>865</v>
      </c>
      <c r="D137" s="245">
        <v>1</v>
      </c>
      <c r="E137" s="190"/>
      <c r="F137" s="190"/>
      <c r="G137" s="15"/>
      <c r="H137" s="15"/>
      <c r="I137" s="243" t="s">
        <v>476</v>
      </c>
      <c r="J137" s="246" t="s">
        <v>502</v>
      </c>
      <c r="K137" s="245">
        <v>46</v>
      </c>
      <c r="L137" s="243"/>
      <c r="M137" s="190"/>
      <c r="N137" s="15"/>
    </row>
    <row r="138" spans="2:14" ht="18" x14ac:dyDescent="0.25">
      <c r="B138" s="243" t="s">
        <v>1348</v>
      </c>
      <c r="C138" s="246" t="s">
        <v>1295</v>
      </c>
      <c r="D138" s="245">
        <v>16</v>
      </c>
      <c r="E138" s="190"/>
      <c r="F138" s="190"/>
      <c r="G138" s="15"/>
      <c r="H138" s="15"/>
      <c r="I138" s="243" t="s">
        <v>358</v>
      </c>
      <c r="J138" s="246" t="s">
        <v>96</v>
      </c>
      <c r="K138" s="245">
        <v>58</v>
      </c>
      <c r="L138" s="243"/>
      <c r="M138" s="190"/>
      <c r="N138" s="15"/>
    </row>
    <row r="139" spans="2:14" ht="18" x14ac:dyDescent="0.25">
      <c r="B139" s="243" t="s">
        <v>1332</v>
      </c>
      <c r="C139" s="246" t="s">
        <v>1333</v>
      </c>
      <c r="D139" s="245">
        <v>10.75</v>
      </c>
      <c r="E139" s="310"/>
      <c r="F139" s="190"/>
      <c r="G139" s="15"/>
      <c r="H139" s="15"/>
      <c r="I139" s="243" t="s">
        <v>494</v>
      </c>
      <c r="J139" s="246" t="s">
        <v>512</v>
      </c>
      <c r="K139" s="245">
        <v>20</v>
      </c>
      <c r="L139" s="243"/>
      <c r="M139" s="190"/>
      <c r="N139" s="15"/>
    </row>
    <row r="140" spans="2:14" ht="18" x14ac:dyDescent="0.25">
      <c r="B140" s="243" t="s">
        <v>1330</v>
      </c>
      <c r="C140" s="246" t="s">
        <v>1329</v>
      </c>
      <c r="D140" s="245">
        <v>203</v>
      </c>
      <c r="E140" s="190"/>
      <c r="F140" s="190"/>
      <c r="G140" s="15"/>
      <c r="H140" s="15"/>
      <c r="I140" s="243" t="s">
        <v>478</v>
      </c>
      <c r="J140" s="246" t="s">
        <v>479</v>
      </c>
      <c r="K140" s="350">
        <v>51</v>
      </c>
      <c r="L140" s="243"/>
      <c r="M140" s="190"/>
      <c r="N140" s="15"/>
    </row>
    <row r="141" spans="2:14" ht="18" x14ac:dyDescent="0.25">
      <c r="B141" s="243" t="s">
        <v>300</v>
      </c>
      <c r="C141" s="246" t="s">
        <v>41</v>
      </c>
      <c r="D141" s="245">
        <v>1</v>
      </c>
      <c r="E141" s="190"/>
      <c r="F141" s="190"/>
      <c r="G141" s="15"/>
      <c r="H141" s="15"/>
      <c r="I141" s="243" t="s">
        <v>419</v>
      </c>
      <c r="J141" s="246" t="s">
        <v>144</v>
      </c>
      <c r="K141" s="245">
        <v>24</v>
      </c>
      <c r="L141" s="243"/>
      <c r="M141" s="190"/>
      <c r="N141" s="15"/>
    </row>
    <row r="142" spans="2:14" ht="18" x14ac:dyDescent="0.25">
      <c r="B142" s="243" t="s">
        <v>460</v>
      </c>
      <c r="C142" s="246" t="s">
        <v>461</v>
      </c>
      <c r="D142" s="245">
        <v>0</v>
      </c>
      <c r="E142" s="190"/>
      <c r="F142" s="190"/>
      <c r="G142" s="15"/>
      <c r="H142" s="15"/>
      <c r="I142" s="243" t="s">
        <v>375</v>
      </c>
      <c r="J142" s="244" t="s">
        <v>109</v>
      </c>
      <c r="K142" s="245">
        <v>81</v>
      </c>
      <c r="L142" s="243"/>
      <c r="M142" s="190"/>
      <c r="N142" s="15"/>
    </row>
    <row r="143" spans="2:14" ht="18" x14ac:dyDescent="0.25">
      <c r="B143" s="243" t="s">
        <v>376</v>
      </c>
      <c r="C143" s="246" t="s">
        <v>110</v>
      </c>
      <c r="D143" s="245">
        <v>2</v>
      </c>
      <c r="E143" s="190"/>
      <c r="F143" s="190"/>
      <c r="G143" s="15"/>
      <c r="H143" s="15"/>
      <c r="I143" s="243" t="s">
        <v>432</v>
      </c>
      <c r="J143" s="246" t="s">
        <v>158</v>
      </c>
      <c r="K143" s="245">
        <v>3</v>
      </c>
      <c r="L143" s="243"/>
      <c r="M143" s="190"/>
      <c r="N143" s="15"/>
    </row>
    <row r="144" spans="2:14" ht="18" x14ac:dyDescent="0.25">
      <c r="B144" s="243" t="s">
        <v>878</v>
      </c>
      <c r="C144" s="246" t="s">
        <v>733</v>
      </c>
      <c r="D144" s="245">
        <v>94</v>
      </c>
      <c r="E144" s="310"/>
      <c r="F144" s="190"/>
      <c r="G144" s="15"/>
      <c r="H144" s="15"/>
      <c r="I144" s="243" t="s">
        <v>431</v>
      </c>
      <c r="J144" s="246" t="s">
        <v>157</v>
      </c>
      <c r="K144" s="245">
        <v>61</v>
      </c>
      <c r="L144" s="243"/>
      <c r="M144" s="190"/>
      <c r="N144" s="15"/>
    </row>
    <row r="145" spans="2:14" ht="18" x14ac:dyDescent="0.25">
      <c r="B145" s="243" t="s">
        <v>1351</v>
      </c>
      <c r="C145" s="246" t="s">
        <v>1272</v>
      </c>
      <c r="D145" s="245">
        <v>32</v>
      </c>
      <c r="E145" s="190"/>
      <c r="F145" s="190"/>
      <c r="G145" s="15"/>
      <c r="H145" s="15"/>
      <c r="I145" s="243" t="s">
        <v>409</v>
      </c>
      <c r="J145" s="246" t="s">
        <v>643</v>
      </c>
      <c r="K145" s="245">
        <v>10</v>
      </c>
      <c r="L145" s="243"/>
      <c r="M145" s="190"/>
      <c r="N145" s="15"/>
    </row>
    <row r="146" spans="2:14" ht="18" x14ac:dyDescent="0.25">
      <c r="B146" s="243" t="s">
        <v>1219</v>
      </c>
      <c r="C146" s="246" t="s">
        <v>1187</v>
      </c>
      <c r="D146" s="245">
        <v>10</v>
      </c>
      <c r="E146" s="190"/>
      <c r="F146" s="190"/>
      <c r="G146" s="15"/>
      <c r="H146" s="15"/>
      <c r="I146" s="243" t="s">
        <v>364</v>
      </c>
      <c r="J146" s="246" t="s">
        <v>101</v>
      </c>
      <c r="K146" s="245">
        <v>81</v>
      </c>
      <c r="L146" s="243"/>
      <c r="M146" s="190"/>
      <c r="N146" s="15"/>
    </row>
    <row r="147" spans="2:14" ht="18" x14ac:dyDescent="0.25">
      <c r="B147" s="243" t="s">
        <v>1220</v>
      </c>
      <c r="C147" s="246" t="s">
        <v>1186</v>
      </c>
      <c r="D147" s="245">
        <v>41</v>
      </c>
      <c r="E147" s="190"/>
      <c r="F147" s="190"/>
      <c r="G147" s="15"/>
      <c r="H147" s="15"/>
      <c r="I147" s="243" t="s">
        <v>438</v>
      </c>
      <c r="J147" s="246" t="s">
        <v>162</v>
      </c>
      <c r="K147" s="245">
        <v>43</v>
      </c>
      <c r="L147" s="243"/>
      <c r="M147" s="190"/>
      <c r="N147" s="15"/>
    </row>
    <row r="148" spans="2:14" ht="18" x14ac:dyDescent="0.25">
      <c r="B148" s="243" t="s">
        <v>1221</v>
      </c>
      <c r="C148" s="246" t="s">
        <v>1188</v>
      </c>
      <c r="D148" s="245">
        <v>19</v>
      </c>
      <c r="E148" s="190"/>
      <c r="F148" s="190"/>
      <c r="G148" s="15"/>
      <c r="H148" s="15"/>
      <c r="I148" s="243" t="s">
        <v>385</v>
      </c>
      <c r="J148" s="246" t="s">
        <v>117</v>
      </c>
      <c r="K148" s="245">
        <v>5</v>
      </c>
      <c r="L148" s="243"/>
      <c r="M148" s="190"/>
      <c r="N148" s="15"/>
    </row>
    <row r="149" spans="2:14" ht="18" x14ac:dyDescent="0.25">
      <c r="B149" s="243" t="s">
        <v>1223</v>
      </c>
      <c r="C149" s="246" t="s">
        <v>1191</v>
      </c>
      <c r="D149" s="245">
        <v>30</v>
      </c>
      <c r="E149" s="190"/>
      <c r="F149" s="190"/>
      <c r="G149" s="15"/>
      <c r="H149" s="15"/>
      <c r="I149" s="243" t="s">
        <v>332</v>
      </c>
      <c r="J149" s="244" t="s">
        <v>72</v>
      </c>
      <c r="K149" s="245">
        <v>0</v>
      </c>
      <c r="L149" s="243"/>
      <c r="M149" s="190"/>
      <c r="N149" s="15"/>
    </row>
    <row r="150" spans="2:14" ht="18" x14ac:dyDescent="0.25">
      <c r="B150" s="243" t="s">
        <v>1224</v>
      </c>
      <c r="C150" s="246" t="s">
        <v>1192</v>
      </c>
      <c r="D150" s="245">
        <v>30</v>
      </c>
      <c r="E150" s="190"/>
      <c r="F150" s="190"/>
      <c r="G150" s="15"/>
      <c r="H150" s="15"/>
      <c r="I150" s="243" t="s">
        <v>380</v>
      </c>
      <c r="J150" s="246" t="s">
        <v>113</v>
      </c>
      <c r="K150" s="245">
        <v>17</v>
      </c>
      <c r="L150" s="243"/>
      <c r="M150" s="190"/>
      <c r="N150" s="15"/>
    </row>
    <row r="151" spans="2:14" ht="18" x14ac:dyDescent="0.25">
      <c r="B151" s="243" t="s">
        <v>1210</v>
      </c>
      <c r="C151" s="246" t="s">
        <v>1213</v>
      </c>
      <c r="D151" s="245">
        <v>21</v>
      </c>
      <c r="E151" s="190"/>
      <c r="F151" s="190"/>
      <c r="G151" s="15"/>
      <c r="H151" s="15"/>
      <c r="I151" s="243" t="s">
        <v>225</v>
      </c>
      <c r="J151" s="246" t="s">
        <v>633</v>
      </c>
      <c r="K151" s="245">
        <v>34</v>
      </c>
      <c r="L151" s="243"/>
      <c r="M151" s="190"/>
      <c r="N151" s="15"/>
    </row>
    <row r="152" spans="2:14" ht="18" x14ac:dyDescent="0.25">
      <c r="B152" s="243" t="s">
        <v>1209</v>
      </c>
      <c r="C152" s="246" t="s">
        <v>1201</v>
      </c>
      <c r="D152" s="245">
        <v>13</v>
      </c>
      <c r="E152" s="190"/>
      <c r="F152" s="190"/>
      <c r="G152" s="15"/>
      <c r="H152" s="15"/>
      <c r="I152" s="243" t="s">
        <v>477</v>
      </c>
      <c r="J152" s="246" t="s">
        <v>504</v>
      </c>
      <c r="K152" s="245">
        <v>71</v>
      </c>
      <c r="L152" s="243"/>
      <c r="M152" s="190"/>
      <c r="N152" s="15"/>
    </row>
    <row r="153" spans="2:14" ht="18" x14ac:dyDescent="0.25">
      <c r="B153" s="243" t="s">
        <v>1208</v>
      </c>
      <c r="C153" s="246" t="s">
        <v>1203</v>
      </c>
      <c r="D153" s="245">
        <v>15</v>
      </c>
      <c r="E153" s="190"/>
      <c r="F153" s="190"/>
      <c r="G153" s="15"/>
      <c r="H153" s="15"/>
      <c r="I153" s="243" t="s">
        <v>420</v>
      </c>
      <c r="J153" s="246" t="s">
        <v>504</v>
      </c>
      <c r="K153" s="245">
        <v>22</v>
      </c>
      <c r="L153" s="243"/>
      <c r="M153" s="190"/>
      <c r="N153" s="15"/>
    </row>
    <row r="154" spans="2:14" ht="18" x14ac:dyDescent="0.25">
      <c r="B154" s="243" t="s">
        <v>1205</v>
      </c>
      <c r="C154" s="246" t="s">
        <v>1222</v>
      </c>
      <c r="D154" s="245">
        <v>24</v>
      </c>
      <c r="E154" s="190"/>
      <c r="F154" s="190"/>
      <c r="G154" s="15"/>
      <c r="H154" s="15"/>
      <c r="I154" s="243" t="s">
        <v>384</v>
      </c>
      <c r="J154" s="246" t="s">
        <v>503</v>
      </c>
      <c r="K154" s="245">
        <v>23</v>
      </c>
      <c r="L154" s="243"/>
      <c r="M154" s="190"/>
      <c r="N154" s="15"/>
    </row>
    <row r="155" spans="2:14" ht="18" x14ac:dyDescent="0.25">
      <c r="B155" s="243" t="s">
        <v>1211</v>
      </c>
      <c r="C155" s="246" t="s">
        <v>1212</v>
      </c>
      <c r="D155" s="245">
        <v>21</v>
      </c>
      <c r="E155" s="190"/>
      <c r="F155" s="190"/>
      <c r="G155" s="15"/>
      <c r="H155" s="15"/>
      <c r="I155" s="243" t="s">
        <v>480</v>
      </c>
      <c r="J155" s="246" t="s">
        <v>496</v>
      </c>
      <c r="K155" s="245">
        <v>36</v>
      </c>
      <c r="L155" s="243"/>
      <c r="M155" s="190"/>
      <c r="N155" s="15"/>
    </row>
    <row r="156" spans="2:14" ht="18" x14ac:dyDescent="0.25">
      <c r="B156" s="243" t="s">
        <v>1214</v>
      </c>
      <c r="C156" s="246" t="s">
        <v>1190</v>
      </c>
      <c r="D156" s="245">
        <v>0</v>
      </c>
      <c r="E156" s="190"/>
      <c r="F156" s="190"/>
      <c r="G156" s="15"/>
      <c r="H156" s="15"/>
      <c r="I156" s="243" t="s">
        <v>1031</v>
      </c>
      <c r="J156" s="246" t="s">
        <v>1030</v>
      </c>
      <c r="K156" s="245">
        <v>18</v>
      </c>
      <c r="L156" s="243"/>
      <c r="M156" s="190"/>
      <c r="N156" s="15"/>
    </row>
    <row r="157" spans="2:14" ht="18" x14ac:dyDescent="0.25">
      <c r="B157" s="243" t="s">
        <v>1215</v>
      </c>
      <c r="C157" s="246" t="s">
        <v>1217</v>
      </c>
      <c r="D157" s="245">
        <v>23</v>
      </c>
      <c r="E157" s="190"/>
      <c r="F157" s="190"/>
      <c r="G157" s="15"/>
      <c r="H157" s="15"/>
      <c r="I157" s="243" t="s">
        <v>1273</v>
      </c>
      <c r="J157" s="246" t="s">
        <v>1274</v>
      </c>
      <c r="K157" s="245">
        <v>35</v>
      </c>
      <c r="L157" s="243"/>
      <c r="M157" s="190"/>
      <c r="N157" s="15"/>
    </row>
    <row r="158" spans="2:14" ht="18" x14ac:dyDescent="0.25">
      <c r="B158" s="243" t="s">
        <v>1218</v>
      </c>
      <c r="C158" s="246" t="s">
        <v>1216</v>
      </c>
      <c r="D158" s="245">
        <v>22</v>
      </c>
      <c r="E158" s="190"/>
      <c r="F158" s="190"/>
      <c r="G158" s="15"/>
      <c r="H158" s="15"/>
      <c r="I158" s="243" t="s">
        <v>365</v>
      </c>
      <c r="J158" s="246" t="s">
        <v>745</v>
      </c>
      <c r="K158" s="245">
        <v>4</v>
      </c>
      <c r="L158" s="243"/>
      <c r="M158" s="190"/>
      <c r="N158" s="15"/>
    </row>
    <row r="159" spans="2:14" ht="18" x14ac:dyDescent="0.25">
      <c r="B159" s="243" t="s">
        <v>734</v>
      </c>
      <c r="C159" s="246" t="s">
        <v>735</v>
      </c>
      <c r="D159" s="245">
        <v>13</v>
      </c>
      <c r="E159" s="190"/>
      <c r="F159" s="190"/>
      <c r="G159" s="15"/>
      <c r="H159" s="15"/>
      <c r="I159" s="243" t="s">
        <v>265</v>
      </c>
      <c r="J159" s="244" t="s">
        <v>509</v>
      </c>
      <c r="K159" s="245">
        <v>122</v>
      </c>
      <c r="L159" s="243"/>
      <c r="M159" s="190"/>
      <c r="N159" s="15"/>
    </row>
    <row r="160" spans="2:14" ht="18" x14ac:dyDescent="0.25">
      <c r="B160" s="243" t="s">
        <v>1243</v>
      </c>
      <c r="C160" s="246" t="s">
        <v>1202</v>
      </c>
      <c r="D160" s="245">
        <v>20</v>
      </c>
      <c r="E160" s="190"/>
      <c r="F160" s="190"/>
      <c r="G160" s="15"/>
      <c r="H160" s="15"/>
      <c r="I160" s="243" t="s">
        <v>200</v>
      </c>
      <c r="J160" s="244" t="s">
        <v>644</v>
      </c>
      <c r="K160" s="245">
        <v>189</v>
      </c>
      <c r="L160" s="243"/>
      <c r="M160" s="190"/>
      <c r="N160" s="15"/>
    </row>
    <row r="161" spans="2:14" ht="18" x14ac:dyDescent="0.25">
      <c r="B161" s="243" t="s">
        <v>565</v>
      </c>
      <c r="C161" s="246" t="s">
        <v>566</v>
      </c>
      <c r="D161" s="245">
        <v>2</v>
      </c>
      <c r="E161" s="190"/>
      <c r="F161" s="190"/>
      <c r="G161" s="15"/>
      <c r="H161" s="15"/>
      <c r="I161" s="243" t="s">
        <v>369</v>
      </c>
      <c r="J161" s="246" t="s">
        <v>103</v>
      </c>
      <c r="K161" s="245">
        <v>30</v>
      </c>
      <c r="L161" s="243"/>
      <c r="M161" s="190"/>
      <c r="N161" s="15"/>
    </row>
    <row r="162" spans="2:14" ht="18" x14ac:dyDescent="0.25">
      <c r="B162" s="243" t="s">
        <v>224</v>
      </c>
      <c r="C162" s="246" t="s">
        <v>620</v>
      </c>
      <c r="D162" s="245">
        <v>10</v>
      </c>
      <c r="E162" s="190"/>
      <c r="F162" s="190"/>
      <c r="G162" s="15"/>
      <c r="H162" s="15"/>
      <c r="I162" s="243" t="s">
        <v>1326</v>
      </c>
      <c r="J162" s="246" t="s">
        <v>1325</v>
      </c>
      <c r="K162" s="245">
        <v>0</v>
      </c>
      <c r="L162" s="243"/>
      <c r="M162" s="190"/>
      <c r="N162" s="15"/>
    </row>
    <row r="163" spans="2:14" ht="18" x14ac:dyDescent="0.25">
      <c r="B163" s="243" t="s">
        <v>222</v>
      </c>
      <c r="C163" s="246" t="s">
        <v>621</v>
      </c>
      <c r="D163" s="245">
        <v>2</v>
      </c>
      <c r="E163" s="190"/>
      <c r="F163" s="190"/>
      <c r="G163" s="15"/>
      <c r="H163" s="15"/>
      <c r="I163" s="243" t="s">
        <v>1308</v>
      </c>
      <c r="J163" s="246" t="s">
        <v>1309</v>
      </c>
      <c r="K163" s="245">
        <v>3</v>
      </c>
      <c r="L163" s="243"/>
      <c r="M163" s="190"/>
      <c r="N163" s="15"/>
    </row>
    <row r="164" spans="2:14" ht="18" x14ac:dyDescent="0.25">
      <c r="B164" s="243" t="s">
        <v>487</v>
      </c>
      <c r="C164" s="244" t="s">
        <v>488</v>
      </c>
      <c r="D164" s="245">
        <v>3</v>
      </c>
      <c r="E164" s="190"/>
      <c r="F164" s="190"/>
      <c r="G164" s="15"/>
      <c r="H164" s="15"/>
      <c r="I164" s="243" t="s">
        <v>1378</v>
      </c>
      <c r="J164" s="246" t="s">
        <v>1377</v>
      </c>
      <c r="K164" s="245">
        <v>182</v>
      </c>
      <c r="L164" s="243"/>
      <c r="M164" s="190"/>
      <c r="N164" s="15"/>
    </row>
    <row r="165" spans="2:14" ht="18" x14ac:dyDescent="0.25">
      <c r="B165" s="243" t="s">
        <v>999</v>
      </c>
      <c r="C165" s="246" t="s">
        <v>1000</v>
      </c>
      <c r="D165" s="245">
        <v>68</v>
      </c>
      <c r="E165" s="190"/>
      <c r="F165" s="190"/>
      <c r="G165" s="15"/>
      <c r="H165" s="15"/>
      <c r="I165" s="243" t="s">
        <v>266</v>
      </c>
      <c r="J165" s="244" t="s">
        <v>10</v>
      </c>
      <c r="K165" s="245">
        <v>38</v>
      </c>
      <c r="L165" s="243"/>
      <c r="M165" s="190"/>
      <c r="N165" s="15"/>
    </row>
    <row r="166" spans="2:14" ht="18" x14ac:dyDescent="0.25">
      <c r="B166" s="243" t="s">
        <v>847</v>
      </c>
      <c r="C166" s="244" t="s">
        <v>858</v>
      </c>
      <c r="D166" s="245">
        <v>3</v>
      </c>
      <c r="E166" s="190"/>
      <c r="F166" s="190"/>
      <c r="G166" s="15"/>
      <c r="H166" s="15"/>
      <c r="I166" s="243" t="s">
        <v>900</v>
      </c>
      <c r="J166" s="246" t="s">
        <v>905</v>
      </c>
      <c r="K166" s="245">
        <v>8</v>
      </c>
      <c r="L166" s="243"/>
      <c r="M166" s="190"/>
      <c r="N166" s="15"/>
    </row>
    <row r="167" spans="2:14" ht="18" x14ac:dyDescent="0.25">
      <c r="B167" s="243" t="s">
        <v>476</v>
      </c>
      <c r="C167" s="246" t="s">
        <v>502</v>
      </c>
      <c r="D167" s="245">
        <v>46</v>
      </c>
      <c r="E167" s="190"/>
      <c r="F167" s="190"/>
      <c r="G167" s="15"/>
      <c r="H167" s="15"/>
      <c r="I167" s="243" t="s">
        <v>901</v>
      </c>
      <c r="J167" s="246" t="s">
        <v>904</v>
      </c>
      <c r="K167" s="245">
        <v>11</v>
      </c>
      <c r="L167" s="243"/>
      <c r="M167" s="190"/>
      <c r="N167" s="15"/>
    </row>
    <row r="168" spans="2:14" ht="18" x14ac:dyDescent="0.25">
      <c r="B168" s="243" t="s">
        <v>384</v>
      </c>
      <c r="C168" s="246" t="s">
        <v>503</v>
      </c>
      <c r="D168" s="245">
        <v>23</v>
      </c>
      <c r="E168" s="190"/>
      <c r="F168" s="190"/>
      <c r="G168" s="15"/>
      <c r="H168" s="15"/>
      <c r="I168" s="243" t="s">
        <v>902</v>
      </c>
      <c r="J168" s="246" t="s">
        <v>906</v>
      </c>
      <c r="K168" s="245">
        <v>16</v>
      </c>
      <c r="L168" s="243"/>
      <c r="M168" s="190"/>
      <c r="N168" s="15"/>
    </row>
    <row r="169" spans="2:14" ht="18" x14ac:dyDescent="0.25">
      <c r="B169" s="243" t="s">
        <v>477</v>
      </c>
      <c r="C169" s="246" t="s">
        <v>504</v>
      </c>
      <c r="D169" s="245">
        <v>71</v>
      </c>
      <c r="E169" s="190"/>
      <c r="F169" s="190"/>
      <c r="G169" s="15"/>
      <c r="H169" s="15"/>
      <c r="I169" s="243" t="s">
        <v>368</v>
      </c>
      <c r="J169" s="246" t="s">
        <v>102</v>
      </c>
      <c r="K169" s="245">
        <v>2</v>
      </c>
      <c r="L169" s="243"/>
      <c r="M169" s="190"/>
      <c r="N169" s="15"/>
    </row>
    <row r="170" spans="2:14" ht="18" x14ac:dyDescent="0.25">
      <c r="B170" s="243" t="s">
        <v>418</v>
      </c>
      <c r="C170" s="246" t="s">
        <v>143</v>
      </c>
      <c r="D170" s="245">
        <v>20</v>
      </c>
      <c r="E170" s="190"/>
      <c r="F170" s="190"/>
      <c r="G170" s="15"/>
      <c r="H170" s="15"/>
      <c r="I170" s="243" t="s">
        <v>520</v>
      </c>
      <c r="J170" s="246" t="s">
        <v>521</v>
      </c>
      <c r="K170" s="245">
        <v>5</v>
      </c>
      <c r="L170" s="243"/>
      <c r="M170" s="190"/>
      <c r="N170" s="15"/>
    </row>
    <row r="171" spans="2:14" ht="18" x14ac:dyDescent="0.25">
      <c r="B171" s="243" t="s">
        <v>567</v>
      </c>
      <c r="C171" s="246" t="s">
        <v>568</v>
      </c>
      <c r="D171" s="245">
        <v>15</v>
      </c>
      <c r="E171" s="190"/>
      <c r="F171" s="190"/>
      <c r="G171" s="15"/>
      <c r="H171" s="15"/>
      <c r="I171" s="243" t="s">
        <v>1261</v>
      </c>
      <c r="J171" s="246" t="s">
        <v>1262</v>
      </c>
      <c r="K171" s="245">
        <v>48</v>
      </c>
      <c r="L171" s="243"/>
      <c r="M171" s="190"/>
      <c r="N171" s="15"/>
    </row>
    <row r="172" spans="2:14" ht="18" x14ac:dyDescent="0.25">
      <c r="B172" s="243" t="s">
        <v>414</v>
      </c>
      <c r="C172" s="246" t="s">
        <v>140</v>
      </c>
      <c r="D172" s="245">
        <v>4</v>
      </c>
      <c r="E172" s="190"/>
      <c r="F172" s="190"/>
      <c r="G172" s="15"/>
      <c r="H172" s="15"/>
      <c r="I172" s="243" t="s">
        <v>267</v>
      </c>
      <c r="J172" s="244" t="s">
        <v>11</v>
      </c>
      <c r="K172" s="245">
        <v>2</v>
      </c>
      <c r="L172" s="243"/>
      <c r="M172" s="190"/>
      <c r="N172" s="15"/>
    </row>
    <row r="173" spans="2:14" ht="18" x14ac:dyDescent="0.25">
      <c r="B173" s="243" t="s">
        <v>1385</v>
      </c>
      <c r="C173" s="246" t="s">
        <v>1244</v>
      </c>
      <c r="D173" s="245">
        <v>0</v>
      </c>
      <c r="E173" s="190"/>
      <c r="F173" s="190"/>
      <c r="G173" s="15"/>
      <c r="H173" s="15"/>
      <c r="I173" s="243" t="s">
        <v>268</v>
      </c>
      <c r="J173" s="244" t="s">
        <v>12</v>
      </c>
      <c r="K173" s="245">
        <v>0</v>
      </c>
      <c r="L173" s="243"/>
      <c r="M173" s="190"/>
      <c r="N173" s="15"/>
    </row>
    <row r="174" spans="2:14" ht="18" x14ac:dyDescent="0.25">
      <c r="B174" s="243" t="s">
        <v>228</v>
      </c>
      <c r="C174" s="246" t="s">
        <v>822</v>
      </c>
      <c r="D174" s="245">
        <v>14</v>
      </c>
      <c r="E174" s="190"/>
      <c r="F174" s="190"/>
      <c r="G174" s="15"/>
      <c r="H174" s="15"/>
      <c r="I174" s="243" t="s">
        <v>269</v>
      </c>
      <c r="J174" s="246" t="s">
        <v>13</v>
      </c>
      <c r="K174" s="245">
        <v>1</v>
      </c>
      <c r="L174" s="243"/>
      <c r="M174" s="190"/>
      <c r="N174" s="15"/>
    </row>
    <row r="175" spans="2:14" ht="18" x14ac:dyDescent="0.25">
      <c r="B175" s="243" t="s">
        <v>481</v>
      </c>
      <c r="C175" s="246" t="s">
        <v>505</v>
      </c>
      <c r="D175" s="245">
        <v>104</v>
      </c>
      <c r="E175" s="190"/>
      <c r="F175" s="190"/>
      <c r="G175" s="15"/>
      <c r="H175" s="15"/>
      <c r="I175" s="243" t="s">
        <v>1374</v>
      </c>
      <c r="J175" s="246" t="s">
        <v>1373</v>
      </c>
      <c r="K175" s="245">
        <v>20</v>
      </c>
      <c r="L175" s="243"/>
      <c r="M175" s="190"/>
      <c r="N175" s="15"/>
    </row>
    <row r="176" spans="2:14" ht="18" x14ac:dyDescent="0.25">
      <c r="B176" s="243" t="s">
        <v>848</v>
      </c>
      <c r="C176" s="246" t="s">
        <v>1147</v>
      </c>
      <c r="D176" s="245">
        <v>22</v>
      </c>
      <c r="E176" s="190"/>
      <c r="F176" s="190"/>
      <c r="G176" s="15"/>
      <c r="H176" s="15"/>
      <c r="I176" s="243" t="s">
        <v>399</v>
      </c>
      <c r="J176" s="246" t="s">
        <v>129</v>
      </c>
      <c r="K176" s="245">
        <v>1</v>
      </c>
      <c r="L176" s="243"/>
      <c r="M176" s="190"/>
      <c r="N176" s="15"/>
    </row>
    <row r="177" spans="2:14" ht="18" x14ac:dyDescent="0.25">
      <c r="B177" s="243" t="s">
        <v>215</v>
      </c>
      <c r="C177" s="246" t="s">
        <v>622</v>
      </c>
      <c r="D177" s="245">
        <v>86</v>
      </c>
      <c r="E177" s="190"/>
      <c r="F177" s="190"/>
      <c r="G177" s="15"/>
      <c r="H177" s="15"/>
      <c r="I177" s="243" t="s">
        <v>397</v>
      </c>
      <c r="J177" s="246" t="s">
        <v>127</v>
      </c>
      <c r="K177" s="245">
        <v>1</v>
      </c>
      <c r="L177" s="243"/>
      <c r="M177" s="190"/>
      <c r="N177" s="15"/>
    </row>
    <row r="178" spans="2:14" ht="18" x14ac:dyDescent="0.25">
      <c r="B178" s="243" t="s">
        <v>214</v>
      </c>
      <c r="C178" s="244" t="s">
        <v>623</v>
      </c>
      <c r="D178" s="245">
        <v>38</v>
      </c>
      <c r="E178" s="190"/>
      <c r="F178" s="190"/>
      <c r="G178" s="15"/>
      <c r="H178" s="15"/>
      <c r="I178" s="243" t="s">
        <v>270</v>
      </c>
      <c r="J178" s="244" t="s">
        <v>14</v>
      </c>
      <c r="K178" s="245">
        <v>11</v>
      </c>
      <c r="L178" s="243"/>
      <c r="M178" s="190"/>
      <c r="N178" s="15"/>
    </row>
    <row r="179" spans="2:14" ht="18" x14ac:dyDescent="0.25">
      <c r="B179" s="243" t="s">
        <v>229</v>
      </c>
      <c r="C179" s="246" t="s">
        <v>624</v>
      </c>
      <c r="D179" s="245">
        <v>7</v>
      </c>
      <c r="E179" s="190"/>
      <c r="F179" s="190"/>
      <c r="G179" s="15"/>
      <c r="H179" s="15"/>
      <c r="I179" s="243" t="s">
        <v>832</v>
      </c>
      <c r="J179" s="244" t="s">
        <v>839</v>
      </c>
      <c r="K179" s="245">
        <v>28</v>
      </c>
      <c r="L179" s="243"/>
      <c r="M179" s="190"/>
      <c r="N179" s="15"/>
    </row>
    <row r="180" spans="2:14" ht="18" x14ac:dyDescent="0.25">
      <c r="B180" s="243" t="s">
        <v>415</v>
      </c>
      <c r="C180" s="246" t="s">
        <v>141</v>
      </c>
      <c r="D180" s="245">
        <v>1</v>
      </c>
      <c r="E180" s="190"/>
      <c r="F180" s="190"/>
      <c r="G180" s="15"/>
      <c r="H180" s="15"/>
      <c r="I180" s="243" t="s">
        <v>1162</v>
      </c>
      <c r="J180" s="246" t="s">
        <v>1152</v>
      </c>
      <c r="K180" s="245">
        <v>1</v>
      </c>
      <c r="L180" s="243"/>
      <c r="M180" s="190"/>
      <c r="N180" s="15"/>
    </row>
    <row r="181" spans="2:14" ht="18" x14ac:dyDescent="0.25">
      <c r="B181" s="243" t="s">
        <v>452</v>
      </c>
      <c r="C181" s="246" t="s">
        <v>451</v>
      </c>
      <c r="D181" s="245">
        <v>0</v>
      </c>
      <c r="E181" s="190"/>
      <c r="F181" s="190"/>
      <c r="G181" s="15"/>
      <c r="H181" s="15"/>
      <c r="I181" s="243"/>
      <c r="J181" s="246" t="s">
        <v>1294</v>
      </c>
      <c r="K181" s="245">
        <v>2</v>
      </c>
      <c r="L181" s="243"/>
      <c r="M181" s="190"/>
      <c r="N181" s="15"/>
    </row>
    <row r="182" spans="2:14" ht="18" x14ac:dyDescent="0.25">
      <c r="B182" s="243" t="s">
        <v>570</v>
      </c>
      <c r="C182" s="244" t="s">
        <v>571</v>
      </c>
      <c r="D182" s="245">
        <v>0</v>
      </c>
      <c r="E182" s="190"/>
      <c r="F182" s="190"/>
      <c r="G182" s="15"/>
      <c r="H182" s="15"/>
      <c r="I182" s="243" t="s">
        <v>1376</v>
      </c>
      <c r="J182" s="246" t="s">
        <v>1255</v>
      </c>
      <c r="K182" s="245">
        <v>12</v>
      </c>
      <c r="L182" s="243"/>
      <c r="M182" s="190"/>
      <c r="N182" s="15"/>
    </row>
    <row r="183" spans="2:14" ht="18" x14ac:dyDescent="0.25">
      <c r="B183" s="243" t="s">
        <v>278</v>
      </c>
      <c r="C183" s="246" t="s">
        <v>625</v>
      </c>
      <c r="D183" s="245">
        <v>10</v>
      </c>
      <c r="E183" s="190"/>
      <c r="F183" s="190"/>
      <c r="G183" s="15"/>
      <c r="H183" s="15"/>
      <c r="I183" s="243" t="s">
        <v>1330</v>
      </c>
      <c r="J183" s="246" t="s">
        <v>1329</v>
      </c>
      <c r="K183" s="245">
        <v>203</v>
      </c>
      <c r="L183" s="243"/>
      <c r="M183" s="190"/>
      <c r="N183" s="15"/>
    </row>
    <row r="184" spans="2:14" ht="18" x14ac:dyDescent="0.25">
      <c r="B184" s="243" t="s">
        <v>483</v>
      </c>
      <c r="C184" s="246" t="s">
        <v>506</v>
      </c>
      <c r="D184" s="245">
        <v>40</v>
      </c>
      <c r="E184" s="190"/>
      <c r="F184" s="190"/>
      <c r="G184" s="15"/>
      <c r="H184" s="15"/>
      <c r="I184" s="243" t="s">
        <v>198</v>
      </c>
      <c r="J184" s="244" t="s">
        <v>604</v>
      </c>
      <c r="K184" s="245">
        <v>43</v>
      </c>
      <c r="L184" s="243"/>
      <c r="M184" s="190"/>
      <c r="N184" s="15"/>
    </row>
    <row r="185" spans="2:14" ht="18" x14ac:dyDescent="0.25">
      <c r="B185" s="243" t="s">
        <v>209</v>
      </c>
      <c r="C185" s="244" t="s">
        <v>626</v>
      </c>
      <c r="D185" s="245">
        <v>1</v>
      </c>
      <c r="E185" s="190"/>
      <c r="F185" s="190"/>
      <c r="G185" s="15"/>
      <c r="H185" s="15"/>
      <c r="I185" s="243" t="s">
        <v>338</v>
      </c>
      <c r="J185" s="244" t="s">
        <v>78</v>
      </c>
      <c r="K185" s="245">
        <v>3</v>
      </c>
      <c r="L185" s="243"/>
      <c r="M185" s="190"/>
      <c r="N185" s="15"/>
    </row>
    <row r="186" spans="2:14" ht="18" x14ac:dyDescent="0.25">
      <c r="B186" s="243" t="s">
        <v>188</v>
      </c>
      <c r="C186" s="244" t="s">
        <v>627</v>
      </c>
      <c r="D186" s="245">
        <v>0</v>
      </c>
      <c r="E186" s="190"/>
      <c r="F186" s="190"/>
      <c r="G186" s="306"/>
      <c r="H186" s="15"/>
      <c r="I186" s="243" t="s">
        <v>203</v>
      </c>
      <c r="J186" s="244" t="s">
        <v>628</v>
      </c>
      <c r="K186" s="245">
        <v>34</v>
      </c>
      <c r="L186" s="243"/>
      <c r="M186" s="190"/>
      <c r="N186" s="15"/>
    </row>
    <row r="187" spans="2:14" ht="18" x14ac:dyDescent="0.25">
      <c r="B187" s="243" t="s">
        <v>294</v>
      </c>
      <c r="C187" s="246" t="s">
        <v>35</v>
      </c>
      <c r="D187" s="245">
        <v>1</v>
      </c>
      <c r="E187" s="190"/>
      <c r="F187" s="190"/>
      <c r="G187" s="15"/>
      <c r="H187" s="15"/>
      <c r="I187" s="243" t="s">
        <v>1226</v>
      </c>
      <c r="J187" s="244" t="s">
        <v>1105</v>
      </c>
      <c r="K187" s="245">
        <v>3</v>
      </c>
      <c r="L187" s="243"/>
      <c r="M187" s="190"/>
      <c r="N187" s="15"/>
    </row>
    <row r="188" spans="2:14" ht="18" x14ac:dyDescent="0.25">
      <c r="B188" s="243" t="s">
        <v>1349</v>
      </c>
      <c r="C188" s="246" t="s">
        <v>1275</v>
      </c>
      <c r="D188" s="245">
        <v>5</v>
      </c>
      <c r="E188" s="190"/>
      <c r="F188" s="190"/>
      <c r="G188" s="15"/>
      <c r="H188" s="15"/>
      <c r="I188" s="243"/>
      <c r="J188" s="246" t="s">
        <v>1375</v>
      </c>
      <c r="K188" s="245">
        <v>4</v>
      </c>
      <c r="L188" s="243"/>
      <c r="M188" s="190"/>
      <c r="N188" s="15"/>
    </row>
    <row r="189" spans="2:14" ht="18" x14ac:dyDescent="0.25">
      <c r="B189" s="243" t="s">
        <v>849</v>
      </c>
      <c r="C189" s="246" t="s">
        <v>859</v>
      </c>
      <c r="D189" s="245">
        <v>10</v>
      </c>
      <c r="E189" s="190"/>
      <c r="F189" s="190"/>
      <c r="G189" s="15"/>
      <c r="H189" s="15"/>
      <c r="I189" s="243" t="s">
        <v>241</v>
      </c>
      <c r="J189" s="246" t="s">
        <v>765</v>
      </c>
      <c r="K189" s="245">
        <v>34</v>
      </c>
      <c r="L189" s="243"/>
      <c r="M189" s="190"/>
      <c r="N189" s="15"/>
    </row>
    <row r="190" spans="2:14" ht="18" x14ac:dyDescent="0.25">
      <c r="B190" s="243" t="s">
        <v>1014</v>
      </c>
      <c r="C190" s="246" t="s">
        <v>1015</v>
      </c>
      <c r="D190" s="245">
        <v>7</v>
      </c>
      <c r="E190" s="190"/>
      <c r="F190" s="190"/>
      <c r="G190" s="15"/>
      <c r="H190" s="15"/>
      <c r="I190" s="243" t="s">
        <v>1007</v>
      </c>
      <c r="J190" s="246" t="s">
        <v>1008</v>
      </c>
      <c r="K190" s="245">
        <v>6</v>
      </c>
      <c r="L190" s="243"/>
      <c r="M190" s="190"/>
      <c r="N190" s="15"/>
    </row>
    <row r="191" spans="2:14" ht="18" x14ac:dyDescent="0.25">
      <c r="B191" s="243" t="s">
        <v>850</v>
      </c>
      <c r="C191" s="244" t="s">
        <v>1138</v>
      </c>
      <c r="D191" s="245">
        <v>3915</v>
      </c>
      <c r="E191" s="190"/>
      <c r="F191" s="190"/>
      <c r="G191" s="15"/>
      <c r="H191" s="15"/>
      <c r="I191" s="243" t="s">
        <v>1227</v>
      </c>
      <c r="J191" s="244" t="s">
        <v>1130</v>
      </c>
      <c r="K191" s="245">
        <v>4</v>
      </c>
      <c r="L191" s="243"/>
      <c r="M191" s="190"/>
      <c r="N191" s="15"/>
    </row>
    <row r="192" spans="2:14" ht="18" x14ac:dyDescent="0.25">
      <c r="B192" s="243" t="s">
        <v>851</v>
      </c>
      <c r="C192" s="246" t="s">
        <v>1170</v>
      </c>
      <c r="D192" s="245">
        <v>2160</v>
      </c>
      <c r="E192" s="190"/>
      <c r="F192" s="190"/>
      <c r="G192" s="306"/>
      <c r="H192" s="15"/>
      <c r="I192" s="243" t="s">
        <v>321</v>
      </c>
      <c r="J192" s="244" t="s">
        <v>60</v>
      </c>
      <c r="K192" s="245">
        <v>0</v>
      </c>
      <c r="L192" s="243"/>
      <c r="M192" s="190"/>
      <c r="N192" s="15"/>
    </row>
    <row r="193" spans="2:14" ht="18" x14ac:dyDescent="0.25">
      <c r="B193" s="243" t="s">
        <v>724</v>
      </c>
      <c r="C193" s="244" t="s">
        <v>1126</v>
      </c>
      <c r="D193" s="245">
        <v>3312</v>
      </c>
      <c r="E193" s="190"/>
      <c r="F193" s="190"/>
      <c r="G193" s="15"/>
      <c r="H193" s="15"/>
      <c r="I193" s="243" t="s">
        <v>217</v>
      </c>
      <c r="J193" s="244" t="s">
        <v>631</v>
      </c>
      <c r="K193" s="245">
        <v>58</v>
      </c>
      <c r="L193" s="243"/>
      <c r="M193" s="190"/>
      <c r="N193" s="15"/>
    </row>
    <row r="194" spans="2:14" ht="18" x14ac:dyDescent="0.25">
      <c r="B194" s="243" t="s">
        <v>230</v>
      </c>
      <c r="C194" s="246" t="s">
        <v>990</v>
      </c>
      <c r="D194" s="245">
        <v>2855</v>
      </c>
      <c r="E194" s="190"/>
      <c r="F194" s="190"/>
      <c r="G194" s="15"/>
      <c r="H194" s="15"/>
      <c r="I194" s="243" t="s">
        <v>336</v>
      </c>
      <c r="J194" s="244" t="s">
        <v>76</v>
      </c>
      <c r="K194" s="245">
        <v>30</v>
      </c>
      <c r="L194" s="243"/>
      <c r="M194" s="190"/>
      <c r="N194" s="15"/>
    </row>
    <row r="195" spans="2:14" ht="18" x14ac:dyDescent="0.25">
      <c r="B195" s="243" t="s">
        <v>535</v>
      </c>
      <c r="C195" s="246" t="s">
        <v>817</v>
      </c>
      <c r="D195" s="245">
        <v>145</v>
      </c>
      <c r="E195" s="190"/>
      <c r="F195" s="190"/>
      <c r="G195" s="15"/>
      <c r="H195" s="15"/>
      <c r="I195" s="243" t="s">
        <v>201</v>
      </c>
      <c r="J195" s="244" t="s">
        <v>635</v>
      </c>
      <c r="K195" s="245">
        <v>13</v>
      </c>
      <c r="L195" s="243"/>
      <c r="M195" s="190"/>
      <c r="N195" s="15"/>
    </row>
    <row r="196" spans="2:14" ht="18" x14ac:dyDescent="0.25">
      <c r="B196" s="243" t="s">
        <v>203</v>
      </c>
      <c r="C196" s="244" t="s">
        <v>628</v>
      </c>
      <c r="D196" s="245">
        <v>34</v>
      </c>
      <c r="E196" s="190"/>
      <c r="F196" s="190"/>
      <c r="G196" s="15"/>
      <c r="H196" s="15"/>
      <c r="I196" s="243" t="s">
        <v>202</v>
      </c>
      <c r="J196" s="244" t="s">
        <v>634</v>
      </c>
      <c r="K196" s="245">
        <v>13</v>
      </c>
      <c r="L196" s="243"/>
      <c r="M196" s="190"/>
      <c r="N196" s="15"/>
    </row>
    <row r="197" spans="2:14" ht="18" x14ac:dyDescent="0.25">
      <c r="B197" s="243" t="s">
        <v>210</v>
      </c>
      <c r="C197" s="244" t="s">
        <v>629</v>
      </c>
      <c r="D197" s="245">
        <v>1</v>
      </c>
      <c r="E197" s="190"/>
      <c r="F197" s="190"/>
      <c r="G197" s="15"/>
      <c r="H197" s="15"/>
      <c r="I197" s="243" t="s">
        <v>210</v>
      </c>
      <c r="J197" s="244" t="s">
        <v>629</v>
      </c>
      <c r="K197" s="245">
        <v>1</v>
      </c>
      <c r="L197" s="243"/>
      <c r="M197" s="190"/>
      <c r="N197" s="15"/>
    </row>
    <row r="198" spans="2:14" ht="18" x14ac:dyDescent="0.25">
      <c r="B198" s="243" t="s">
        <v>830</v>
      </c>
      <c r="C198" s="244" t="s">
        <v>837</v>
      </c>
      <c r="D198" s="245">
        <v>23</v>
      </c>
      <c r="E198" s="190"/>
      <c r="F198" s="190"/>
      <c r="G198" s="15"/>
      <c r="H198" s="15"/>
      <c r="I198" s="243" t="s">
        <v>184</v>
      </c>
      <c r="J198" s="246" t="s">
        <v>168</v>
      </c>
      <c r="K198" s="245">
        <v>13</v>
      </c>
      <c r="L198" s="243"/>
      <c r="M198" s="190"/>
      <c r="N198" s="15"/>
    </row>
    <row r="199" spans="2:14" ht="18" x14ac:dyDescent="0.25">
      <c r="B199" s="243" t="s">
        <v>219</v>
      </c>
      <c r="C199" s="246" t="s">
        <v>766</v>
      </c>
      <c r="D199" s="245">
        <v>1</v>
      </c>
      <c r="E199" s="190"/>
      <c r="F199" s="190"/>
      <c r="G199" s="15"/>
      <c r="H199" s="15"/>
      <c r="I199" s="243" t="s">
        <v>1242</v>
      </c>
      <c r="J199" s="246" t="s">
        <v>1156</v>
      </c>
      <c r="K199" s="245">
        <v>16</v>
      </c>
      <c r="L199" s="243"/>
      <c r="M199" s="190"/>
      <c r="N199" s="15"/>
    </row>
    <row r="200" spans="2:14" ht="18" x14ac:dyDescent="0.25">
      <c r="B200" s="243" t="s">
        <v>485</v>
      </c>
      <c r="C200" s="246" t="s">
        <v>507</v>
      </c>
      <c r="D200" s="245">
        <v>0</v>
      </c>
      <c r="E200" s="190"/>
      <c r="F200" s="190"/>
      <c r="G200" s="15"/>
      <c r="H200" s="15"/>
      <c r="I200" s="243" t="s">
        <v>361</v>
      </c>
      <c r="J200" s="246" t="s">
        <v>99</v>
      </c>
      <c r="K200" s="245">
        <v>3</v>
      </c>
      <c r="L200" s="243"/>
      <c r="M200" s="190"/>
      <c r="N200" s="15"/>
    </row>
    <row r="201" spans="2:14" ht="18" x14ac:dyDescent="0.25">
      <c r="B201" s="243" t="s">
        <v>237</v>
      </c>
      <c r="C201" s="246" t="s">
        <v>630</v>
      </c>
      <c r="D201" s="245">
        <v>1</v>
      </c>
      <c r="E201" s="310"/>
      <c r="F201" s="190"/>
      <c r="G201" s="15"/>
      <c r="H201" s="15"/>
      <c r="I201" s="243" t="s">
        <v>1230</v>
      </c>
      <c r="J201" s="246" t="s">
        <v>1245</v>
      </c>
      <c r="K201" s="245">
        <v>70</v>
      </c>
      <c r="L201" s="243"/>
      <c r="M201" s="190"/>
      <c r="N201" s="15"/>
    </row>
    <row r="202" spans="2:14" ht="18" x14ac:dyDescent="0.25">
      <c r="B202" s="243" t="s">
        <v>217</v>
      </c>
      <c r="C202" s="244" t="s">
        <v>631</v>
      </c>
      <c r="D202" s="245">
        <v>58</v>
      </c>
      <c r="E202" s="190"/>
      <c r="F202" s="190"/>
      <c r="G202" s="15"/>
      <c r="H202" s="15"/>
      <c r="I202" s="243" t="s">
        <v>749</v>
      </c>
      <c r="J202" s="246" t="s">
        <v>750</v>
      </c>
      <c r="K202" s="245">
        <v>59</v>
      </c>
      <c r="L202" s="243"/>
      <c r="M202" s="190"/>
      <c r="N202" s="15"/>
    </row>
    <row r="203" spans="2:14" ht="18" x14ac:dyDescent="0.25">
      <c r="B203" s="243" t="s">
        <v>235</v>
      </c>
      <c r="C203" s="246" t="s">
        <v>866</v>
      </c>
      <c r="D203" s="245">
        <v>0</v>
      </c>
      <c r="E203" s="190"/>
      <c r="F203" s="190"/>
      <c r="G203" s="15"/>
      <c r="H203" s="15"/>
      <c r="I203" s="243" t="s">
        <v>978</v>
      </c>
      <c r="J203" s="246" t="s">
        <v>1253</v>
      </c>
      <c r="K203" s="245">
        <v>0</v>
      </c>
      <c r="L203" s="243"/>
      <c r="M203" s="190"/>
      <c r="N203" s="15"/>
    </row>
    <row r="204" spans="2:14" ht="18" x14ac:dyDescent="0.25">
      <c r="B204" s="243" t="s">
        <v>236</v>
      </c>
      <c r="C204" s="246" t="s">
        <v>632</v>
      </c>
      <c r="D204" s="245">
        <v>3</v>
      </c>
      <c r="E204" s="190"/>
      <c r="F204" s="190"/>
      <c r="G204" s="15"/>
      <c r="H204" s="15"/>
      <c r="I204" s="243" t="s">
        <v>271</v>
      </c>
      <c r="J204" s="244" t="s">
        <v>15</v>
      </c>
      <c r="K204" s="245">
        <v>59</v>
      </c>
      <c r="L204" s="243"/>
      <c r="M204" s="190"/>
      <c r="N204" s="15"/>
    </row>
    <row r="205" spans="2:14" ht="18" x14ac:dyDescent="0.25">
      <c r="B205" s="243" t="s">
        <v>658</v>
      </c>
      <c r="C205" s="246" t="s">
        <v>659</v>
      </c>
      <c r="D205" s="245">
        <v>17</v>
      </c>
      <c r="E205" s="310"/>
      <c r="F205" s="190"/>
      <c r="G205" s="306"/>
      <c r="H205" s="15"/>
      <c r="I205" s="243" t="s">
        <v>244</v>
      </c>
      <c r="J205" s="246" t="s">
        <v>167</v>
      </c>
      <c r="K205" s="245">
        <v>19</v>
      </c>
      <c r="L205" s="243"/>
      <c r="M205" s="190"/>
      <c r="N205" s="15"/>
    </row>
    <row r="206" spans="2:14" ht="18" x14ac:dyDescent="0.25">
      <c r="B206" s="243" t="s">
        <v>268</v>
      </c>
      <c r="C206" s="244" t="s">
        <v>12</v>
      </c>
      <c r="D206" s="245">
        <v>0</v>
      </c>
      <c r="E206" s="190"/>
      <c r="F206" s="190"/>
      <c r="G206" s="306"/>
      <c r="H206" s="15"/>
      <c r="I206" s="243" t="s">
        <v>240</v>
      </c>
      <c r="J206" s="246" t="s">
        <v>642</v>
      </c>
      <c r="K206" s="245">
        <v>42</v>
      </c>
      <c r="L206" s="243"/>
      <c r="M206" s="190"/>
      <c r="N206" s="15"/>
    </row>
    <row r="207" spans="2:14" ht="18" x14ac:dyDescent="0.25">
      <c r="B207" s="243" t="s">
        <v>225</v>
      </c>
      <c r="C207" s="246" t="s">
        <v>633</v>
      </c>
      <c r="D207" s="245">
        <v>34</v>
      </c>
      <c r="E207" s="190"/>
      <c r="F207" s="190"/>
      <c r="G207" s="306"/>
      <c r="H207" s="15"/>
      <c r="I207" s="243" t="s">
        <v>741</v>
      </c>
      <c r="J207" s="244" t="s">
        <v>743</v>
      </c>
      <c r="K207" s="245">
        <v>24</v>
      </c>
      <c r="L207" s="243"/>
      <c r="M207" s="190"/>
      <c r="N207" s="15"/>
    </row>
    <row r="208" spans="2:14" ht="18" x14ac:dyDescent="0.25">
      <c r="B208" s="243" t="s">
        <v>1306</v>
      </c>
      <c r="C208" s="246" t="s">
        <v>1307</v>
      </c>
      <c r="D208" s="245">
        <v>0</v>
      </c>
      <c r="E208" s="190"/>
      <c r="F208" s="190"/>
      <c r="G208" s="306"/>
      <c r="H208" s="15"/>
      <c r="I208" s="243" t="s">
        <v>742</v>
      </c>
      <c r="J208" s="246" t="s">
        <v>744</v>
      </c>
      <c r="K208" s="245">
        <v>12</v>
      </c>
      <c r="L208" s="243"/>
      <c r="M208" s="190"/>
      <c r="N208" s="15"/>
    </row>
    <row r="209" spans="2:14" ht="18" x14ac:dyDescent="0.25">
      <c r="B209" s="243" t="s">
        <v>1306</v>
      </c>
      <c r="C209" s="246" t="s">
        <v>1341</v>
      </c>
      <c r="D209" s="245">
        <v>3</v>
      </c>
      <c r="E209" s="190"/>
      <c r="F209" s="190"/>
      <c r="G209" s="15"/>
      <c r="H209" s="15"/>
      <c r="I209" s="243" t="s">
        <v>673</v>
      </c>
      <c r="J209" s="246" t="s">
        <v>674</v>
      </c>
      <c r="K209" s="245">
        <v>9</v>
      </c>
      <c r="L209" s="243"/>
      <c r="M209" s="190"/>
      <c r="N209" s="15"/>
    </row>
    <row r="210" spans="2:14" ht="18" x14ac:dyDescent="0.25">
      <c r="B210" s="243" t="s">
        <v>749</v>
      </c>
      <c r="C210" s="246" t="s">
        <v>750</v>
      </c>
      <c r="D210" s="245">
        <v>59</v>
      </c>
      <c r="E210" s="190"/>
      <c r="F210" s="190"/>
      <c r="G210" s="15"/>
      <c r="H210" s="15"/>
      <c r="I210" s="243" t="s">
        <v>481</v>
      </c>
      <c r="J210" s="246" t="s">
        <v>505</v>
      </c>
      <c r="K210" s="245">
        <v>104</v>
      </c>
      <c r="L210" s="243"/>
      <c r="M210" s="190"/>
      <c r="N210" s="15"/>
    </row>
    <row r="211" spans="2:14" ht="18" x14ac:dyDescent="0.25">
      <c r="B211" s="243" t="s">
        <v>1143</v>
      </c>
      <c r="C211" s="246" t="s">
        <v>1144</v>
      </c>
      <c r="D211" s="245">
        <v>0</v>
      </c>
      <c r="E211" s="190"/>
      <c r="F211" s="190"/>
      <c r="G211" s="15"/>
      <c r="H211" s="15"/>
      <c r="I211" s="243" t="s">
        <v>418</v>
      </c>
      <c r="J211" s="246" t="s">
        <v>143</v>
      </c>
      <c r="K211" s="245">
        <v>20</v>
      </c>
      <c r="L211" s="243"/>
      <c r="M211" s="190"/>
      <c r="N211" s="15"/>
    </row>
    <row r="212" spans="2:14" ht="18" x14ac:dyDescent="0.25">
      <c r="B212" s="243" t="s">
        <v>572</v>
      </c>
      <c r="C212" s="246" t="s">
        <v>573</v>
      </c>
      <c r="D212" s="245">
        <v>2</v>
      </c>
      <c r="E212" s="245"/>
      <c r="F212" s="190"/>
      <c r="G212" s="15"/>
      <c r="H212" s="15"/>
      <c r="I212" s="243" t="s">
        <v>565</v>
      </c>
      <c r="J212" s="246" t="s">
        <v>566</v>
      </c>
      <c r="K212" s="245">
        <v>2</v>
      </c>
      <c r="L212" s="243"/>
      <c r="M212" s="190"/>
      <c r="N212" s="15"/>
    </row>
    <row r="213" spans="2:14" ht="18" x14ac:dyDescent="0.25">
      <c r="B213" s="243" t="s">
        <v>558</v>
      </c>
      <c r="C213" s="246" t="s">
        <v>569</v>
      </c>
      <c r="D213" s="245">
        <v>4</v>
      </c>
      <c r="E213" s="190"/>
      <c r="F213" s="190"/>
      <c r="G213" s="15"/>
      <c r="H213" s="15"/>
      <c r="I213" s="243" t="s">
        <v>388</v>
      </c>
      <c r="J213" s="246" t="s">
        <v>482</v>
      </c>
      <c r="K213" s="245">
        <v>50</v>
      </c>
      <c r="L213" s="243"/>
      <c r="M213" s="190"/>
      <c r="N213" s="15"/>
    </row>
    <row r="214" spans="2:14" ht="18" x14ac:dyDescent="0.25">
      <c r="B214" s="243" t="s">
        <v>1237</v>
      </c>
      <c r="C214" s="246" t="s">
        <v>1181</v>
      </c>
      <c r="D214" s="245">
        <v>45</v>
      </c>
      <c r="E214" s="245"/>
      <c r="F214" s="190"/>
      <c r="G214" s="306"/>
      <c r="H214" s="15"/>
      <c r="I214" s="243" t="s">
        <v>204</v>
      </c>
      <c r="J214" s="244" t="s">
        <v>617</v>
      </c>
      <c r="K214" s="245">
        <v>2</v>
      </c>
      <c r="L214" s="243"/>
      <c r="M214" s="190"/>
      <c r="N214" s="15"/>
    </row>
    <row r="215" spans="2:14" ht="18" x14ac:dyDescent="0.25">
      <c r="B215" s="243" t="s">
        <v>1236</v>
      </c>
      <c r="C215" s="246" t="s">
        <v>1180</v>
      </c>
      <c r="D215" s="245">
        <v>45</v>
      </c>
      <c r="E215" s="190"/>
      <c r="F215" s="190"/>
      <c r="G215" s="15"/>
      <c r="H215" s="15"/>
      <c r="I215" s="243" t="s">
        <v>872</v>
      </c>
      <c r="J215" s="246" t="s">
        <v>873</v>
      </c>
      <c r="K215" s="245">
        <v>11</v>
      </c>
      <c r="L215" s="243"/>
      <c r="M215" s="190"/>
      <c r="N215" s="15"/>
    </row>
    <row r="216" spans="2:14" ht="18" x14ac:dyDescent="0.25">
      <c r="B216" s="243" t="s">
        <v>1160</v>
      </c>
      <c r="C216" s="246" t="s">
        <v>1110</v>
      </c>
      <c r="D216" s="245">
        <v>1</v>
      </c>
      <c r="E216" s="190"/>
      <c r="F216" s="190"/>
      <c r="G216" s="15"/>
      <c r="H216" s="15"/>
      <c r="I216" s="243" t="s">
        <v>751</v>
      </c>
      <c r="J216" s="246" t="s">
        <v>752</v>
      </c>
      <c r="K216" s="245">
        <v>26</v>
      </c>
      <c r="L216" s="243"/>
      <c r="M216" s="190"/>
      <c r="N216" s="15"/>
    </row>
    <row r="217" spans="2:14" ht="18" x14ac:dyDescent="0.25">
      <c r="B217" s="243" t="s">
        <v>1161</v>
      </c>
      <c r="C217" s="246" t="s">
        <v>1093</v>
      </c>
      <c r="D217" s="245">
        <v>0</v>
      </c>
      <c r="E217" s="190"/>
      <c r="F217" s="190"/>
      <c r="G217" s="15"/>
      <c r="H217" s="15"/>
      <c r="I217" s="243" t="s">
        <v>978</v>
      </c>
      <c r="J217" s="246" t="s">
        <v>1252</v>
      </c>
      <c r="K217" s="245">
        <v>10</v>
      </c>
      <c r="L217" s="243"/>
      <c r="M217" s="190"/>
      <c r="N217" s="15"/>
    </row>
    <row r="218" spans="2:14" ht="18" x14ac:dyDescent="0.25">
      <c r="B218" s="243" t="s">
        <v>915</v>
      </c>
      <c r="C218" s="246" t="s">
        <v>918</v>
      </c>
      <c r="D218" s="245">
        <v>485</v>
      </c>
      <c r="E218" s="310"/>
      <c r="F218" s="190"/>
      <c r="G218" s="15"/>
      <c r="H218" s="15"/>
      <c r="I218" s="243" t="s">
        <v>1112</v>
      </c>
      <c r="J218" s="246" t="s">
        <v>1100</v>
      </c>
      <c r="K218" s="245">
        <v>9</v>
      </c>
      <c r="L218" s="243"/>
      <c r="M218" s="190"/>
      <c r="N218" s="15"/>
    </row>
    <row r="219" spans="2:14" ht="18" x14ac:dyDescent="0.25">
      <c r="B219" s="243" t="s">
        <v>1139</v>
      </c>
      <c r="C219" s="246" t="s">
        <v>1140</v>
      </c>
      <c r="D219" s="245">
        <v>25</v>
      </c>
      <c r="E219" s="190"/>
      <c r="F219" s="190"/>
      <c r="G219" s="15"/>
      <c r="H219" s="15"/>
      <c r="I219" s="243" t="s">
        <v>694</v>
      </c>
      <c r="J219" s="246" t="s">
        <v>711</v>
      </c>
      <c r="K219" s="245">
        <v>37</v>
      </c>
      <c r="L219" s="243"/>
      <c r="M219" s="190"/>
      <c r="N219" s="15"/>
    </row>
    <row r="220" spans="2:14" ht="18" x14ac:dyDescent="0.25">
      <c r="B220" s="243" t="s">
        <v>427</v>
      </c>
      <c r="C220" s="246" t="s">
        <v>1115</v>
      </c>
      <c r="D220" s="245">
        <v>2</v>
      </c>
      <c r="E220" s="190"/>
      <c r="F220" s="190"/>
      <c r="G220" s="15"/>
      <c r="H220" s="15"/>
      <c r="I220" s="243" t="s">
        <v>879</v>
      </c>
      <c r="J220" s="246" t="s">
        <v>880</v>
      </c>
      <c r="K220" s="245">
        <v>55</v>
      </c>
      <c r="L220" s="243"/>
      <c r="M220" s="190"/>
      <c r="N220" s="15"/>
    </row>
    <row r="221" spans="2:14" ht="18" x14ac:dyDescent="0.25">
      <c r="B221" s="243" t="s">
        <v>1273</v>
      </c>
      <c r="C221" s="246" t="s">
        <v>1274</v>
      </c>
      <c r="D221" s="245">
        <v>35</v>
      </c>
      <c r="E221" s="190"/>
      <c r="F221" s="190"/>
      <c r="G221" s="15"/>
      <c r="H221" s="15"/>
      <c r="I221" s="243" t="s">
        <v>753</v>
      </c>
      <c r="J221" s="246" t="s">
        <v>761</v>
      </c>
      <c r="K221" s="245">
        <v>75</v>
      </c>
      <c r="L221" s="243"/>
      <c r="M221" s="190"/>
      <c r="N221" s="15"/>
    </row>
    <row r="222" spans="2:14" ht="18" x14ac:dyDescent="0.25">
      <c r="B222" s="243" t="s">
        <v>537</v>
      </c>
      <c r="C222" s="246" t="s">
        <v>542</v>
      </c>
      <c r="D222" s="245">
        <v>0</v>
      </c>
      <c r="E222" s="190"/>
      <c r="F222" s="190"/>
      <c r="G222" s="15"/>
      <c r="H222" s="15"/>
      <c r="I222" s="243" t="s">
        <v>205</v>
      </c>
      <c r="J222" s="244" t="s">
        <v>651</v>
      </c>
      <c r="K222" s="245">
        <v>3</v>
      </c>
      <c r="L222" s="243"/>
      <c r="M222" s="190"/>
      <c r="N222" s="15"/>
    </row>
    <row r="223" spans="2:14" ht="18" x14ac:dyDescent="0.25">
      <c r="B223" s="243" t="s">
        <v>537</v>
      </c>
      <c r="C223" s="246" t="s">
        <v>1287</v>
      </c>
      <c r="D223" s="245">
        <v>3</v>
      </c>
      <c r="E223" s="190"/>
      <c r="F223" s="190"/>
      <c r="G223" s="15"/>
      <c r="H223" s="15"/>
      <c r="I223" s="243" t="s">
        <v>341</v>
      </c>
      <c r="J223" s="246" t="s">
        <v>81</v>
      </c>
      <c r="K223" s="245">
        <v>1</v>
      </c>
      <c r="L223" s="243"/>
      <c r="M223" s="190"/>
      <c r="N223" s="15"/>
    </row>
    <row r="224" spans="2:14" ht="18" x14ac:dyDescent="0.25">
      <c r="B224" s="243" t="s">
        <v>892</v>
      </c>
      <c r="C224" s="244" t="s">
        <v>894</v>
      </c>
      <c r="D224" s="245">
        <v>2</v>
      </c>
      <c r="E224" s="190"/>
      <c r="F224" s="190"/>
      <c r="G224" s="15"/>
      <c r="H224" s="15"/>
      <c r="I224" s="243" t="s">
        <v>592</v>
      </c>
      <c r="J224" s="246" t="s">
        <v>593</v>
      </c>
      <c r="K224" s="245">
        <v>25</v>
      </c>
      <c r="L224" s="243"/>
      <c r="M224" s="190"/>
      <c r="N224" s="15"/>
    </row>
    <row r="225" spans="2:14" ht="18" x14ac:dyDescent="0.25">
      <c r="B225" s="243" t="s">
        <v>891</v>
      </c>
      <c r="C225" s="244" t="s">
        <v>893</v>
      </c>
      <c r="D225" s="245">
        <v>38</v>
      </c>
      <c r="E225" s="245"/>
      <c r="F225" s="190"/>
      <c r="G225" s="15"/>
      <c r="H225" s="15"/>
      <c r="I225" s="243" t="s">
        <v>377</v>
      </c>
      <c r="J225" s="246" t="s">
        <v>111</v>
      </c>
      <c r="K225" s="245">
        <v>1</v>
      </c>
      <c r="L225" s="243"/>
      <c r="M225" s="190"/>
      <c r="N225" s="15"/>
    </row>
    <row r="226" spans="2:14" ht="18" x14ac:dyDescent="0.25">
      <c r="B226" s="243" t="s">
        <v>425</v>
      </c>
      <c r="C226" s="246" t="s">
        <v>1116</v>
      </c>
      <c r="D226" s="245">
        <v>7</v>
      </c>
      <c r="E226" s="190"/>
      <c r="F226" s="190"/>
      <c r="G226" s="15"/>
      <c r="H226" s="15"/>
      <c r="I226" s="243" t="s">
        <v>272</v>
      </c>
      <c r="J226" s="246" t="s">
        <v>16</v>
      </c>
      <c r="K226" s="245">
        <v>48</v>
      </c>
      <c r="L226" s="243"/>
      <c r="M226" s="190"/>
      <c r="N226" s="15"/>
    </row>
    <row r="227" spans="2:14" ht="18" x14ac:dyDescent="0.25">
      <c r="B227" s="243" t="s">
        <v>520</v>
      </c>
      <c r="C227" s="246" t="s">
        <v>521</v>
      </c>
      <c r="D227" s="245">
        <v>5</v>
      </c>
      <c r="E227" s="190"/>
      <c r="F227" s="190"/>
      <c r="G227" s="15"/>
      <c r="H227" s="15"/>
      <c r="I227" s="243" t="s">
        <v>403</v>
      </c>
      <c r="J227" s="246" t="s">
        <v>131</v>
      </c>
      <c r="K227" s="245">
        <v>0</v>
      </c>
      <c r="L227" s="243"/>
      <c r="M227" s="190"/>
      <c r="N227" s="15"/>
    </row>
    <row r="228" spans="2:14" ht="18" x14ac:dyDescent="0.25">
      <c r="B228" s="243" t="s">
        <v>435</v>
      </c>
      <c r="C228" s="246" t="s">
        <v>160</v>
      </c>
      <c r="D228" s="245">
        <v>1</v>
      </c>
      <c r="E228" s="190"/>
      <c r="F228" s="190"/>
      <c r="G228" s="15"/>
      <c r="H228" s="15"/>
      <c r="I228" s="243" t="s">
        <v>331</v>
      </c>
      <c r="J228" s="246" t="s">
        <v>70</v>
      </c>
      <c r="K228" s="245">
        <v>0</v>
      </c>
      <c r="L228" s="243"/>
      <c r="M228" s="190"/>
      <c r="N228" s="15"/>
    </row>
    <row r="229" spans="2:14" ht="18" x14ac:dyDescent="0.25">
      <c r="B229" s="243" t="s">
        <v>678</v>
      </c>
      <c r="C229" s="246" t="s">
        <v>680</v>
      </c>
      <c r="D229" s="245">
        <v>14250</v>
      </c>
      <c r="E229" s="310"/>
      <c r="F229" s="190"/>
      <c r="G229" s="15"/>
      <c r="H229" s="15"/>
      <c r="I229" s="243" t="s">
        <v>394</v>
      </c>
      <c r="J229" s="246" t="s">
        <v>124</v>
      </c>
      <c r="K229" s="245">
        <v>11</v>
      </c>
      <c r="L229" s="243"/>
      <c r="M229" s="190"/>
      <c r="N229" s="15"/>
    </row>
    <row r="230" spans="2:14" ht="18" x14ac:dyDescent="0.25">
      <c r="B230" s="243" t="s">
        <v>453</v>
      </c>
      <c r="C230" s="246" t="s">
        <v>458</v>
      </c>
      <c r="D230" s="245">
        <v>11</v>
      </c>
      <c r="E230" s="190"/>
      <c r="F230" s="190"/>
      <c r="G230" s="15"/>
      <c r="H230" s="15"/>
      <c r="I230" s="243" t="s">
        <v>754</v>
      </c>
      <c r="J230" s="246" t="s">
        <v>759</v>
      </c>
      <c r="K230" s="245">
        <v>40</v>
      </c>
      <c r="L230" s="243"/>
      <c r="M230" s="190"/>
      <c r="N230" s="15"/>
    </row>
    <row r="231" spans="2:14" ht="18" x14ac:dyDescent="0.25">
      <c r="B231" s="243" t="s">
        <v>751</v>
      </c>
      <c r="C231" s="246" t="s">
        <v>752</v>
      </c>
      <c r="D231" s="245">
        <v>26</v>
      </c>
      <c r="E231" s="190"/>
      <c r="F231" s="190"/>
      <c r="G231" s="15"/>
      <c r="H231" s="15"/>
      <c r="I231" s="243" t="s">
        <v>590</v>
      </c>
      <c r="J231" s="246" t="s">
        <v>591</v>
      </c>
      <c r="K231" s="245">
        <v>15</v>
      </c>
      <c r="L231" s="243"/>
      <c r="M231" s="190"/>
      <c r="N231" s="15"/>
    </row>
    <row r="232" spans="2:14" ht="18" x14ac:dyDescent="0.25">
      <c r="B232" s="243" t="s">
        <v>244</v>
      </c>
      <c r="C232" s="246" t="s">
        <v>167</v>
      </c>
      <c r="D232" s="245">
        <v>19</v>
      </c>
      <c r="E232" s="190"/>
      <c r="F232" s="190"/>
      <c r="G232" s="15"/>
      <c r="H232" s="15"/>
      <c r="I232" s="243" t="s">
        <v>892</v>
      </c>
      <c r="J232" s="244" t="s">
        <v>894</v>
      </c>
      <c r="K232" s="245">
        <v>2</v>
      </c>
      <c r="L232" s="243"/>
      <c r="M232" s="190"/>
      <c r="N232" s="15"/>
    </row>
    <row r="233" spans="2:14" ht="18" x14ac:dyDescent="0.25">
      <c r="B233" s="243" t="s">
        <v>872</v>
      </c>
      <c r="C233" s="246" t="s">
        <v>873</v>
      </c>
      <c r="D233" s="245">
        <v>11</v>
      </c>
      <c r="E233" s="190"/>
      <c r="F233" s="190"/>
      <c r="G233" s="15"/>
      <c r="H233" s="15"/>
      <c r="I233" s="243" t="s">
        <v>1135</v>
      </c>
      <c r="J233" s="246" t="s">
        <v>1136</v>
      </c>
      <c r="K233" s="245">
        <v>27</v>
      </c>
      <c r="L233" s="243"/>
      <c r="M233" s="190"/>
      <c r="N233" s="15"/>
    </row>
    <row r="234" spans="2:14" ht="18" x14ac:dyDescent="0.25">
      <c r="B234" s="243" t="s">
        <v>592</v>
      </c>
      <c r="C234" s="246" t="s">
        <v>593</v>
      </c>
      <c r="D234" s="245">
        <v>25</v>
      </c>
      <c r="E234" s="190"/>
      <c r="F234" s="190"/>
      <c r="G234" s="15"/>
      <c r="H234" s="15"/>
      <c r="I234" s="243" t="s">
        <v>563</v>
      </c>
      <c r="J234" s="246" t="s">
        <v>564</v>
      </c>
      <c r="K234" s="245">
        <v>21</v>
      </c>
      <c r="L234" s="243"/>
      <c r="M234" s="190"/>
      <c r="N234" s="15"/>
    </row>
    <row r="235" spans="2:14" ht="18" x14ac:dyDescent="0.25">
      <c r="B235" s="243" t="s">
        <v>879</v>
      </c>
      <c r="C235" s="246" t="s">
        <v>880</v>
      </c>
      <c r="D235" s="245">
        <v>55</v>
      </c>
      <c r="E235" s="190"/>
      <c r="F235" s="190"/>
      <c r="G235" s="15"/>
      <c r="H235" s="15"/>
      <c r="I235" s="243" t="s">
        <v>357</v>
      </c>
      <c r="J235" s="246" t="s">
        <v>95</v>
      </c>
      <c r="K235" s="245">
        <v>2</v>
      </c>
      <c r="L235" s="243"/>
      <c r="M235" s="190"/>
      <c r="N235" s="15"/>
    </row>
    <row r="236" spans="2:14" ht="18" x14ac:dyDescent="0.25">
      <c r="B236" s="243" t="s">
        <v>257</v>
      </c>
      <c r="C236" s="244" t="s">
        <v>4</v>
      </c>
      <c r="D236" s="245">
        <v>52</v>
      </c>
      <c r="E236" s="190"/>
      <c r="F236" s="190"/>
      <c r="G236" s="15"/>
      <c r="H236" s="15"/>
      <c r="I236" s="243" t="s">
        <v>273</v>
      </c>
      <c r="J236" s="246" t="s">
        <v>17</v>
      </c>
      <c r="K236" s="245">
        <v>3</v>
      </c>
      <c r="L236" s="243"/>
      <c r="M236" s="190"/>
      <c r="N236" s="15"/>
    </row>
    <row r="237" spans="2:14" ht="18" x14ac:dyDescent="0.25">
      <c r="B237" s="243" t="s">
        <v>367</v>
      </c>
      <c r="C237" s="246" t="s">
        <v>1028</v>
      </c>
      <c r="D237" s="245">
        <v>15</v>
      </c>
      <c r="E237" s="190"/>
      <c r="F237" s="190"/>
      <c r="G237" s="15"/>
      <c r="H237" s="15"/>
      <c r="I237" s="243" t="s">
        <v>466</v>
      </c>
      <c r="J237" s="246" t="s">
        <v>467</v>
      </c>
      <c r="K237" s="245">
        <v>2</v>
      </c>
      <c r="L237" s="243"/>
      <c r="M237" s="190"/>
      <c r="N237" s="15"/>
    </row>
    <row r="238" spans="2:14" ht="18" x14ac:dyDescent="0.25">
      <c r="B238" s="243" t="s">
        <v>367</v>
      </c>
      <c r="C238" s="246" t="s">
        <v>818</v>
      </c>
      <c r="D238" s="245">
        <v>3</v>
      </c>
      <c r="E238" s="190"/>
      <c r="F238" s="190"/>
      <c r="G238" s="15"/>
      <c r="H238" s="15"/>
      <c r="I238" s="243" t="s">
        <v>274</v>
      </c>
      <c r="J238" s="246" t="s">
        <v>18</v>
      </c>
      <c r="K238" s="245">
        <v>0</v>
      </c>
      <c r="L238" s="243"/>
      <c r="M238" s="190"/>
      <c r="N238" s="15"/>
    </row>
    <row r="239" spans="2:14" ht="18" x14ac:dyDescent="0.25">
      <c r="B239" s="243" t="s">
        <v>255</v>
      </c>
      <c r="C239" s="244" t="s">
        <v>69</v>
      </c>
      <c r="D239" s="245">
        <v>137</v>
      </c>
      <c r="E239" s="190"/>
      <c r="F239" s="190"/>
      <c r="G239" s="15"/>
      <c r="H239" s="15"/>
      <c r="I239" s="243" t="s">
        <v>275</v>
      </c>
      <c r="J239" s="246" t="s">
        <v>550</v>
      </c>
      <c r="K239" s="245">
        <v>0</v>
      </c>
      <c r="L239" s="243"/>
      <c r="M239" s="190"/>
      <c r="N239" s="15"/>
    </row>
    <row r="240" spans="2:14" ht="18" x14ac:dyDescent="0.25">
      <c r="B240" s="243" t="s">
        <v>408</v>
      </c>
      <c r="C240" s="246" t="s">
        <v>136</v>
      </c>
      <c r="D240" s="245">
        <v>50</v>
      </c>
      <c r="E240" s="190"/>
      <c r="F240" s="190"/>
      <c r="G240" s="15"/>
      <c r="H240" s="15"/>
      <c r="I240" s="243" t="s">
        <v>360</v>
      </c>
      <c r="J240" s="246" t="s">
        <v>98</v>
      </c>
      <c r="K240" s="245">
        <v>2</v>
      </c>
      <c r="L240" s="243"/>
      <c r="M240" s="190"/>
      <c r="N240" s="15"/>
    </row>
    <row r="241" spans="2:14" ht="18" x14ac:dyDescent="0.25">
      <c r="B241" s="243" t="s">
        <v>1310</v>
      </c>
      <c r="C241" s="246" t="s">
        <v>1311</v>
      </c>
      <c r="D241" s="245">
        <v>2</v>
      </c>
      <c r="E241" s="190"/>
      <c r="F241" s="190"/>
      <c r="G241" s="15"/>
      <c r="H241" s="15"/>
      <c r="I241" s="243" t="s">
        <v>755</v>
      </c>
      <c r="J241" s="246" t="s">
        <v>757</v>
      </c>
      <c r="K241" s="245">
        <v>4</v>
      </c>
      <c r="L241" s="243"/>
      <c r="M241" s="190"/>
      <c r="N241" s="15"/>
    </row>
    <row r="242" spans="2:14" ht="18" x14ac:dyDescent="0.25">
      <c r="B242" s="243" t="s">
        <v>901</v>
      </c>
      <c r="C242" s="246" t="s">
        <v>904</v>
      </c>
      <c r="D242" s="245">
        <v>11</v>
      </c>
      <c r="E242" s="190"/>
      <c r="F242" s="190"/>
      <c r="G242" s="15"/>
      <c r="H242" s="15"/>
      <c r="I242" s="243" t="s">
        <v>1139</v>
      </c>
      <c r="J242" s="246" t="s">
        <v>1140</v>
      </c>
      <c r="K242" s="245">
        <v>25</v>
      </c>
      <c r="L242" s="243"/>
      <c r="M242" s="190"/>
      <c r="N242" s="15"/>
    </row>
    <row r="243" spans="2:14" ht="18" x14ac:dyDescent="0.25">
      <c r="B243" s="243" t="s">
        <v>900</v>
      </c>
      <c r="C243" s="246" t="s">
        <v>905</v>
      </c>
      <c r="D243" s="245">
        <v>8</v>
      </c>
      <c r="E243" s="190"/>
      <c r="F243" s="190"/>
      <c r="G243" s="15"/>
      <c r="H243" s="15"/>
      <c r="I243" s="243" t="s">
        <v>276</v>
      </c>
      <c r="J243" s="246" t="s">
        <v>19</v>
      </c>
      <c r="K243" s="245">
        <v>6</v>
      </c>
      <c r="L243" s="243"/>
      <c r="M243" s="190"/>
      <c r="N243" s="15"/>
    </row>
    <row r="244" spans="2:14" ht="18" x14ac:dyDescent="0.25">
      <c r="B244" s="243" t="s">
        <v>902</v>
      </c>
      <c r="C244" s="246" t="s">
        <v>906</v>
      </c>
      <c r="D244" s="245">
        <v>16</v>
      </c>
      <c r="E244" s="190"/>
      <c r="F244" s="190"/>
      <c r="G244" s="15"/>
      <c r="H244" s="15"/>
      <c r="I244" s="243" t="s">
        <v>277</v>
      </c>
      <c r="J244" s="246" t="s">
        <v>20</v>
      </c>
      <c r="K244" s="245">
        <v>1</v>
      </c>
      <c r="L244" s="243"/>
      <c r="M244" s="190"/>
      <c r="N244" s="15"/>
    </row>
    <row r="245" spans="2:14" ht="18" x14ac:dyDescent="0.25">
      <c r="B245" s="243" t="s">
        <v>202</v>
      </c>
      <c r="C245" s="244" t="s">
        <v>634</v>
      </c>
      <c r="D245" s="245">
        <v>13</v>
      </c>
      <c r="E245" s="190"/>
      <c r="F245" s="190"/>
      <c r="G245" s="15"/>
      <c r="H245" s="15"/>
      <c r="I245" s="243" t="s">
        <v>278</v>
      </c>
      <c r="J245" s="246" t="s">
        <v>625</v>
      </c>
      <c r="K245" s="245">
        <v>10</v>
      </c>
      <c r="L245" s="243"/>
      <c r="M245" s="190"/>
      <c r="N245" s="15"/>
    </row>
    <row r="246" spans="2:14" ht="18" x14ac:dyDescent="0.25">
      <c r="B246" s="243" t="s">
        <v>201</v>
      </c>
      <c r="C246" s="244" t="s">
        <v>635</v>
      </c>
      <c r="D246" s="245">
        <v>13</v>
      </c>
      <c r="E246" s="190"/>
      <c r="F246" s="190"/>
      <c r="G246" s="15"/>
      <c r="H246" s="15"/>
      <c r="I246" s="243" t="s">
        <v>1338</v>
      </c>
      <c r="J246" s="246" t="s">
        <v>1337</v>
      </c>
      <c r="K246" s="245">
        <v>59</v>
      </c>
      <c r="L246" s="243"/>
      <c r="M246" s="190"/>
      <c r="N246" s="15"/>
    </row>
    <row r="247" spans="2:14" ht="18" x14ac:dyDescent="0.25">
      <c r="B247" s="243" t="s">
        <v>336</v>
      </c>
      <c r="C247" s="244" t="s">
        <v>76</v>
      </c>
      <c r="D247" s="245">
        <v>30</v>
      </c>
      <c r="E247" s="190"/>
      <c r="F247" s="190"/>
      <c r="G247" s="15"/>
      <c r="H247" s="15"/>
      <c r="I247" s="243" t="s">
        <v>1349</v>
      </c>
      <c r="J247" s="246" t="s">
        <v>1275</v>
      </c>
      <c r="K247" s="245">
        <v>5</v>
      </c>
      <c r="L247" s="243"/>
      <c r="M247" s="190"/>
      <c r="N247" s="15"/>
    </row>
    <row r="248" spans="2:14" ht="18" x14ac:dyDescent="0.25">
      <c r="B248" s="243" t="s">
        <v>184</v>
      </c>
      <c r="C248" s="246" t="s">
        <v>168</v>
      </c>
      <c r="D248" s="245">
        <v>13</v>
      </c>
      <c r="E248" s="190"/>
      <c r="F248" s="190"/>
      <c r="G248" s="15"/>
      <c r="H248" s="15"/>
      <c r="I248" s="243" t="s">
        <v>558</v>
      </c>
      <c r="J248" s="246" t="s">
        <v>569</v>
      </c>
      <c r="K248" s="245">
        <v>4</v>
      </c>
      <c r="L248" s="243"/>
      <c r="M248" s="190"/>
      <c r="N248" s="15"/>
    </row>
    <row r="249" spans="2:14" ht="18" x14ac:dyDescent="0.25">
      <c r="B249" s="243" t="s">
        <v>189</v>
      </c>
      <c r="C249" s="244" t="s">
        <v>636</v>
      </c>
      <c r="D249" s="245">
        <v>23</v>
      </c>
      <c r="E249" s="190"/>
      <c r="F249" s="190"/>
      <c r="G249" s="306"/>
      <c r="H249" s="15"/>
      <c r="I249" s="243" t="s">
        <v>855</v>
      </c>
      <c r="J249" s="244" t="s">
        <v>861</v>
      </c>
      <c r="K249" s="245">
        <v>0</v>
      </c>
      <c r="L249" s="243"/>
      <c r="M249" s="190"/>
      <c r="N249" s="15"/>
    </row>
    <row r="250" spans="2:14" ht="18" x14ac:dyDescent="0.25">
      <c r="B250" s="243" t="s">
        <v>315</v>
      </c>
      <c r="C250" s="244" t="s">
        <v>637</v>
      </c>
      <c r="D250" s="245">
        <v>11</v>
      </c>
      <c r="E250" s="190"/>
      <c r="F250" s="190"/>
      <c r="G250" s="15"/>
      <c r="H250" s="15"/>
      <c r="I250" s="243" t="s">
        <v>279</v>
      </c>
      <c r="J250" s="246" t="s">
        <v>21</v>
      </c>
      <c r="K250" s="245">
        <v>1</v>
      </c>
      <c r="L250" s="243"/>
      <c r="M250" s="190"/>
      <c r="N250" s="15"/>
    </row>
    <row r="251" spans="2:14" ht="18" x14ac:dyDescent="0.25">
      <c r="B251" s="243" t="s">
        <v>462</v>
      </c>
      <c r="C251" s="244" t="s">
        <v>463</v>
      </c>
      <c r="D251" s="245">
        <v>25</v>
      </c>
      <c r="E251" s="190"/>
      <c r="F251" s="190"/>
      <c r="G251" s="15"/>
      <c r="H251" s="15"/>
      <c r="I251" s="243" t="s">
        <v>250</v>
      </c>
      <c r="J251" s="246" t="s">
        <v>171</v>
      </c>
      <c r="K251" s="245">
        <v>0</v>
      </c>
      <c r="L251" s="243"/>
      <c r="M251" s="190"/>
      <c r="N251" s="15"/>
    </row>
    <row r="252" spans="2:14" ht="18" x14ac:dyDescent="0.25">
      <c r="B252" s="243" t="s">
        <v>185</v>
      </c>
      <c r="C252" s="244" t="s">
        <v>638</v>
      </c>
      <c r="D252" s="245">
        <v>0</v>
      </c>
      <c r="E252" s="190"/>
      <c r="F252" s="190"/>
      <c r="G252" s="15"/>
      <c r="H252" s="15"/>
      <c r="I252" s="243" t="s">
        <v>452</v>
      </c>
      <c r="J252" s="246" t="s">
        <v>451</v>
      </c>
      <c r="K252" s="245">
        <v>0</v>
      </c>
      <c r="L252" s="243"/>
      <c r="M252" s="190"/>
      <c r="N252" s="15"/>
    </row>
    <row r="253" spans="2:14" ht="18" x14ac:dyDescent="0.25">
      <c r="B253" s="243" t="s">
        <v>187</v>
      </c>
      <c r="C253" s="246" t="s">
        <v>639</v>
      </c>
      <c r="D253" s="245">
        <v>11</v>
      </c>
      <c r="E253" s="190"/>
      <c r="F253" s="190"/>
      <c r="G253" s="15"/>
      <c r="H253" s="15"/>
      <c r="I253" s="243" t="s">
        <v>536</v>
      </c>
      <c r="J253" s="244" t="s">
        <v>541</v>
      </c>
      <c r="K253" s="245">
        <v>1</v>
      </c>
      <c r="L253" s="243"/>
      <c r="M253" s="190"/>
      <c r="N253" s="15"/>
    </row>
    <row r="254" spans="2:14" ht="18" x14ac:dyDescent="0.25">
      <c r="B254" s="243" t="s">
        <v>529</v>
      </c>
      <c r="C254" s="246" t="s">
        <v>530</v>
      </c>
      <c r="D254" s="245">
        <v>7</v>
      </c>
      <c r="E254" s="190"/>
      <c r="F254" s="190"/>
      <c r="G254" s="15"/>
      <c r="H254" s="15"/>
      <c r="I254" s="243" t="s">
        <v>537</v>
      </c>
      <c r="J254" s="246" t="s">
        <v>542</v>
      </c>
      <c r="K254" s="245">
        <v>0</v>
      </c>
      <c r="L254" s="243"/>
      <c r="M254" s="190"/>
      <c r="N254" s="15"/>
    </row>
    <row r="255" spans="2:14" ht="18" x14ac:dyDescent="0.25">
      <c r="B255" s="243" t="s">
        <v>531</v>
      </c>
      <c r="C255" s="246" t="s">
        <v>532</v>
      </c>
      <c r="D255" s="245">
        <v>0</v>
      </c>
      <c r="E255" s="190"/>
      <c r="F255" s="190"/>
      <c r="G255" s="15"/>
      <c r="H255" s="15"/>
      <c r="I255" s="243" t="s">
        <v>453</v>
      </c>
      <c r="J255" s="246" t="s">
        <v>458</v>
      </c>
      <c r="K255" s="245">
        <v>11</v>
      </c>
      <c r="L255" s="243"/>
      <c r="M255" s="190"/>
      <c r="N255" s="15"/>
    </row>
    <row r="256" spans="2:14" ht="18" x14ac:dyDescent="0.25">
      <c r="B256" s="243" t="s">
        <v>705</v>
      </c>
      <c r="C256" s="246" t="s">
        <v>718</v>
      </c>
      <c r="D256" s="245">
        <v>5</v>
      </c>
      <c r="E256" s="190"/>
      <c r="F256" s="190"/>
      <c r="G256" s="15"/>
      <c r="H256" s="15"/>
      <c r="I256" s="243" t="s">
        <v>1347</v>
      </c>
      <c r="J256" s="246" t="s">
        <v>606</v>
      </c>
      <c r="K256" s="245">
        <v>74</v>
      </c>
      <c r="L256" s="243"/>
      <c r="M256" s="190"/>
      <c r="N256" s="15"/>
    </row>
    <row r="257" spans="2:14" ht="18" x14ac:dyDescent="0.25">
      <c r="B257" s="243" t="s">
        <v>704</v>
      </c>
      <c r="C257" s="246" t="s">
        <v>717</v>
      </c>
      <c r="D257" s="245">
        <v>4</v>
      </c>
      <c r="E257" s="190"/>
      <c r="F257" s="190"/>
      <c r="G257" s="15"/>
      <c r="H257" s="15"/>
      <c r="I257" s="243" t="s">
        <v>988</v>
      </c>
      <c r="J257" s="246" t="s">
        <v>989</v>
      </c>
      <c r="K257" s="245">
        <v>26</v>
      </c>
      <c r="L257" s="243"/>
      <c r="M257" s="190"/>
      <c r="N257" s="15"/>
    </row>
    <row r="258" spans="2:14" ht="18" x14ac:dyDescent="0.25">
      <c r="B258" s="243" t="s">
        <v>700</v>
      </c>
      <c r="C258" s="246" t="s">
        <v>713</v>
      </c>
      <c r="D258" s="245">
        <v>3</v>
      </c>
      <c r="E258" s="190"/>
      <c r="F258" s="190"/>
      <c r="G258" s="15"/>
      <c r="H258" s="15"/>
      <c r="I258" s="243" t="s">
        <v>540</v>
      </c>
      <c r="J258" s="246" t="s">
        <v>545</v>
      </c>
      <c r="K258" s="245">
        <v>17</v>
      </c>
      <c r="L258" s="243"/>
      <c r="M258" s="190"/>
      <c r="N258" s="15"/>
    </row>
    <row r="259" spans="2:14" ht="18" x14ac:dyDescent="0.25">
      <c r="B259" s="243" t="s">
        <v>756</v>
      </c>
      <c r="C259" s="246" t="s">
        <v>1314</v>
      </c>
      <c r="D259" s="245">
        <v>4</v>
      </c>
      <c r="E259" s="190"/>
      <c r="F259" s="190"/>
      <c r="G259" s="15"/>
      <c r="H259" s="15"/>
      <c r="I259" s="243" t="s">
        <v>228</v>
      </c>
      <c r="J259" s="246" t="s">
        <v>822</v>
      </c>
      <c r="K259" s="245">
        <v>14</v>
      </c>
      <c r="L259" s="243"/>
      <c r="M259" s="190"/>
      <c r="N259" s="15"/>
    </row>
    <row r="260" spans="2:14" ht="18" x14ac:dyDescent="0.25">
      <c r="B260" s="243" t="s">
        <v>756</v>
      </c>
      <c r="C260" s="246" t="s">
        <v>758</v>
      </c>
      <c r="D260" s="245">
        <v>7</v>
      </c>
      <c r="E260" s="190"/>
      <c r="F260" s="190"/>
      <c r="G260" s="15"/>
      <c r="H260" s="15"/>
      <c r="I260" s="243" t="s">
        <v>538</v>
      </c>
      <c r="J260" s="246" t="s">
        <v>543</v>
      </c>
      <c r="K260" s="245">
        <v>25</v>
      </c>
      <c r="L260" s="243"/>
      <c r="M260" s="190"/>
      <c r="N260" s="15"/>
    </row>
    <row r="261" spans="2:14" ht="18" x14ac:dyDescent="0.25">
      <c r="B261" s="243" t="s">
        <v>688</v>
      </c>
      <c r="C261" s="246" t="s">
        <v>689</v>
      </c>
      <c r="D261" s="245">
        <v>57</v>
      </c>
      <c r="E261" s="190"/>
      <c r="F261" s="190"/>
      <c r="G261" s="15"/>
      <c r="H261" s="15"/>
      <c r="I261" s="243" t="s">
        <v>430</v>
      </c>
      <c r="J261" s="246" t="s">
        <v>156</v>
      </c>
      <c r="K261" s="245">
        <v>8</v>
      </c>
      <c r="L261" s="243"/>
      <c r="M261" s="190"/>
      <c r="N261" s="15"/>
    </row>
    <row r="262" spans="2:14" ht="18" x14ac:dyDescent="0.25">
      <c r="B262" s="243" t="s">
        <v>698</v>
      </c>
      <c r="C262" s="246" t="s">
        <v>699</v>
      </c>
      <c r="D262" s="245">
        <v>4</v>
      </c>
      <c r="E262" s="190"/>
      <c r="F262" s="190"/>
      <c r="G262" s="15"/>
      <c r="H262" s="15"/>
      <c r="I262" s="243" t="s">
        <v>926</v>
      </c>
      <c r="J262" s="246" t="s">
        <v>963</v>
      </c>
      <c r="K262" s="245">
        <v>1</v>
      </c>
      <c r="L262" s="243"/>
      <c r="M262" s="190"/>
      <c r="N262" s="15"/>
    </row>
    <row r="263" spans="2:14" ht="18" x14ac:dyDescent="0.25">
      <c r="B263" s="243" t="s">
        <v>703</v>
      </c>
      <c r="C263" s="246" t="s">
        <v>716</v>
      </c>
      <c r="D263" s="245">
        <v>2</v>
      </c>
      <c r="E263" s="190"/>
      <c r="F263" s="190"/>
      <c r="G263" s="15"/>
      <c r="H263" s="15"/>
      <c r="I263" s="243" t="s">
        <v>483</v>
      </c>
      <c r="J263" s="246" t="s">
        <v>506</v>
      </c>
      <c r="K263" s="245">
        <v>40</v>
      </c>
      <c r="L263" s="243"/>
      <c r="M263" s="190"/>
      <c r="N263" s="15"/>
    </row>
    <row r="264" spans="2:14" ht="18" x14ac:dyDescent="0.25">
      <c r="B264" s="243" t="s">
        <v>245</v>
      </c>
      <c r="C264" s="246" t="s">
        <v>169</v>
      </c>
      <c r="D264" s="245">
        <v>24</v>
      </c>
      <c r="E264" s="310"/>
      <c r="F264" s="190"/>
      <c r="G264" s="15"/>
      <c r="H264" s="15"/>
      <c r="I264" s="243" t="s">
        <v>280</v>
      </c>
      <c r="J264" s="244" t="s">
        <v>22</v>
      </c>
      <c r="K264" s="245">
        <v>9</v>
      </c>
      <c r="L264" s="243"/>
      <c r="M264" s="190"/>
      <c r="N264" s="15"/>
    </row>
    <row r="265" spans="2:14" ht="18" x14ac:dyDescent="0.25">
      <c r="B265" s="243" t="s">
        <v>254</v>
      </c>
      <c r="C265" s="246" t="s">
        <v>73</v>
      </c>
      <c r="D265" s="245">
        <v>13</v>
      </c>
      <c r="E265" s="310"/>
      <c r="F265" s="190"/>
      <c r="G265" s="15"/>
      <c r="H265" s="15"/>
      <c r="I265" s="243" t="s">
        <v>340</v>
      </c>
      <c r="J265" s="244" t="s">
        <v>80</v>
      </c>
      <c r="K265" s="245">
        <v>4</v>
      </c>
      <c r="L265" s="243"/>
      <c r="M265" s="190"/>
      <c r="N265" s="15"/>
    </row>
    <row r="266" spans="2:14" ht="18" x14ac:dyDescent="0.25">
      <c r="B266" s="243" t="s">
        <v>246</v>
      </c>
      <c r="C266" s="246" t="s">
        <v>154</v>
      </c>
      <c r="D266" s="245">
        <v>17</v>
      </c>
      <c r="E266" s="310"/>
      <c r="F266" s="190"/>
      <c r="G266" s="15"/>
      <c r="H266" s="15"/>
      <c r="I266" s="243" t="s">
        <v>516</v>
      </c>
      <c r="J266" s="246" t="s">
        <v>517</v>
      </c>
      <c r="K266" s="245">
        <v>5</v>
      </c>
      <c r="L266" s="243"/>
      <c r="M266" s="190"/>
      <c r="N266" s="15"/>
    </row>
    <row r="267" spans="2:14" ht="18" x14ac:dyDescent="0.25">
      <c r="B267" s="243" t="s">
        <v>525</v>
      </c>
      <c r="C267" s="246" t="s">
        <v>526</v>
      </c>
      <c r="D267" s="245">
        <v>2</v>
      </c>
      <c r="E267" s="310"/>
      <c r="F267" s="190"/>
      <c r="G267" s="15"/>
      <c r="H267" s="15"/>
      <c r="I267" s="243" t="s">
        <v>489</v>
      </c>
      <c r="J267" s="246" t="s">
        <v>490</v>
      </c>
      <c r="K267" s="245">
        <v>4</v>
      </c>
      <c r="L267" s="243"/>
      <c r="M267" s="190"/>
      <c r="N267" s="15"/>
    </row>
    <row r="268" spans="2:14" ht="18" x14ac:dyDescent="0.25">
      <c r="B268" s="243" t="s">
        <v>527</v>
      </c>
      <c r="C268" s="246" t="s">
        <v>528</v>
      </c>
      <c r="D268" s="245">
        <v>6</v>
      </c>
      <c r="E268" s="310"/>
      <c r="F268" s="190"/>
      <c r="G268" s="15"/>
      <c r="H268" s="15"/>
      <c r="I268" s="243" t="s">
        <v>491</v>
      </c>
      <c r="J268" s="246" t="s">
        <v>492</v>
      </c>
      <c r="K268" s="245">
        <v>2</v>
      </c>
      <c r="L268" s="243"/>
      <c r="M268" s="190"/>
      <c r="N268" s="15"/>
    </row>
    <row r="269" spans="2:14" ht="18" x14ac:dyDescent="0.25">
      <c r="B269" s="243" t="s">
        <v>707</v>
      </c>
      <c r="C269" s="246" t="s">
        <v>720</v>
      </c>
      <c r="D269" s="245">
        <v>3</v>
      </c>
      <c r="E269" s="310"/>
      <c r="F269" s="190"/>
      <c r="G269" s="15"/>
      <c r="H269" s="15"/>
      <c r="I269" s="243" t="s">
        <v>493</v>
      </c>
      <c r="J269" s="246" t="s">
        <v>501</v>
      </c>
      <c r="K269" s="245">
        <v>5</v>
      </c>
      <c r="L269" s="243"/>
      <c r="M269" s="190"/>
      <c r="N269" s="15"/>
    </row>
    <row r="270" spans="2:14" ht="18" x14ac:dyDescent="0.25">
      <c r="B270" s="243" t="s">
        <v>1366</v>
      </c>
      <c r="C270" s="246" t="s">
        <v>1270</v>
      </c>
      <c r="D270" s="245">
        <v>5</v>
      </c>
      <c r="E270" s="310"/>
      <c r="F270" s="190"/>
      <c r="G270" s="15"/>
      <c r="H270" s="15"/>
      <c r="I270" s="243" t="s">
        <v>413</v>
      </c>
      <c r="J270" s="246" t="s">
        <v>139</v>
      </c>
      <c r="K270" s="245">
        <v>12</v>
      </c>
      <c r="L270" s="243"/>
      <c r="M270" s="190"/>
      <c r="N270" s="15"/>
    </row>
    <row r="271" spans="2:14" ht="18" x14ac:dyDescent="0.25">
      <c r="B271" s="243" t="s">
        <v>1367</v>
      </c>
      <c r="C271" s="246" t="s">
        <v>1271</v>
      </c>
      <c r="D271" s="245">
        <v>6</v>
      </c>
      <c r="E271" s="310"/>
      <c r="F271" s="190"/>
      <c r="G271" s="15"/>
      <c r="H271" s="15"/>
      <c r="I271" s="243" t="s">
        <v>927</v>
      </c>
      <c r="J271" s="246" t="s">
        <v>928</v>
      </c>
      <c r="K271" s="245">
        <v>1</v>
      </c>
      <c r="L271" s="243"/>
      <c r="M271" s="190"/>
      <c r="N271" s="15"/>
    </row>
    <row r="272" spans="2:14" ht="18" x14ac:dyDescent="0.25">
      <c r="B272" s="243" t="s">
        <v>196</v>
      </c>
      <c r="C272" s="244" t="s">
        <v>640</v>
      </c>
      <c r="D272" s="245">
        <v>45</v>
      </c>
      <c r="E272" s="190"/>
      <c r="F272" s="190"/>
      <c r="G272" s="15"/>
      <c r="H272" s="15"/>
      <c r="I272" s="243" t="s">
        <v>514</v>
      </c>
      <c r="J272" s="246" t="s">
        <v>515</v>
      </c>
      <c r="K272" s="245">
        <v>3</v>
      </c>
      <c r="L272" s="243"/>
      <c r="M272" s="190"/>
      <c r="N272" s="15"/>
    </row>
    <row r="273" spans="2:14" ht="18" x14ac:dyDescent="0.25">
      <c r="B273" s="243" t="s">
        <v>1177</v>
      </c>
      <c r="C273" s="246" t="s">
        <v>1178</v>
      </c>
      <c r="D273" s="245">
        <v>80</v>
      </c>
      <c r="E273" s="190"/>
      <c r="F273" s="190"/>
      <c r="G273" s="15"/>
      <c r="H273" s="15"/>
      <c r="I273" s="243" t="s">
        <v>206</v>
      </c>
      <c r="J273" s="244" t="s">
        <v>646</v>
      </c>
      <c r="K273" s="245">
        <v>19</v>
      </c>
      <c r="L273" s="243"/>
      <c r="M273" s="190"/>
      <c r="N273" s="15"/>
    </row>
    <row r="274" spans="2:14" ht="18" x14ac:dyDescent="0.25">
      <c r="B274" s="243" t="s">
        <v>725</v>
      </c>
      <c r="C274" s="246" t="s">
        <v>1027</v>
      </c>
      <c r="D274" s="245">
        <v>1700</v>
      </c>
      <c r="E274" s="190"/>
      <c r="F274" s="190"/>
      <c r="G274" s="15"/>
      <c r="H274" s="15"/>
      <c r="I274" s="243" t="s">
        <v>233</v>
      </c>
      <c r="J274" s="246" t="s">
        <v>645</v>
      </c>
      <c r="K274" s="245">
        <v>12</v>
      </c>
      <c r="L274" s="243"/>
      <c r="M274" s="190"/>
      <c r="N274" s="15"/>
    </row>
    <row r="275" spans="2:14" ht="18" x14ac:dyDescent="0.25">
      <c r="B275" s="243" t="s">
        <v>1171</v>
      </c>
      <c r="C275" s="246" t="s">
        <v>1172</v>
      </c>
      <c r="D275" s="245">
        <v>1840</v>
      </c>
      <c r="E275" s="190"/>
      <c r="F275" s="190"/>
      <c r="G275" s="15"/>
      <c r="H275" s="15"/>
      <c r="I275" s="243" t="s">
        <v>444</v>
      </c>
      <c r="J275" s="246" t="s">
        <v>443</v>
      </c>
      <c r="K275" s="245">
        <v>6</v>
      </c>
      <c r="L275" s="243"/>
      <c r="M275" s="190"/>
      <c r="N275" s="15"/>
    </row>
    <row r="276" spans="2:14" ht="18" x14ac:dyDescent="0.25">
      <c r="B276" s="243" t="s">
        <v>1145</v>
      </c>
      <c r="C276" s="246" t="s">
        <v>1146</v>
      </c>
      <c r="D276" s="245">
        <v>1600</v>
      </c>
      <c r="E276" s="190"/>
      <c r="F276" s="190"/>
      <c r="G276" s="15"/>
      <c r="H276" s="15"/>
      <c r="I276" s="243" t="s">
        <v>679</v>
      </c>
      <c r="J276" s="246" t="s">
        <v>681</v>
      </c>
      <c r="K276" s="245">
        <v>15</v>
      </c>
      <c r="L276" s="243"/>
      <c r="M276" s="190"/>
      <c r="N276" s="15"/>
    </row>
    <row r="277" spans="2:14" ht="18" x14ac:dyDescent="0.25">
      <c r="B277" s="243" t="s">
        <v>874</v>
      </c>
      <c r="C277" s="246" t="s">
        <v>875</v>
      </c>
      <c r="D277" s="245">
        <v>2759</v>
      </c>
      <c r="E277" s="190"/>
      <c r="F277" s="190"/>
      <c r="G277" s="15"/>
      <c r="H277" s="15"/>
      <c r="I277" s="243" t="s">
        <v>281</v>
      </c>
      <c r="J277" s="244" t="s">
        <v>23</v>
      </c>
      <c r="K277" s="245">
        <v>1</v>
      </c>
      <c r="L277" s="243"/>
      <c r="M277" s="190"/>
      <c r="N277" s="15"/>
    </row>
    <row r="278" spans="2:14" ht="18" x14ac:dyDescent="0.25">
      <c r="B278" s="243" t="s">
        <v>429</v>
      </c>
      <c r="C278" s="246" t="s">
        <v>155</v>
      </c>
      <c r="D278" s="245">
        <v>0</v>
      </c>
      <c r="E278" s="190"/>
      <c r="F278" s="190"/>
      <c r="G278" s="15"/>
      <c r="H278" s="15"/>
      <c r="I278" s="243" t="s">
        <v>441</v>
      </c>
      <c r="J278" s="246" t="s">
        <v>165</v>
      </c>
      <c r="K278" s="245">
        <v>1</v>
      </c>
      <c r="L278" s="243"/>
      <c r="M278" s="190"/>
      <c r="N278" s="15"/>
    </row>
    <row r="279" spans="2:14" ht="18" x14ac:dyDescent="0.25">
      <c r="B279" s="243" t="s">
        <v>429</v>
      </c>
      <c r="C279" s="246" t="s">
        <v>1167</v>
      </c>
      <c r="D279" s="245">
        <v>54</v>
      </c>
      <c r="E279" s="190"/>
      <c r="F279" s="190"/>
      <c r="G279" s="15"/>
      <c r="H279" s="15"/>
      <c r="I279" s="243" t="s">
        <v>283</v>
      </c>
      <c r="J279" s="246" t="s">
        <v>24</v>
      </c>
      <c r="K279" s="245">
        <v>1</v>
      </c>
      <c r="L279" s="243"/>
      <c r="M279" s="190"/>
      <c r="N279" s="15"/>
    </row>
    <row r="280" spans="2:14" ht="18" x14ac:dyDescent="0.25">
      <c r="B280" s="243" t="s">
        <v>1148</v>
      </c>
      <c r="C280" s="246" t="s">
        <v>1103</v>
      </c>
      <c r="D280" s="245">
        <v>2</v>
      </c>
      <c r="E280" s="190"/>
      <c r="F280" s="190"/>
      <c r="G280" s="15"/>
      <c r="H280" s="15"/>
      <c r="I280" s="243" t="s">
        <v>485</v>
      </c>
      <c r="J280" s="246" t="s">
        <v>507</v>
      </c>
      <c r="K280" s="245">
        <v>0</v>
      </c>
      <c r="L280" s="243"/>
      <c r="M280" s="190"/>
      <c r="N280" s="15"/>
    </row>
    <row r="281" spans="2:14" ht="18" x14ac:dyDescent="0.25">
      <c r="B281" s="243" t="s">
        <v>597</v>
      </c>
      <c r="C281" s="246" t="s">
        <v>598</v>
      </c>
      <c r="D281" s="245">
        <v>3</v>
      </c>
      <c r="E281" s="190"/>
      <c r="F281" s="190"/>
      <c r="G281" s="15"/>
      <c r="H281" s="15"/>
      <c r="I281" s="243" t="s">
        <v>343</v>
      </c>
      <c r="J281" s="244" t="s">
        <v>82</v>
      </c>
      <c r="K281" s="245">
        <v>4</v>
      </c>
      <c r="L281" s="243"/>
      <c r="M281" s="190"/>
      <c r="N281" s="15"/>
    </row>
    <row r="282" spans="2:14" ht="18" x14ac:dyDescent="0.25">
      <c r="B282" s="243" t="s">
        <v>670</v>
      </c>
      <c r="C282" s="246" t="s">
        <v>1168</v>
      </c>
      <c r="D282" s="245">
        <v>44</v>
      </c>
      <c r="E282" s="190"/>
      <c r="F282" s="190"/>
      <c r="G282" s="15"/>
      <c r="H282" s="15"/>
      <c r="I282" s="243" t="s">
        <v>1157</v>
      </c>
      <c r="J282" s="246" t="s">
        <v>979</v>
      </c>
      <c r="K282" s="245">
        <v>3</v>
      </c>
      <c r="L282" s="243"/>
      <c r="M282" s="190"/>
      <c r="N282" s="15"/>
    </row>
    <row r="283" spans="2:14" ht="18" x14ac:dyDescent="0.25">
      <c r="B283" s="243" t="s">
        <v>469</v>
      </c>
      <c r="C283" s="244" t="s">
        <v>508</v>
      </c>
      <c r="D283" s="245">
        <v>242</v>
      </c>
      <c r="E283" s="190"/>
      <c r="F283" s="190"/>
      <c r="G283" s="15"/>
      <c r="H283" s="15"/>
      <c r="I283" s="243" t="s">
        <v>344</v>
      </c>
      <c r="J283" s="244" t="s">
        <v>83</v>
      </c>
      <c r="K283" s="245">
        <v>2</v>
      </c>
      <c r="L283" s="243"/>
      <c r="M283" s="190"/>
      <c r="N283" s="15"/>
    </row>
    <row r="284" spans="2:14" ht="18" x14ac:dyDescent="0.25">
      <c r="B284" s="243" t="s">
        <v>239</v>
      </c>
      <c r="C284" s="246" t="s">
        <v>641</v>
      </c>
      <c r="D284" s="245">
        <v>23</v>
      </c>
      <c r="E284" s="310"/>
      <c r="F284" s="190"/>
      <c r="G284" s="15"/>
      <c r="H284" s="15"/>
      <c r="I284" s="243" t="s">
        <v>392</v>
      </c>
      <c r="J284" s="246" t="s">
        <v>123</v>
      </c>
      <c r="K284" s="245">
        <v>1</v>
      </c>
      <c r="L284" s="243"/>
      <c r="M284" s="190"/>
      <c r="N284" s="15"/>
    </row>
    <row r="285" spans="2:14" ht="18" x14ac:dyDescent="0.25">
      <c r="B285" s="243" t="s">
        <v>240</v>
      </c>
      <c r="C285" s="246" t="s">
        <v>642</v>
      </c>
      <c r="D285" s="245">
        <v>42</v>
      </c>
      <c r="E285" s="190"/>
      <c r="F285" s="190"/>
      <c r="G285" s="15"/>
      <c r="H285" s="15"/>
      <c r="I285" s="243" t="s">
        <v>574</v>
      </c>
      <c r="J285" s="246" t="s">
        <v>575</v>
      </c>
      <c r="K285" s="245">
        <v>1</v>
      </c>
      <c r="L285" s="243"/>
      <c r="M285" s="190"/>
      <c r="N285" s="15"/>
    </row>
    <row r="286" spans="2:14" ht="18" x14ac:dyDescent="0.25">
      <c r="B286" s="243" t="s">
        <v>192</v>
      </c>
      <c r="C286" s="246" t="s">
        <v>763</v>
      </c>
      <c r="D286" s="245">
        <v>5</v>
      </c>
      <c r="E286" s="190"/>
      <c r="F286" s="190"/>
      <c r="G286" s="15"/>
      <c r="H286" s="15"/>
      <c r="I286" s="243" t="s">
        <v>586</v>
      </c>
      <c r="J286" s="246" t="s">
        <v>587</v>
      </c>
      <c r="K286" s="245">
        <v>2</v>
      </c>
      <c r="L286" s="243"/>
      <c r="M286" s="190"/>
      <c r="N286" s="15"/>
    </row>
    <row r="287" spans="2:14" ht="18" x14ac:dyDescent="0.25">
      <c r="B287" s="243" t="s">
        <v>180</v>
      </c>
      <c r="C287" s="244" t="s">
        <v>762</v>
      </c>
      <c r="D287" s="245">
        <v>5</v>
      </c>
      <c r="E287" s="190"/>
      <c r="F287" s="190"/>
      <c r="G287" s="15"/>
      <c r="H287" s="15"/>
      <c r="I287" s="243" t="s">
        <v>460</v>
      </c>
      <c r="J287" s="246" t="s">
        <v>461</v>
      </c>
      <c r="K287" s="245">
        <v>0</v>
      </c>
      <c r="L287" s="243"/>
      <c r="M287" s="190"/>
      <c r="N287" s="15"/>
    </row>
    <row r="288" spans="2:14" ht="18" x14ac:dyDescent="0.25">
      <c r="B288" s="243" t="s">
        <v>434</v>
      </c>
      <c r="C288" s="246" t="s">
        <v>159</v>
      </c>
      <c r="D288" s="245">
        <v>2</v>
      </c>
      <c r="E288" s="190"/>
      <c r="F288" s="190"/>
      <c r="G288" s="15"/>
      <c r="H288" s="15"/>
      <c r="I288" s="243" t="s">
        <v>223</v>
      </c>
      <c r="J288" s="246" t="s">
        <v>654</v>
      </c>
      <c r="K288" s="245">
        <v>84</v>
      </c>
      <c r="L288" s="243"/>
      <c r="M288" s="190"/>
      <c r="N288" s="15"/>
    </row>
    <row r="289" spans="2:14" ht="18" x14ac:dyDescent="0.25">
      <c r="B289" s="243" t="s">
        <v>284</v>
      </c>
      <c r="C289" s="244" t="s">
        <v>25</v>
      </c>
      <c r="D289" s="245">
        <v>6</v>
      </c>
      <c r="E289" s="190"/>
      <c r="F289" s="190"/>
      <c r="G289" s="15"/>
      <c r="H289" s="15"/>
      <c r="I289" s="243" t="s">
        <v>285</v>
      </c>
      <c r="J289" s="246" t="s">
        <v>26</v>
      </c>
      <c r="K289" s="245">
        <v>0</v>
      </c>
      <c r="L289" s="243"/>
      <c r="M289" s="190"/>
      <c r="N289" s="15"/>
    </row>
    <row r="290" spans="2:14" ht="18" x14ac:dyDescent="0.25">
      <c r="B290" s="243" t="s">
        <v>383</v>
      </c>
      <c r="C290" s="246" t="s">
        <v>116</v>
      </c>
      <c r="D290" s="245">
        <v>8</v>
      </c>
      <c r="E290" s="190"/>
      <c r="F290" s="190"/>
      <c r="G290" s="15"/>
      <c r="H290" s="15"/>
      <c r="I290" s="243" t="s">
        <v>1324</v>
      </c>
      <c r="J290" s="246" t="s">
        <v>1323</v>
      </c>
      <c r="K290" s="245">
        <v>3</v>
      </c>
      <c r="L290" s="243"/>
      <c r="M290" s="190"/>
      <c r="N290" s="15"/>
    </row>
    <row r="291" spans="2:14" ht="18" x14ac:dyDescent="0.25">
      <c r="B291" s="243" t="s">
        <v>432</v>
      </c>
      <c r="C291" s="246" t="s">
        <v>158</v>
      </c>
      <c r="D291" s="245">
        <v>3</v>
      </c>
      <c r="E291" s="190"/>
      <c r="F291" s="190"/>
      <c r="G291" s="15"/>
      <c r="H291" s="15"/>
      <c r="I291" s="243" t="s">
        <v>1149</v>
      </c>
      <c r="J291" s="246" t="s">
        <v>1150</v>
      </c>
      <c r="K291" s="245">
        <v>69</v>
      </c>
      <c r="L291" s="243"/>
      <c r="M291" s="190"/>
      <c r="N291" s="15"/>
    </row>
    <row r="292" spans="2:14" ht="18" x14ac:dyDescent="0.25">
      <c r="B292" s="243" t="s">
        <v>364</v>
      </c>
      <c r="C292" s="246" t="s">
        <v>101</v>
      </c>
      <c r="D292" s="245">
        <v>81</v>
      </c>
      <c r="E292" s="190"/>
      <c r="F292" s="190"/>
      <c r="G292" s="15"/>
      <c r="H292" s="15"/>
      <c r="I292" s="243" t="s">
        <v>1238</v>
      </c>
      <c r="J292" s="246" t="s">
        <v>1182</v>
      </c>
      <c r="K292" s="245">
        <v>47</v>
      </c>
      <c r="L292" s="243"/>
      <c r="M292" s="190"/>
      <c r="N292" s="15"/>
    </row>
    <row r="293" spans="2:14" ht="18" x14ac:dyDescent="0.25">
      <c r="B293" s="243" t="s">
        <v>380</v>
      </c>
      <c r="C293" s="246" t="s">
        <v>113</v>
      </c>
      <c r="D293" s="245">
        <v>17</v>
      </c>
      <c r="E293" s="190"/>
      <c r="F293" s="190"/>
      <c r="G293" s="306"/>
      <c r="H293" s="15"/>
      <c r="I293" s="243" t="s">
        <v>287</v>
      </c>
      <c r="J293" s="244" t="s">
        <v>28</v>
      </c>
      <c r="K293" s="245">
        <v>187</v>
      </c>
      <c r="L293" s="243"/>
      <c r="M293" s="190"/>
      <c r="N293" s="15"/>
    </row>
    <row r="294" spans="2:14" ht="18" x14ac:dyDescent="0.25">
      <c r="B294" s="243" t="s">
        <v>385</v>
      </c>
      <c r="C294" s="246" t="s">
        <v>117</v>
      </c>
      <c r="D294" s="245">
        <v>5</v>
      </c>
      <c r="E294" s="190"/>
      <c r="F294" s="190"/>
      <c r="G294" s="306"/>
      <c r="H294" s="15"/>
      <c r="I294" s="243"/>
      <c r="J294" s="246" t="s">
        <v>1281</v>
      </c>
      <c r="K294" s="245">
        <v>2</v>
      </c>
      <c r="L294" s="243"/>
      <c r="M294" s="190"/>
      <c r="N294" s="15"/>
    </row>
    <row r="295" spans="2:14" ht="18" x14ac:dyDescent="0.25">
      <c r="B295" s="243" t="s">
        <v>375</v>
      </c>
      <c r="C295" s="244" t="s">
        <v>109</v>
      </c>
      <c r="D295" s="245">
        <v>81</v>
      </c>
      <c r="E295" s="190"/>
      <c r="F295" s="190"/>
      <c r="G295" s="306"/>
      <c r="H295" s="15"/>
      <c r="I295" s="243" t="s">
        <v>373</v>
      </c>
      <c r="J295" s="244" t="s">
        <v>107</v>
      </c>
      <c r="K295" s="245">
        <v>0</v>
      </c>
      <c r="L295" s="243"/>
      <c r="M295" s="190"/>
      <c r="N295" s="15"/>
    </row>
    <row r="296" spans="2:14" ht="18" x14ac:dyDescent="0.25">
      <c r="B296" s="243" t="s">
        <v>365</v>
      </c>
      <c r="C296" s="246" t="s">
        <v>745</v>
      </c>
      <c r="D296" s="245">
        <v>4</v>
      </c>
      <c r="E296" s="190"/>
      <c r="F296" s="190"/>
      <c r="G296" s="306"/>
      <c r="H296" s="15"/>
      <c r="I296" s="243" t="s">
        <v>486</v>
      </c>
      <c r="J296" s="246" t="s">
        <v>495</v>
      </c>
      <c r="K296" s="245">
        <v>1</v>
      </c>
      <c r="L296" s="243"/>
      <c r="M296" s="190"/>
      <c r="N296" s="15"/>
    </row>
    <row r="297" spans="2:14" ht="18" x14ac:dyDescent="0.25">
      <c r="B297" s="243" t="s">
        <v>431</v>
      </c>
      <c r="C297" s="246" t="s">
        <v>157</v>
      </c>
      <c r="D297" s="245">
        <v>61</v>
      </c>
      <c r="E297" s="190"/>
      <c r="F297" s="190"/>
      <c r="G297" s="15"/>
      <c r="H297" s="15"/>
      <c r="I297" s="243" t="s">
        <v>449</v>
      </c>
      <c r="J297" s="246" t="s">
        <v>134</v>
      </c>
      <c r="K297" s="245">
        <v>1</v>
      </c>
      <c r="L297" s="243"/>
      <c r="M297" s="190"/>
      <c r="N297" s="15"/>
    </row>
    <row r="298" spans="2:14" ht="18" x14ac:dyDescent="0.25">
      <c r="B298" s="243" t="s">
        <v>409</v>
      </c>
      <c r="C298" s="246" t="s">
        <v>643</v>
      </c>
      <c r="D298" s="245">
        <v>10</v>
      </c>
      <c r="E298" s="190"/>
      <c r="F298" s="190"/>
      <c r="G298" s="15"/>
      <c r="H298" s="15"/>
      <c r="I298" s="243" t="s">
        <v>768</v>
      </c>
      <c r="J298" s="246" t="s">
        <v>772</v>
      </c>
      <c r="K298" s="245">
        <v>1</v>
      </c>
      <c r="L298" s="243"/>
      <c r="M298" s="190"/>
      <c r="N298" s="15"/>
    </row>
    <row r="299" spans="2:14" ht="18" x14ac:dyDescent="0.25">
      <c r="B299" s="243" t="s">
        <v>478</v>
      </c>
      <c r="C299" s="246" t="s">
        <v>479</v>
      </c>
      <c r="D299" s="350">
        <v>51</v>
      </c>
      <c r="E299" s="190"/>
      <c r="F299" s="190"/>
      <c r="G299" s="15"/>
      <c r="H299" s="15"/>
      <c r="I299" s="243" t="s">
        <v>188</v>
      </c>
      <c r="J299" s="244" t="s">
        <v>627</v>
      </c>
      <c r="K299" s="245">
        <v>0</v>
      </c>
      <c r="L299" s="243"/>
      <c r="M299" s="190"/>
      <c r="N299" s="15"/>
    </row>
    <row r="300" spans="2:14" ht="18" x14ac:dyDescent="0.25">
      <c r="B300" s="243" t="s">
        <v>265</v>
      </c>
      <c r="C300" s="244" t="s">
        <v>509</v>
      </c>
      <c r="D300" s="245">
        <v>122</v>
      </c>
      <c r="E300" s="190"/>
      <c r="F300" s="190"/>
      <c r="G300" s="15"/>
      <c r="H300" s="15"/>
      <c r="I300" s="243" t="s">
        <v>211</v>
      </c>
      <c r="J300" s="246" t="s">
        <v>601</v>
      </c>
      <c r="K300" s="245">
        <v>0</v>
      </c>
      <c r="L300" s="243"/>
      <c r="M300" s="190"/>
      <c r="N300" s="15"/>
    </row>
    <row r="301" spans="2:14" ht="18" x14ac:dyDescent="0.25">
      <c r="B301" s="243" t="s">
        <v>438</v>
      </c>
      <c r="C301" s="246" t="s">
        <v>162</v>
      </c>
      <c r="D301" s="245">
        <v>43</v>
      </c>
      <c r="E301" s="190"/>
      <c r="F301" s="190"/>
      <c r="G301" s="15"/>
      <c r="H301" s="15"/>
      <c r="I301" s="243" t="s">
        <v>551</v>
      </c>
      <c r="J301" s="246" t="s">
        <v>552</v>
      </c>
      <c r="K301" s="245">
        <v>3</v>
      </c>
      <c r="L301" s="243"/>
      <c r="M301" s="190"/>
      <c r="N301" s="15"/>
    </row>
    <row r="302" spans="2:14" ht="18" x14ac:dyDescent="0.25">
      <c r="B302" s="243" t="s">
        <v>200</v>
      </c>
      <c r="C302" s="244" t="s">
        <v>644</v>
      </c>
      <c r="D302" s="245">
        <v>189</v>
      </c>
      <c r="E302" s="190"/>
      <c r="F302" s="190"/>
      <c r="G302" s="15"/>
      <c r="H302" s="15"/>
      <c r="I302" s="243" t="s">
        <v>304</v>
      </c>
      <c r="J302" s="246" t="s">
        <v>45</v>
      </c>
      <c r="K302" s="245">
        <v>3</v>
      </c>
      <c r="L302" s="243"/>
      <c r="M302" s="190"/>
      <c r="N302" s="15"/>
    </row>
    <row r="303" spans="2:14" ht="18" x14ac:dyDescent="0.25">
      <c r="B303" s="243" t="s">
        <v>332</v>
      </c>
      <c r="C303" s="244" t="s">
        <v>72</v>
      </c>
      <c r="D303" s="245">
        <v>0</v>
      </c>
      <c r="E303" s="190"/>
      <c r="F303" s="190"/>
      <c r="G303" s="15"/>
      <c r="H303" s="15"/>
      <c r="I303" s="243" t="s">
        <v>1257</v>
      </c>
      <c r="J303" s="246" t="s">
        <v>1258</v>
      </c>
      <c r="K303" s="245">
        <v>8</v>
      </c>
      <c r="L303" s="243"/>
      <c r="M303" s="190"/>
      <c r="N303" s="15"/>
    </row>
    <row r="304" spans="2:14" ht="18" x14ac:dyDescent="0.25">
      <c r="B304" s="243" t="s">
        <v>832</v>
      </c>
      <c r="C304" s="244" t="s">
        <v>839</v>
      </c>
      <c r="D304" s="245">
        <v>28</v>
      </c>
      <c r="E304" s="190"/>
      <c r="F304" s="190"/>
      <c r="G304" s="15"/>
      <c r="H304" s="15"/>
      <c r="I304" s="243" t="s">
        <v>393</v>
      </c>
      <c r="J304" s="244" t="s">
        <v>991</v>
      </c>
      <c r="K304" s="245">
        <v>1</v>
      </c>
      <c r="L304" s="243"/>
      <c r="M304" s="190"/>
      <c r="N304" s="15"/>
    </row>
    <row r="305" spans="2:14" ht="18" x14ac:dyDescent="0.25">
      <c r="B305" s="243" t="s">
        <v>741</v>
      </c>
      <c r="C305" s="244" t="s">
        <v>743</v>
      </c>
      <c r="D305" s="245">
        <v>24</v>
      </c>
      <c r="E305" s="190"/>
      <c r="F305" s="190"/>
      <c r="G305" s="15"/>
      <c r="H305" s="15"/>
      <c r="I305" s="243" t="s">
        <v>288</v>
      </c>
      <c r="J305" s="246" t="s">
        <v>29</v>
      </c>
      <c r="K305" s="245">
        <v>1</v>
      </c>
      <c r="L305" s="243"/>
      <c r="M305" s="190"/>
      <c r="N305" s="15"/>
    </row>
    <row r="306" spans="2:14" ht="18" x14ac:dyDescent="0.25">
      <c r="B306" s="243" t="s">
        <v>233</v>
      </c>
      <c r="C306" s="246" t="s">
        <v>645</v>
      </c>
      <c r="D306" s="245">
        <v>12</v>
      </c>
      <c r="E306" s="190"/>
      <c r="F306" s="190"/>
      <c r="G306" s="15"/>
      <c r="H306" s="15"/>
      <c r="I306" s="243" t="s">
        <v>1358</v>
      </c>
      <c r="J306" s="246" t="s">
        <v>1278</v>
      </c>
      <c r="K306" s="245">
        <v>7</v>
      </c>
      <c r="L306" s="243"/>
      <c r="M306" s="190"/>
      <c r="N306" s="15"/>
    </row>
    <row r="307" spans="2:14" ht="18" x14ac:dyDescent="0.25">
      <c r="B307" s="243" t="s">
        <v>206</v>
      </c>
      <c r="C307" s="244" t="s">
        <v>646</v>
      </c>
      <c r="D307" s="245">
        <v>19</v>
      </c>
      <c r="E307" s="190"/>
      <c r="F307" s="190"/>
      <c r="G307" s="15"/>
      <c r="H307" s="15"/>
      <c r="I307" s="243" t="s">
        <v>978</v>
      </c>
      <c r="J307" s="246" t="s">
        <v>1183</v>
      </c>
      <c r="K307" s="245">
        <v>50</v>
      </c>
      <c r="L307" s="243"/>
      <c r="M307" s="190"/>
      <c r="N307" s="15"/>
    </row>
    <row r="308" spans="2:14" ht="18" x14ac:dyDescent="0.25">
      <c r="B308" s="243" t="s">
        <v>870</v>
      </c>
      <c r="C308" s="246" t="s">
        <v>871</v>
      </c>
      <c r="D308" s="245">
        <v>20</v>
      </c>
      <c r="E308" s="190"/>
      <c r="F308" s="190"/>
      <c r="G308" s="15"/>
      <c r="H308" s="15"/>
      <c r="I308" s="243" t="s">
        <v>1357</v>
      </c>
      <c r="J308" s="246" t="s">
        <v>1250</v>
      </c>
      <c r="K308" s="245">
        <v>48</v>
      </c>
      <c r="L308" s="243"/>
      <c r="M308" s="190"/>
      <c r="N308" s="15"/>
    </row>
    <row r="309" spans="2:14" ht="18" x14ac:dyDescent="0.25">
      <c r="B309" s="243" t="s">
        <v>702</v>
      </c>
      <c r="C309" s="244" t="s">
        <v>616</v>
      </c>
      <c r="D309" s="245">
        <v>4</v>
      </c>
      <c r="E309" s="190"/>
      <c r="F309" s="190"/>
      <c r="G309" s="15"/>
      <c r="H309" s="15"/>
      <c r="I309" s="243" t="s">
        <v>1225</v>
      </c>
      <c r="J309" s="246" t="s">
        <v>1196</v>
      </c>
      <c r="K309" s="245">
        <v>8</v>
      </c>
      <c r="L309" s="243"/>
      <c r="M309" s="190"/>
      <c r="N309" s="15"/>
    </row>
    <row r="310" spans="2:14" ht="18" x14ac:dyDescent="0.25">
      <c r="B310" s="243" t="s">
        <v>232</v>
      </c>
      <c r="C310" s="246" t="s">
        <v>647</v>
      </c>
      <c r="D310" s="245">
        <v>1</v>
      </c>
      <c r="E310" s="190"/>
      <c r="F310" s="190"/>
      <c r="G310" s="15"/>
      <c r="H310" s="15"/>
      <c r="I310" s="243" t="s">
        <v>1370</v>
      </c>
      <c r="J310" s="246" t="s">
        <v>1290</v>
      </c>
      <c r="K310" s="245">
        <v>3</v>
      </c>
      <c r="L310" s="243"/>
      <c r="M310" s="190"/>
      <c r="N310" s="15"/>
    </row>
    <row r="311" spans="2:14" ht="18" x14ac:dyDescent="0.25">
      <c r="B311" s="243" t="s">
        <v>754</v>
      </c>
      <c r="C311" s="246" t="s">
        <v>759</v>
      </c>
      <c r="D311" s="245">
        <v>40</v>
      </c>
      <c r="E311" s="190"/>
      <c r="F311" s="190"/>
      <c r="G311" s="15"/>
      <c r="H311" s="15"/>
      <c r="I311" s="243" t="s">
        <v>1313</v>
      </c>
      <c r="J311" s="246" t="s">
        <v>1312</v>
      </c>
      <c r="K311" s="245">
        <v>4</v>
      </c>
      <c r="L311" s="243"/>
      <c r="M311" s="190"/>
      <c r="N311" s="15"/>
    </row>
    <row r="312" spans="2:14" ht="18" x14ac:dyDescent="0.25">
      <c r="B312" s="243" t="s">
        <v>590</v>
      </c>
      <c r="C312" s="246" t="s">
        <v>591</v>
      </c>
      <c r="D312" s="245">
        <v>15</v>
      </c>
      <c r="E312" s="190"/>
      <c r="F312" s="190"/>
      <c r="G312" s="15"/>
      <c r="H312" s="15"/>
      <c r="I312" s="243" t="s">
        <v>249</v>
      </c>
      <c r="J312" s="246" t="s">
        <v>1113</v>
      </c>
      <c r="K312" s="245">
        <v>13</v>
      </c>
      <c r="L312" s="243"/>
      <c r="M312" s="190"/>
      <c r="N312" s="15"/>
    </row>
    <row r="313" spans="2:14" ht="18" x14ac:dyDescent="0.25">
      <c r="B313" s="243" t="s">
        <v>439</v>
      </c>
      <c r="C313" s="246" t="s">
        <v>163</v>
      </c>
      <c r="D313" s="245">
        <v>1</v>
      </c>
      <c r="E313" s="190"/>
      <c r="F313" s="190"/>
      <c r="G313" s="15"/>
      <c r="H313" s="15"/>
      <c r="I313" s="243" t="s">
        <v>589</v>
      </c>
      <c r="J313" s="244" t="s">
        <v>1125</v>
      </c>
      <c r="K313" s="245">
        <v>0</v>
      </c>
      <c r="L313" s="243"/>
      <c r="M313" s="190"/>
      <c r="N313" s="15"/>
    </row>
    <row r="314" spans="2:14" ht="18" x14ac:dyDescent="0.25">
      <c r="B314" s="243" t="s">
        <v>1044</v>
      </c>
      <c r="C314" s="246" t="s">
        <v>1006</v>
      </c>
      <c r="D314" s="245">
        <v>3</v>
      </c>
      <c r="E314" s="311"/>
      <c r="F314" s="190"/>
      <c r="G314" s="15"/>
      <c r="H314" s="15"/>
      <c r="I314" s="243" t="s">
        <v>1204</v>
      </c>
      <c r="J314" s="246" t="s">
        <v>1184</v>
      </c>
      <c r="K314" s="245">
        <v>21</v>
      </c>
      <c r="L314" s="243"/>
      <c r="M314" s="190"/>
      <c r="N314" s="15"/>
    </row>
    <row r="315" spans="2:14" ht="18" x14ac:dyDescent="0.25">
      <c r="B315" s="243" t="s">
        <v>540</v>
      </c>
      <c r="C315" s="246" t="s">
        <v>545</v>
      </c>
      <c r="D315" s="245">
        <v>17</v>
      </c>
      <c r="E315" s="190"/>
      <c r="F315" s="190"/>
      <c r="G315" s="15"/>
      <c r="H315" s="15"/>
      <c r="I315" s="243" t="s">
        <v>1206</v>
      </c>
      <c r="J315" s="246" t="s">
        <v>1185</v>
      </c>
      <c r="K315" s="245">
        <v>22</v>
      </c>
      <c r="L315" s="243"/>
      <c r="M315" s="190"/>
      <c r="N315" s="15"/>
    </row>
    <row r="316" spans="2:14" ht="18" x14ac:dyDescent="0.25">
      <c r="B316" s="243" t="s">
        <v>746</v>
      </c>
      <c r="C316" s="246" t="s">
        <v>747</v>
      </c>
      <c r="D316" s="245">
        <v>3</v>
      </c>
      <c r="E316" s="190"/>
      <c r="F316" s="190"/>
      <c r="G316" s="15"/>
      <c r="H316" s="15"/>
      <c r="I316" s="243" t="s">
        <v>1218</v>
      </c>
      <c r="J316" s="246" t="s">
        <v>1216</v>
      </c>
      <c r="K316" s="245">
        <v>22</v>
      </c>
      <c r="L316" s="243"/>
      <c r="M316" s="190"/>
      <c r="N316" s="15"/>
    </row>
    <row r="317" spans="2:14" ht="18" x14ac:dyDescent="0.25">
      <c r="B317" s="243" t="s">
        <v>1356</v>
      </c>
      <c r="C317" s="246" t="s">
        <v>1279</v>
      </c>
      <c r="D317" s="245">
        <v>20</v>
      </c>
      <c r="E317" s="190"/>
      <c r="F317" s="190"/>
      <c r="G317" s="15"/>
      <c r="H317" s="15"/>
      <c r="I317" s="243" t="s">
        <v>1220</v>
      </c>
      <c r="J317" s="246" t="s">
        <v>1186</v>
      </c>
      <c r="K317" s="245">
        <v>41</v>
      </c>
      <c r="L317" s="243"/>
      <c r="M317" s="190"/>
      <c r="N317" s="15"/>
    </row>
    <row r="318" spans="2:14" ht="18" x14ac:dyDescent="0.25">
      <c r="B318" s="243" t="s">
        <v>695</v>
      </c>
      <c r="C318" s="246" t="s">
        <v>696</v>
      </c>
      <c r="D318" s="245">
        <v>12</v>
      </c>
      <c r="E318" s="190"/>
      <c r="F318" s="190"/>
      <c r="G318" s="15"/>
      <c r="H318" s="15"/>
      <c r="I318" s="243" t="s">
        <v>1219</v>
      </c>
      <c r="J318" s="246" t="s">
        <v>1187</v>
      </c>
      <c r="K318" s="245">
        <v>10</v>
      </c>
      <c r="L318" s="243"/>
      <c r="M318" s="190"/>
      <c r="N318" s="15"/>
    </row>
    <row r="319" spans="2:14" ht="18" x14ac:dyDescent="0.25">
      <c r="B319" s="243" t="s">
        <v>247</v>
      </c>
      <c r="C319" s="246" t="s">
        <v>170</v>
      </c>
      <c r="D319" s="245">
        <v>6</v>
      </c>
      <c r="E319" s="190"/>
      <c r="F319" s="190"/>
      <c r="G319" s="15"/>
      <c r="H319" s="15"/>
      <c r="I319" s="243" t="s">
        <v>1215</v>
      </c>
      <c r="J319" s="246" t="s">
        <v>1217</v>
      </c>
      <c r="K319" s="245">
        <v>23</v>
      </c>
      <c r="L319" s="243"/>
      <c r="M319" s="190"/>
      <c r="N319" s="15"/>
    </row>
    <row r="320" spans="2:14" ht="18" x14ac:dyDescent="0.25">
      <c r="B320" s="243" t="s">
        <v>226</v>
      </c>
      <c r="C320" s="246" t="s">
        <v>648</v>
      </c>
      <c r="D320" s="245">
        <v>8</v>
      </c>
      <c r="E320" s="190"/>
      <c r="F320" s="190"/>
      <c r="G320" s="15"/>
      <c r="H320" s="15"/>
      <c r="I320" s="243" t="s">
        <v>1209</v>
      </c>
      <c r="J320" s="246" t="s">
        <v>1201</v>
      </c>
      <c r="K320" s="245">
        <v>13</v>
      </c>
      <c r="L320" s="243"/>
      <c r="M320" s="190"/>
      <c r="N320" s="15"/>
    </row>
    <row r="321" spans="2:14" ht="18" x14ac:dyDescent="0.25">
      <c r="B321" s="243" t="s">
        <v>181</v>
      </c>
      <c r="C321" s="246" t="s">
        <v>649</v>
      </c>
      <c r="D321" s="245">
        <v>3</v>
      </c>
      <c r="E321" s="190"/>
      <c r="F321" s="190"/>
      <c r="G321" s="15"/>
      <c r="H321" s="15"/>
      <c r="I321" s="243" t="s">
        <v>1205</v>
      </c>
      <c r="J321" s="246" t="s">
        <v>1222</v>
      </c>
      <c r="K321" s="245">
        <v>24</v>
      </c>
      <c r="L321" s="243"/>
      <c r="M321" s="190"/>
      <c r="N321" s="15"/>
    </row>
    <row r="322" spans="2:14" ht="18" x14ac:dyDescent="0.25">
      <c r="B322" s="243" t="s">
        <v>1381</v>
      </c>
      <c r="C322" s="246" t="s">
        <v>1364</v>
      </c>
      <c r="D322" s="245">
        <v>12</v>
      </c>
      <c r="E322" s="190"/>
      <c r="F322" s="190"/>
      <c r="G322" s="15"/>
      <c r="H322" s="15"/>
      <c r="I322" s="243" t="s">
        <v>1221</v>
      </c>
      <c r="J322" s="246" t="s">
        <v>1188</v>
      </c>
      <c r="K322" s="245">
        <v>19</v>
      </c>
      <c r="L322" s="243"/>
      <c r="M322" s="190"/>
      <c r="N322" s="15"/>
    </row>
    <row r="323" spans="2:14" ht="18" x14ac:dyDescent="0.25">
      <c r="B323" s="243" t="s">
        <v>1259</v>
      </c>
      <c r="C323" s="246" t="s">
        <v>1260</v>
      </c>
      <c r="D323" s="245">
        <v>16</v>
      </c>
      <c r="E323" s="190"/>
      <c r="F323" s="190"/>
      <c r="G323" s="15"/>
      <c r="H323" s="15"/>
      <c r="I323" s="243" t="s">
        <v>783</v>
      </c>
      <c r="J323" s="246" t="s">
        <v>981</v>
      </c>
      <c r="K323" s="245">
        <v>255</v>
      </c>
      <c r="L323" s="243"/>
      <c r="M323" s="190"/>
      <c r="N323" s="15"/>
    </row>
    <row r="324" spans="2:14" ht="18" x14ac:dyDescent="0.25">
      <c r="B324" s="243" t="s">
        <v>242</v>
      </c>
      <c r="C324" s="246" t="s">
        <v>650</v>
      </c>
      <c r="D324" s="245">
        <v>1</v>
      </c>
      <c r="E324" s="190"/>
      <c r="F324" s="190"/>
      <c r="G324" s="15"/>
      <c r="H324" s="15"/>
      <c r="I324" s="243" t="s">
        <v>1208</v>
      </c>
      <c r="J324" s="246" t="s">
        <v>1203</v>
      </c>
      <c r="K324" s="245">
        <v>15</v>
      </c>
      <c r="L324" s="243"/>
      <c r="M324" s="190"/>
      <c r="N324" s="15"/>
    </row>
    <row r="325" spans="2:14" ht="18" x14ac:dyDescent="0.25">
      <c r="B325" s="243" t="s">
        <v>205</v>
      </c>
      <c r="C325" s="244" t="s">
        <v>651</v>
      </c>
      <c r="D325" s="245">
        <v>3</v>
      </c>
      <c r="E325" s="190"/>
      <c r="F325" s="190"/>
      <c r="G325" s="15"/>
      <c r="H325" s="15"/>
      <c r="I325" s="243" t="s">
        <v>1210</v>
      </c>
      <c r="J325" s="246" t="s">
        <v>1213</v>
      </c>
      <c r="K325" s="245">
        <v>21</v>
      </c>
      <c r="L325" s="243"/>
      <c r="M325" s="190"/>
      <c r="N325" s="15"/>
    </row>
    <row r="326" spans="2:14" ht="18" x14ac:dyDescent="0.25">
      <c r="B326" s="243" t="s">
        <v>248</v>
      </c>
      <c r="C326" s="246" t="s">
        <v>993</v>
      </c>
      <c r="D326" s="245">
        <v>7</v>
      </c>
      <c r="E326" s="190"/>
      <c r="F326" s="190"/>
      <c r="G326" s="15"/>
      <c r="H326" s="15"/>
      <c r="I326" s="243" t="s">
        <v>1207</v>
      </c>
      <c r="J326" s="246" t="s">
        <v>1189</v>
      </c>
      <c r="K326" s="245">
        <v>22</v>
      </c>
      <c r="L326" s="243"/>
      <c r="M326" s="190"/>
      <c r="N326" s="15"/>
    </row>
    <row r="327" spans="2:14" ht="18" x14ac:dyDescent="0.25">
      <c r="B327" s="243" t="s">
        <v>867</v>
      </c>
      <c r="C327" s="246" t="s">
        <v>992</v>
      </c>
      <c r="D327" s="245">
        <v>30</v>
      </c>
      <c r="E327" s="190"/>
      <c r="F327" s="190"/>
      <c r="G327" s="15"/>
      <c r="H327" s="15"/>
      <c r="I327" s="243" t="s">
        <v>1214</v>
      </c>
      <c r="J327" s="246" t="s">
        <v>1190</v>
      </c>
      <c r="K327" s="245">
        <v>0</v>
      </c>
      <c r="L327" s="243"/>
      <c r="M327" s="190"/>
      <c r="N327" s="15"/>
    </row>
    <row r="328" spans="2:14" ht="18" x14ac:dyDescent="0.25">
      <c r="B328" s="243" t="s">
        <v>1112</v>
      </c>
      <c r="C328" s="246" t="s">
        <v>1100</v>
      </c>
      <c r="D328" s="245">
        <v>9</v>
      </c>
      <c r="E328" s="190"/>
      <c r="F328" s="190"/>
      <c r="G328" s="15"/>
      <c r="H328" s="15"/>
      <c r="I328" s="243" t="s">
        <v>1211</v>
      </c>
      <c r="J328" s="246" t="s">
        <v>1212</v>
      </c>
      <c r="K328" s="245">
        <v>21</v>
      </c>
      <c r="L328" s="243"/>
      <c r="M328" s="190"/>
      <c r="N328" s="15"/>
    </row>
    <row r="329" spans="2:14" ht="18" x14ac:dyDescent="0.25">
      <c r="B329" s="243" t="s">
        <v>249</v>
      </c>
      <c r="C329" s="246" t="s">
        <v>1113</v>
      </c>
      <c r="D329" s="245">
        <v>13</v>
      </c>
      <c r="E329" s="190"/>
      <c r="F329" s="190"/>
      <c r="G329" s="15"/>
      <c r="H329" s="15"/>
      <c r="I329" s="243" t="s">
        <v>1223</v>
      </c>
      <c r="J329" s="246" t="s">
        <v>1191</v>
      </c>
      <c r="K329" s="245">
        <v>30</v>
      </c>
      <c r="L329" s="243"/>
      <c r="M329" s="190"/>
      <c r="N329" s="15"/>
    </row>
    <row r="330" spans="2:14" ht="18" x14ac:dyDescent="0.25">
      <c r="B330" s="243" t="s">
        <v>441</v>
      </c>
      <c r="C330" s="246" t="s">
        <v>165</v>
      </c>
      <c r="D330" s="245">
        <v>1</v>
      </c>
      <c r="E330" s="190"/>
      <c r="F330" s="190"/>
      <c r="G330" s="15"/>
      <c r="H330" s="15"/>
      <c r="I330" s="243" t="s">
        <v>1224</v>
      </c>
      <c r="J330" s="246" t="s">
        <v>1192</v>
      </c>
      <c r="K330" s="245">
        <v>30</v>
      </c>
      <c r="L330" s="243"/>
      <c r="M330" s="190"/>
      <c r="N330" s="15"/>
    </row>
    <row r="331" spans="2:14" ht="18" x14ac:dyDescent="0.25">
      <c r="B331" s="243" t="s">
        <v>563</v>
      </c>
      <c r="C331" s="246" t="s">
        <v>564</v>
      </c>
      <c r="D331" s="245">
        <v>21</v>
      </c>
      <c r="E331" s="190"/>
      <c r="F331" s="190"/>
      <c r="G331" s="15"/>
      <c r="H331" s="15"/>
      <c r="I331" s="243" t="s">
        <v>220</v>
      </c>
      <c r="J331" s="246" t="s">
        <v>618</v>
      </c>
      <c r="K331" s="245">
        <v>314</v>
      </c>
      <c r="L331" s="243"/>
      <c r="M331" s="190"/>
      <c r="N331" s="15"/>
    </row>
    <row r="332" spans="2:14" ht="18" x14ac:dyDescent="0.25">
      <c r="B332" s="243" t="s">
        <v>589</v>
      </c>
      <c r="C332" s="244" t="s">
        <v>1125</v>
      </c>
      <c r="D332" s="245">
        <v>0</v>
      </c>
      <c r="E332" s="190"/>
      <c r="F332" s="190"/>
      <c r="G332" s="15"/>
      <c r="H332" s="15"/>
      <c r="I332" s="243" t="s">
        <v>1322</v>
      </c>
      <c r="J332" s="246" t="s">
        <v>562</v>
      </c>
      <c r="K332" s="245">
        <v>25</v>
      </c>
      <c r="L332" s="243"/>
      <c r="M332" s="190"/>
      <c r="N332" s="15"/>
    </row>
    <row r="333" spans="2:14" ht="18" x14ac:dyDescent="0.25">
      <c r="B333" s="243" t="s">
        <v>250</v>
      </c>
      <c r="C333" s="246" t="s">
        <v>171</v>
      </c>
      <c r="D333" s="245">
        <v>0</v>
      </c>
      <c r="E333" s="190"/>
      <c r="F333" s="190"/>
      <c r="G333" s="15"/>
      <c r="H333" s="15"/>
      <c r="I333" s="243" t="s">
        <v>848</v>
      </c>
      <c r="J333" s="246" t="s">
        <v>1147</v>
      </c>
      <c r="K333" s="245">
        <v>22</v>
      </c>
      <c r="L333" s="243"/>
      <c r="M333" s="190"/>
      <c r="N333" s="15"/>
    </row>
    <row r="334" spans="2:14" ht="18" x14ac:dyDescent="0.25">
      <c r="B334" s="243" t="s">
        <v>251</v>
      </c>
      <c r="C334" s="246" t="s">
        <v>172</v>
      </c>
      <c r="D334" s="245">
        <v>1</v>
      </c>
      <c r="E334" s="190"/>
      <c r="F334" s="190"/>
      <c r="G334" s="15"/>
      <c r="H334" s="15"/>
      <c r="I334" s="243" t="s">
        <v>215</v>
      </c>
      <c r="J334" s="246" t="s">
        <v>622</v>
      </c>
      <c r="K334" s="245">
        <v>86</v>
      </c>
      <c r="L334" s="243"/>
      <c r="M334" s="190"/>
      <c r="N334" s="15"/>
    </row>
    <row r="335" spans="2:14" ht="18" x14ac:dyDescent="0.25">
      <c r="B335" s="243" t="s">
        <v>484</v>
      </c>
      <c r="C335" s="246" t="s">
        <v>510</v>
      </c>
      <c r="D335" s="245">
        <v>24</v>
      </c>
      <c r="E335" s="190"/>
      <c r="F335" s="190"/>
      <c r="G335" s="15"/>
      <c r="H335" s="15"/>
      <c r="I335" s="243" t="s">
        <v>289</v>
      </c>
      <c r="J335" s="246" t="s">
        <v>30</v>
      </c>
      <c r="K335" s="245">
        <v>4</v>
      </c>
      <c r="L335" s="243"/>
      <c r="M335" s="190"/>
      <c r="N335" s="15"/>
    </row>
    <row r="336" spans="2:14" ht="18" x14ac:dyDescent="0.25">
      <c r="B336" s="243" t="s">
        <v>1149</v>
      </c>
      <c r="C336" s="246" t="s">
        <v>1150</v>
      </c>
      <c r="D336" s="245">
        <v>69</v>
      </c>
      <c r="E336" s="190"/>
      <c r="F336" s="190"/>
      <c r="G336" s="15"/>
      <c r="H336" s="15"/>
      <c r="I336" s="243" t="s">
        <v>290</v>
      </c>
      <c r="J336" s="244" t="s">
        <v>31</v>
      </c>
      <c r="K336" s="245">
        <v>1</v>
      </c>
      <c r="L336" s="243"/>
      <c r="M336" s="190"/>
      <c r="N336" s="15"/>
    </row>
    <row r="337" spans="2:14" ht="18" x14ac:dyDescent="0.25">
      <c r="B337" s="243" t="s">
        <v>1225</v>
      </c>
      <c r="C337" s="246" t="s">
        <v>1196</v>
      </c>
      <c r="D337" s="245">
        <v>8</v>
      </c>
      <c r="E337" s="190"/>
      <c r="F337" s="190"/>
      <c r="G337" s="15"/>
      <c r="H337" s="15"/>
      <c r="I337" s="243" t="s">
        <v>462</v>
      </c>
      <c r="J337" s="244" t="s">
        <v>463</v>
      </c>
      <c r="K337" s="245">
        <v>25</v>
      </c>
      <c r="L337" s="243"/>
      <c r="M337" s="190"/>
      <c r="N337" s="15"/>
    </row>
    <row r="338" spans="2:14" ht="18" x14ac:dyDescent="0.25">
      <c r="B338" s="243" t="s">
        <v>1231</v>
      </c>
      <c r="C338" s="246" t="s">
        <v>1169</v>
      </c>
      <c r="D338" s="245">
        <v>27</v>
      </c>
      <c r="E338" s="190"/>
      <c r="F338" s="190"/>
      <c r="G338" s="15"/>
      <c r="H338" s="15"/>
      <c r="I338" s="243" t="s">
        <v>1362</v>
      </c>
      <c r="J338" s="246" t="s">
        <v>1361</v>
      </c>
      <c r="K338" s="245">
        <v>4</v>
      </c>
      <c r="L338" s="243"/>
      <c r="M338" s="190"/>
      <c r="N338" s="15"/>
    </row>
    <row r="339" spans="2:14" ht="18" x14ac:dyDescent="0.25">
      <c r="B339" s="243" t="s">
        <v>400</v>
      </c>
      <c r="C339" s="246" t="s">
        <v>995</v>
      </c>
      <c r="D339" s="245">
        <v>6</v>
      </c>
      <c r="E339" s="190"/>
      <c r="F339" s="190"/>
      <c r="G339" s="15"/>
      <c r="H339" s="15"/>
      <c r="I339" s="243" t="s">
        <v>831</v>
      </c>
      <c r="J339" s="244" t="s">
        <v>836</v>
      </c>
      <c r="K339" s="245">
        <v>1</v>
      </c>
      <c r="L339" s="243"/>
      <c r="M339" s="190"/>
      <c r="N339" s="15"/>
    </row>
    <row r="340" spans="2:14" ht="18" x14ac:dyDescent="0.25">
      <c r="B340" s="243" t="s">
        <v>259</v>
      </c>
      <c r="C340" s="246" t="s">
        <v>5</v>
      </c>
      <c r="D340" s="245">
        <v>6</v>
      </c>
      <c r="E340" s="190"/>
      <c r="F340" s="190"/>
      <c r="G340" s="15"/>
      <c r="H340" s="15"/>
      <c r="I340" s="243" t="s">
        <v>533</v>
      </c>
      <c r="J340" s="244" t="s">
        <v>534</v>
      </c>
      <c r="K340" s="245">
        <v>7</v>
      </c>
      <c r="L340" s="243"/>
      <c r="M340" s="190"/>
      <c r="N340" s="15"/>
    </row>
    <row r="341" spans="2:14" ht="18" x14ac:dyDescent="0.25">
      <c r="B341" s="243" t="s">
        <v>366</v>
      </c>
      <c r="C341" s="246" t="s">
        <v>994</v>
      </c>
      <c r="D341" s="245">
        <v>10</v>
      </c>
      <c r="E341" s="190"/>
      <c r="F341" s="190"/>
      <c r="G341" s="15"/>
      <c r="H341" s="15"/>
      <c r="I341" s="243" t="s">
        <v>978</v>
      </c>
      <c r="J341" s="246" t="s">
        <v>1155</v>
      </c>
      <c r="K341" s="245">
        <v>0</v>
      </c>
      <c r="L341" s="243"/>
      <c r="M341" s="190"/>
      <c r="N341" s="15"/>
    </row>
    <row r="342" spans="2:14" ht="18" x14ac:dyDescent="0.25">
      <c r="B342" s="243" t="s">
        <v>260</v>
      </c>
      <c r="C342" s="244" t="s">
        <v>6</v>
      </c>
      <c r="D342" s="245">
        <v>5</v>
      </c>
      <c r="E342" s="190"/>
      <c r="F342" s="190"/>
      <c r="G342" s="15"/>
      <c r="H342" s="15"/>
      <c r="I342" s="243" t="s">
        <v>1158</v>
      </c>
      <c r="J342" s="244" t="s">
        <v>1101</v>
      </c>
      <c r="K342" s="245">
        <v>0</v>
      </c>
      <c r="L342" s="243"/>
      <c r="M342" s="190"/>
      <c r="N342" s="15"/>
    </row>
    <row r="343" spans="2:14" ht="18" x14ac:dyDescent="0.25">
      <c r="B343" s="243" t="s">
        <v>261</v>
      </c>
      <c r="C343" s="246" t="s">
        <v>7</v>
      </c>
      <c r="D343" s="245">
        <v>22</v>
      </c>
      <c r="E343" s="190"/>
      <c r="F343" s="190"/>
      <c r="G343" s="15"/>
      <c r="H343" s="15"/>
      <c r="I343" s="243" t="s">
        <v>301</v>
      </c>
      <c r="J343" s="244" t="s">
        <v>42</v>
      </c>
      <c r="K343" s="245">
        <v>1</v>
      </c>
      <c r="L343" s="243"/>
      <c r="M343" s="190"/>
      <c r="N343" s="15"/>
    </row>
    <row r="344" spans="2:14" ht="18" x14ac:dyDescent="0.25">
      <c r="B344" s="243" t="s">
        <v>262</v>
      </c>
      <c r="C344" s="246" t="s">
        <v>8</v>
      </c>
      <c r="D344" s="245">
        <v>7</v>
      </c>
      <c r="E344" s="190"/>
      <c r="F344" s="190"/>
      <c r="G344" s="15"/>
      <c r="H344" s="15"/>
      <c r="I344" s="243" t="s">
        <v>291</v>
      </c>
      <c r="J344" s="244" t="s">
        <v>32</v>
      </c>
      <c r="K344" s="245">
        <v>1</v>
      </c>
      <c r="L344" s="243"/>
      <c r="M344" s="190"/>
      <c r="N344" s="15"/>
    </row>
    <row r="345" spans="2:14" ht="18" x14ac:dyDescent="0.25">
      <c r="B345" s="243" t="s">
        <v>371</v>
      </c>
      <c r="C345" s="246" t="s">
        <v>105</v>
      </c>
      <c r="D345" s="245">
        <v>10</v>
      </c>
      <c r="E345" s="190"/>
      <c r="F345" s="190"/>
      <c r="G345" s="15"/>
      <c r="H345" s="15"/>
      <c r="I345" s="243" t="s">
        <v>553</v>
      </c>
      <c r="J345" s="244" t="s">
        <v>554</v>
      </c>
      <c r="K345" s="245">
        <v>19</v>
      </c>
      <c r="L345" s="243"/>
      <c r="M345" s="190"/>
      <c r="N345" s="15"/>
    </row>
    <row r="346" spans="2:14" ht="18" x14ac:dyDescent="0.25">
      <c r="B346" s="243" t="s">
        <v>263</v>
      </c>
      <c r="C346" s="246" t="s">
        <v>91</v>
      </c>
      <c r="D346" s="245">
        <v>0</v>
      </c>
      <c r="E346" s="190"/>
      <c r="F346" s="190"/>
      <c r="G346" s="15"/>
      <c r="H346" s="15"/>
      <c r="I346" s="243" t="s">
        <v>726</v>
      </c>
      <c r="J346" s="246" t="s">
        <v>729</v>
      </c>
      <c r="K346" s="245">
        <v>5</v>
      </c>
      <c r="L346" s="243"/>
      <c r="M346" s="190"/>
      <c r="N346" s="15"/>
    </row>
    <row r="347" spans="2:14" ht="18" x14ac:dyDescent="0.25">
      <c r="B347" s="243" t="s">
        <v>350</v>
      </c>
      <c r="C347" s="246" t="s">
        <v>1293</v>
      </c>
      <c r="D347" s="245">
        <v>1</v>
      </c>
      <c r="E347" s="190"/>
      <c r="F347" s="190"/>
      <c r="G347" s="15"/>
      <c r="H347" s="15"/>
      <c r="I347" s="243" t="s">
        <v>1359</v>
      </c>
      <c r="J347" s="246" t="s">
        <v>1360</v>
      </c>
      <c r="K347" s="245">
        <v>6</v>
      </c>
      <c r="L347" s="243"/>
      <c r="M347" s="190"/>
      <c r="N347" s="15"/>
    </row>
    <row r="348" spans="2:14" ht="18" x14ac:dyDescent="0.25">
      <c r="B348" s="243" t="s">
        <v>428</v>
      </c>
      <c r="C348" s="246" t="s">
        <v>153</v>
      </c>
      <c r="D348" s="245">
        <v>1</v>
      </c>
      <c r="E348" s="190"/>
      <c r="F348" s="190"/>
      <c r="G348" s="15"/>
      <c r="H348" s="15"/>
      <c r="I348" s="243" t="s">
        <v>185</v>
      </c>
      <c r="J348" s="244" t="s">
        <v>638</v>
      </c>
      <c r="K348" s="245">
        <v>0</v>
      </c>
      <c r="L348" s="243"/>
      <c r="M348" s="190"/>
      <c r="N348" s="15"/>
    </row>
    <row r="349" spans="2:14" ht="18" x14ac:dyDescent="0.25">
      <c r="B349" s="243" t="s">
        <v>264</v>
      </c>
      <c r="C349" s="244" t="s">
        <v>9</v>
      </c>
      <c r="D349" s="245">
        <v>73</v>
      </c>
      <c r="E349" s="190"/>
      <c r="F349" s="190"/>
      <c r="G349" s="15"/>
      <c r="H349" s="15"/>
      <c r="I349" s="243" t="s">
        <v>334</v>
      </c>
      <c r="J349" s="244" t="s">
        <v>75</v>
      </c>
      <c r="K349" s="245">
        <v>1</v>
      </c>
      <c r="L349" s="243"/>
      <c r="M349" s="190"/>
      <c r="N349" s="15"/>
    </row>
    <row r="350" spans="2:14" ht="18" x14ac:dyDescent="0.25">
      <c r="B350" s="243" t="s">
        <v>421</v>
      </c>
      <c r="C350" s="246" t="s">
        <v>146</v>
      </c>
      <c r="D350" s="245">
        <v>1</v>
      </c>
      <c r="E350" s="190"/>
      <c r="F350" s="190"/>
      <c r="G350" s="15"/>
      <c r="H350" s="15"/>
      <c r="I350" s="243" t="s">
        <v>292</v>
      </c>
      <c r="J350" s="246" t="s">
        <v>33</v>
      </c>
      <c r="K350" s="245">
        <v>1</v>
      </c>
      <c r="L350" s="243"/>
      <c r="M350" s="190"/>
      <c r="N350" s="15"/>
    </row>
    <row r="351" spans="2:14" ht="18" x14ac:dyDescent="0.25">
      <c r="B351" s="243" t="s">
        <v>424</v>
      </c>
      <c r="C351" s="246" t="s">
        <v>149</v>
      </c>
      <c r="D351" s="245">
        <v>1</v>
      </c>
      <c r="E351" s="190"/>
      <c r="F351" s="190"/>
      <c r="G351" s="15"/>
      <c r="H351" s="15"/>
      <c r="I351" s="243" t="s">
        <v>293</v>
      </c>
      <c r="J351" s="246" t="s">
        <v>34</v>
      </c>
      <c r="K351" s="245">
        <v>1</v>
      </c>
      <c r="L351" s="243"/>
      <c r="M351" s="190"/>
      <c r="N351" s="15"/>
    </row>
    <row r="352" spans="2:14" ht="18" x14ac:dyDescent="0.25">
      <c r="B352" s="243" t="s">
        <v>381</v>
      </c>
      <c r="C352" s="246" t="s">
        <v>114</v>
      </c>
      <c r="D352" s="245">
        <v>2</v>
      </c>
      <c r="E352" s="190"/>
      <c r="F352" s="190"/>
      <c r="G352" s="15"/>
      <c r="H352" s="15"/>
      <c r="I352" s="243" t="s">
        <v>1301</v>
      </c>
      <c r="J352" s="244" t="s">
        <v>1302</v>
      </c>
      <c r="K352" s="245">
        <v>46</v>
      </c>
      <c r="L352" s="243"/>
      <c r="M352" s="190"/>
      <c r="N352" s="15"/>
    </row>
    <row r="353" spans="2:14" ht="18" x14ac:dyDescent="0.25">
      <c r="B353" s="243" t="s">
        <v>419</v>
      </c>
      <c r="C353" s="246" t="s">
        <v>144</v>
      </c>
      <c r="D353" s="245">
        <v>24</v>
      </c>
      <c r="E353" s="190"/>
      <c r="F353" s="190"/>
      <c r="G353" s="15"/>
      <c r="H353" s="15"/>
      <c r="I353" s="243" t="s">
        <v>1303</v>
      </c>
      <c r="J353" s="246" t="s">
        <v>1304</v>
      </c>
      <c r="K353" s="245">
        <v>49</v>
      </c>
      <c r="L353" s="243"/>
      <c r="M353" s="190"/>
      <c r="N353" s="15"/>
    </row>
    <row r="354" spans="2:14" ht="18" x14ac:dyDescent="0.25">
      <c r="B354" s="243" t="s">
        <v>420</v>
      </c>
      <c r="C354" s="246" t="s">
        <v>504</v>
      </c>
      <c r="D354" s="245">
        <v>22</v>
      </c>
      <c r="E354" s="190"/>
      <c r="F354" s="190"/>
      <c r="G354" s="15"/>
      <c r="H354" s="15"/>
      <c r="I354" s="243" t="s">
        <v>1371</v>
      </c>
      <c r="J354" s="246" t="s">
        <v>1372</v>
      </c>
      <c r="K354" s="245">
        <v>2</v>
      </c>
      <c r="L354" s="243"/>
      <c r="M354" s="190"/>
      <c r="N354" s="15"/>
    </row>
    <row r="355" spans="2:14" ht="18" x14ac:dyDescent="0.25">
      <c r="B355" s="243" t="s">
        <v>369</v>
      </c>
      <c r="C355" s="246" t="s">
        <v>103</v>
      </c>
      <c r="D355" s="245">
        <v>30</v>
      </c>
      <c r="E355" s="190"/>
      <c r="F355" s="190"/>
      <c r="G355" s="15"/>
      <c r="H355" s="15"/>
      <c r="I355" s="243" t="s">
        <v>1259</v>
      </c>
      <c r="J355" s="246" t="s">
        <v>1260</v>
      </c>
      <c r="K355" s="245">
        <v>16</v>
      </c>
      <c r="L355" s="243"/>
      <c r="M355" s="190"/>
      <c r="N355" s="15"/>
    </row>
    <row r="356" spans="2:14" ht="18" x14ac:dyDescent="0.25">
      <c r="B356" s="243" t="s">
        <v>399</v>
      </c>
      <c r="C356" s="246" t="s">
        <v>129</v>
      </c>
      <c r="D356" s="245">
        <v>1</v>
      </c>
      <c r="E356" s="190"/>
      <c r="F356" s="190"/>
      <c r="G356" s="15"/>
      <c r="H356" s="15"/>
      <c r="I356" s="243" t="s">
        <v>187</v>
      </c>
      <c r="J356" s="246" t="s">
        <v>639</v>
      </c>
      <c r="K356" s="245">
        <v>11</v>
      </c>
      <c r="L356" s="243"/>
      <c r="M356" s="190"/>
      <c r="N356" s="15"/>
    </row>
    <row r="357" spans="2:14" ht="18" x14ac:dyDescent="0.25">
      <c r="B357" s="243" t="s">
        <v>397</v>
      </c>
      <c r="C357" s="246" t="s">
        <v>127</v>
      </c>
      <c r="D357" s="245">
        <v>1</v>
      </c>
      <c r="E357" s="190"/>
      <c r="F357" s="190"/>
      <c r="G357" s="15"/>
      <c r="H357" s="15"/>
      <c r="I357" s="243" t="s">
        <v>295</v>
      </c>
      <c r="J357" s="244" t="s">
        <v>36</v>
      </c>
      <c r="K357" s="245">
        <v>3</v>
      </c>
      <c r="L357" s="243"/>
      <c r="M357" s="190"/>
      <c r="N357" s="15"/>
    </row>
    <row r="358" spans="2:14" ht="18" x14ac:dyDescent="0.25">
      <c r="B358" s="243" t="s">
        <v>338</v>
      </c>
      <c r="C358" s="244" t="s">
        <v>78</v>
      </c>
      <c r="D358" s="245">
        <v>3</v>
      </c>
      <c r="E358" s="190"/>
      <c r="F358" s="190"/>
      <c r="G358" s="15"/>
      <c r="H358" s="15"/>
      <c r="I358" s="243" t="s">
        <v>294</v>
      </c>
      <c r="J358" s="246" t="s">
        <v>35</v>
      </c>
      <c r="K358" s="245">
        <v>1</v>
      </c>
      <c r="L358" s="243"/>
      <c r="M358" s="190"/>
      <c r="N358" s="15"/>
    </row>
    <row r="359" spans="2:14" ht="18" x14ac:dyDescent="0.25">
      <c r="B359" s="243" t="s">
        <v>271</v>
      </c>
      <c r="C359" s="244" t="s">
        <v>15</v>
      </c>
      <c r="D359" s="245">
        <v>59</v>
      </c>
      <c r="E359" s="190"/>
      <c r="F359" s="190"/>
      <c r="G359" s="15"/>
      <c r="H359" s="15"/>
      <c r="I359" s="243" t="s">
        <v>296</v>
      </c>
      <c r="J359" s="244" t="s">
        <v>37</v>
      </c>
      <c r="K359" s="245">
        <v>1</v>
      </c>
      <c r="L359" s="243"/>
      <c r="M359" s="190"/>
      <c r="N359" s="15"/>
    </row>
    <row r="360" spans="2:14" ht="18" x14ac:dyDescent="0.25">
      <c r="B360" s="243" t="s">
        <v>1230</v>
      </c>
      <c r="C360" s="246" t="s">
        <v>1245</v>
      </c>
      <c r="D360" s="245">
        <v>70</v>
      </c>
      <c r="E360" s="190"/>
      <c r="F360" s="190"/>
      <c r="G360" s="15"/>
      <c r="H360" s="15"/>
      <c r="I360" s="243" t="s">
        <v>297</v>
      </c>
      <c r="J360" s="246" t="s">
        <v>38</v>
      </c>
      <c r="K360" s="245">
        <v>0</v>
      </c>
      <c r="L360" s="243"/>
      <c r="M360" s="190"/>
      <c r="N360" s="15"/>
    </row>
    <row r="361" spans="2:14" ht="18" x14ac:dyDescent="0.25">
      <c r="B361" s="243" t="s">
        <v>341</v>
      </c>
      <c r="C361" s="246" t="s">
        <v>81</v>
      </c>
      <c r="D361" s="245">
        <v>1</v>
      </c>
      <c r="E361" s="190"/>
      <c r="F361" s="190"/>
      <c r="G361" s="15"/>
      <c r="H361" s="15"/>
      <c r="I361" s="243" t="s">
        <v>298</v>
      </c>
      <c r="J361" s="244" t="s">
        <v>39</v>
      </c>
      <c r="K361" s="245">
        <v>1</v>
      </c>
      <c r="L361" s="243"/>
      <c r="M361" s="190"/>
      <c r="N361" s="15"/>
    </row>
    <row r="362" spans="2:14" ht="18" x14ac:dyDescent="0.25">
      <c r="B362" s="243" t="s">
        <v>377</v>
      </c>
      <c r="C362" s="246" t="s">
        <v>111</v>
      </c>
      <c r="D362" s="245">
        <v>1</v>
      </c>
      <c r="E362" s="190"/>
      <c r="F362" s="190"/>
      <c r="G362" s="15"/>
      <c r="H362" s="15"/>
      <c r="I362" s="243" t="s">
        <v>208</v>
      </c>
      <c r="J362" s="244" t="s">
        <v>612</v>
      </c>
      <c r="K362" s="245">
        <v>1</v>
      </c>
      <c r="L362" s="243"/>
      <c r="M362" s="190"/>
      <c r="N362" s="15"/>
    </row>
    <row r="363" spans="2:14" ht="18" x14ac:dyDescent="0.25">
      <c r="B363" s="243" t="s">
        <v>272</v>
      </c>
      <c r="C363" s="246" t="s">
        <v>16</v>
      </c>
      <c r="D363" s="245">
        <v>48</v>
      </c>
      <c r="E363" s="190"/>
      <c r="F363" s="190"/>
      <c r="G363" s="15"/>
      <c r="H363" s="15"/>
      <c r="I363" s="243" t="s">
        <v>1300</v>
      </c>
      <c r="J363" s="246" t="s">
        <v>1299</v>
      </c>
      <c r="K363" s="245">
        <v>1</v>
      </c>
      <c r="L363" s="243"/>
      <c r="M363" s="190"/>
      <c r="N363" s="15"/>
    </row>
    <row r="364" spans="2:14" ht="18" x14ac:dyDescent="0.25">
      <c r="B364" s="243" t="s">
        <v>403</v>
      </c>
      <c r="C364" s="246" t="s">
        <v>131</v>
      </c>
      <c r="D364" s="245">
        <v>0</v>
      </c>
      <c r="E364" s="190"/>
      <c r="F364" s="190"/>
      <c r="G364" s="15"/>
      <c r="H364" s="15"/>
      <c r="I364" s="243" t="s">
        <v>1334</v>
      </c>
      <c r="J364" s="246" t="s">
        <v>1249</v>
      </c>
      <c r="K364" s="245">
        <v>1</v>
      </c>
      <c r="L364" s="243"/>
      <c r="M364" s="190"/>
      <c r="N364" s="15"/>
    </row>
    <row r="365" spans="2:14" ht="18" x14ac:dyDescent="0.25">
      <c r="B365" s="243" t="s">
        <v>331</v>
      </c>
      <c r="C365" s="246" t="s">
        <v>70</v>
      </c>
      <c r="D365" s="245">
        <v>0</v>
      </c>
      <c r="E365" s="190"/>
      <c r="F365" s="190"/>
      <c r="G365" s="15"/>
      <c r="H365" s="15"/>
      <c r="I365" s="243" t="s">
        <v>1331</v>
      </c>
      <c r="J365" s="246" t="s">
        <v>1292</v>
      </c>
      <c r="K365" s="245">
        <v>4</v>
      </c>
      <c r="L365" s="243"/>
      <c r="M365" s="190"/>
      <c r="N365" s="15"/>
    </row>
    <row r="366" spans="2:14" ht="18" x14ac:dyDescent="0.25">
      <c r="B366" s="243" t="s">
        <v>394</v>
      </c>
      <c r="C366" s="246" t="s">
        <v>124</v>
      </c>
      <c r="D366" s="245">
        <v>11</v>
      </c>
      <c r="E366" s="190"/>
      <c r="F366" s="190"/>
      <c r="G366" s="15"/>
      <c r="H366" s="15"/>
      <c r="I366" s="243" t="s">
        <v>1350</v>
      </c>
      <c r="J366" s="246" t="s">
        <v>1280</v>
      </c>
      <c r="K366" s="245">
        <v>28</v>
      </c>
      <c r="L366" s="243"/>
      <c r="M366" s="190"/>
      <c r="N366" s="15"/>
    </row>
    <row r="367" spans="2:14" ht="18" x14ac:dyDescent="0.25">
      <c r="B367" s="243" t="s">
        <v>273</v>
      </c>
      <c r="C367" s="246" t="s">
        <v>17</v>
      </c>
      <c r="D367" s="245">
        <v>3</v>
      </c>
      <c r="E367" s="190"/>
      <c r="F367" s="190"/>
      <c r="G367" s="15"/>
      <c r="H367" s="15"/>
      <c r="I367" s="243" t="s">
        <v>686</v>
      </c>
      <c r="J367" s="246" t="s">
        <v>687</v>
      </c>
      <c r="K367" s="245">
        <v>5</v>
      </c>
      <c r="L367" s="243"/>
      <c r="M367" s="190"/>
      <c r="N367" s="15"/>
    </row>
    <row r="368" spans="2:14" ht="18" x14ac:dyDescent="0.25">
      <c r="B368" s="243" t="s">
        <v>275</v>
      </c>
      <c r="C368" s="246" t="s">
        <v>550</v>
      </c>
      <c r="D368" s="245">
        <v>0</v>
      </c>
      <c r="E368" s="190"/>
      <c r="F368" s="190"/>
      <c r="G368" s="15"/>
      <c r="H368" s="15"/>
      <c r="I368" s="243" t="s">
        <v>415</v>
      </c>
      <c r="J368" s="246" t="s">
        <v>141</v>
      </c>
      <c r="K368" s="245">
        <v>1</v>
      </c>
      <c r="L368" s="243"/>
      <c r="M368" s="190"/>
      <c r="N368" s="15"/>
    </row>
    <row r="369" spans="2:14" ht="18" x14ac:dyDescent="0.25">
      <c r="B369" s="243" t="s">
        <v>276</v>
      </c>
      <c r="C369" s="246" t="s">
        <v>19</v>
      </c>
      <c r="D369" s="245">
        <v>6</v>
      </c>
      <c r="E369" s="190"/>
      <c r="F369" s="190"/>
      <c r="G369" s="15"/>
      <c r="H369" s="15"/>
      <c r="I369" s="243" t="s">
        <v>199</v>
      </c>
      <c r="J369" s="246" t="s">
        <v>767</v>
      </c>
      <c r="K369" s="245">
        <v>28900</v>
      </c>
      <c r="L369" s="243"/>
      <c r="M369" s="190"/>
      <c r="N369" s="15"/>
    </row>
    <row r="370" spans="2:14" ht="18" x14ac:dyDescent="0.25">
      <c r="B370" s="243" t="s">
        <v>277</v>
      </c>
      <c r="C370" s="246" t="s">
        <v>20</v>
      </c>
      <c r="D370" s="245">
        <v>1</v>
      </c>
      <c r="E370" s="190"/>
      <c r="F370" s="190"/>
      <c r="G370" s="15"/>
      <c r="H370" s="15"/>
      <c r="I370" s="243" t="s">
        <v>487</v>
      </c>
      <c r="J370" s="244" t="s">
        <v>488</v>
      </c>
      <c r="K370" s="245">
        <v>3</v>
      </c>
      <c r="L370" s="243"/>
      <c r="M370" s="190"/>
      <c r="N370" s="15"/>
    </row>
    <row r="371" spans="2:14" ht="18" x14ac:dyDescent="0.25">
      <c r="B371" s="243" t="s">
        <v>404</v>
      </c>
      <c r="C371" s="246" t="s">
        <v>1037</v>
      </c>
      <c r="D371" s="245">
        <v>1</v>
      </c>
      <c r="E371" s="190"/>
      <c r="F371" s="190"/>
      <c r="G371" s="15"/>
      <c r="H371" s="15"/>
      <c r="I371" s="243" t="s">
        <v>232</v>
      </c>
      <c r="J371" s="246" t="s">
        <v>647</v>
      </c>
      <c r="K371" s="245">
        <v>1</v>
      </c>
      <c r="L371" s="243"/>
      <c r="M371" s="190"/>
      <c r="N371" s="15"/>
    </row>
    <row r="372" spans="2:14" ht="18" x14ac:dyDescent="0.25">
      <c r="B372" s="243" t="s">
        <v>430</v>
      </c>
      <c r="C372" s="246" t="s">
        <v>156</v>
      </c>
      <c r="D372" s="245">
        <v>8</v>
      </c>
      <c r="E372" s="190"/>
      <c r="F372" s="190"/>
      <c r="G372" s="15"/>
      <c r="H372" s="15"/>
      <c r="I372" s="243" t="s">
        <v>439</v>
      </c>
      <c r="J372" s="246" t="s">
        <v>163</v>
      </c>
      <c r="K372" s="245">
        <v>1</v>
      </c>
      <c r="L372" s="243"/>
      <c r="M372" s="190"/>
      <c r="N372" s="15"/>
    </row>
    <row r="373" spans="2:14" ht="18" x14ac:dyDescent="0.25">
      <c r="B373" s="243" t="s">
        <v>927</v>
      </c>
      <c r="C373" s="246" t="s">
        <v>928</v>
      </c>
      <c r="D373" s="245">
        <v>1</v>
      </c>
      <c r="E373" s="190"/>
      <c r="F373" s="190"/>
      <c r="G373" s="15"/>
      <c r="H373" s="15"/>
      <c r="I373" s="243" t="s">
        <v>417</v>
      </c>
      <c r="J373" s="244" t="s">
        <v>1127</v>
      </c>
      <c r="K373" s="245">
        <v>0</v>
      </c>
      <c r="L373" s="243"/>
      <c r="M373" s="190"/>
      <c r="N373" s="15"/>
    </row>
    <row r="374" spans="2:14" ht="18" x14ac:dyDescent="0.25">
      <c r="B374" s="243" t="s">
        <v>280</v>
      </c>
      <c r="C374" s="244" t="s">
        <v>22</v>
      </c>
      <c r="D374" s="245">
        <v>9</v>
      </c>
      <c r="E374" s="190"/>
      <c r="F374" s="190"/>
      <c r="G374" s="15"/>
      <c r="H374" s="15"/>
      <c r="I374" s="243" t="s">
        <v>937</v>
      </c>
      <c r="J374" s="246" t="s">
        <v>971</v>
      </c>
      <c r="K374" s="245">
        <v>0</v>
      </c>
      <c r="L374" s="243"/>
      <c r="M374" s="190"/>
      <c r="N374" s="15"/>
    </row>
    <row r="375" spans="2:14" ht="18" x14ac:dyDescent="0.25">
      <c r="B375" s="243" t="s">
        <v>340</v>
      </c>
      <c r="C375" s="244" t="s">
        <v>80</v>
      </c>
      <c r="D375" s="245">
        <v>4</v>
      </c>
      <c r="E375" s="190"/>
      <c r="F375" s="190"/>
      <c r="G375" s="15"/>
      <c r="H375" s="15"/>
      <c r="I375" s="243" t="s">
        <v>359</v>
      </c>
      <c r="J375" s="246" t="s">
        <v>97</v>
      </c>
      <c r="K375" s="245">
        <v>3</v>
      </c>
      <c r="L375" s="243"/>
      <c r="M375" s="190"/>
      <c r="N375" s="15"/>
    </row>
    <row r="376" spans="2:14" ht="18" x14ac:dyDescent="0.25">
      <c r="B376" s="243" t="s">
        <v>413</v>
      </c>
      <c r="C376" s="246" t="s">
        <v>139</v>
      </c>
      <c r="D376" s="245">
        <v>12</v>
      </c>
      <c r="E376" s="190"/>
      <c r="F376" s="190"/>
      <c r="G376" s="15"/>
      <c r="H376" s="15"/>
      <c r="I376" s="243" t="s">
        <v>436</v>
      </c>
      <c r="J376" s="246" t="s">
        <v>764</v>
      </c>
      <c r="K376" s="245">
        <v>0</v>
      </c>
      <c r="L376" s="243"/>
      <c r="M376" s="190"/>
      <c r="N376" s="15"/>
    </row>
    <row r="377" spans="2:14" ht="18" x14ac:dyDescent="0.25">
      <c r="B377" s="243" t="s">
        <v>281</v>
      </c>
      <c r="C377" s="244" t="s">
        <v>23</v>
      </c>
      <c r="D377" s="245">
        <v>1</v>
      </c>
      <c r="E377" s="190"/>
      <c r="F377" s="190"/>
      <c r="G377" s="15"/>
      <c r="H377" s="15"/>
      <c r="I377" s="243" t="s">
        <v>302</v>
      </c>
      <c r="J377" s="244" t="s">
        <v>43</v>
      </c>
      <c r="K377" s="245">
        <v>0</v>
      </c>
      <c r="L377" s="243"/>
      <c r="M377" s="190"/>
      <c r="N377" s="15"/>
    </row>
    <row r="378" spans="2:14" ht="18" x14ac:dyDescent="0.25">
      <c r="B378" s="243" t="s">
        <v>283</v>
      </c>
      <c r="C378" s="246" t="s">
        <v>24</v>
      </c>
      <c r="D378" s="245">
        <v>1</v>
      </c>
      <c r="E378" s="190"/>
      <c r="F378" s="190"/>
      <c r="G378" s="15"/>
      <c r="H378" s="15"/>
      <c r="I378" s="243" t="s">
        <v>929</v>
      </c>
      <c r="J378" s="246" t="s">
        <v>980</v>
      </c>
      <c r="K378" s="245">
        <v>2</v>
      </c>
      <c r="L378" s="243"/>
      <c r="M378" s="190"/>
      <c r="N378" s="15"/>
    </row>
    <row r="379" spans="2:14" ht="18" x14ac:dyDescent="0.25">
      <c r="B379" s="243" t="s">
        <v>343</v>
      </c>
      <c r="C379" s="244" t="s">
        <v>82</v>
      </c>
      <c r="D379" s="245">
        <v>4</v>
      </c>
      <c r="E379" s="190"/>
      <c r="F379" s="190"/>
      <c r="G379" s="15"/>
      <c r="H379" s="15"/>
      <c r="I379" s="243" t="s">
        <v>1335</v>
      </c>
      <c r="J379" s="246" t="s">
        <v>1336</v>
      </c>
      <c r="K379" s="245">
        <v>42</v>
      </c>
      <c r="L379" s="243"/>
      <c r="M379" s="190"/>
      <c r="N379" s="15"/>
    </row>
    <row r="380" spans="2:14" ht="18" x14ac:dyDescent="0.25">
      <c r="B380" s="243" t="s">
        <v>344</v>
      </c>
      <c r="C380" s="244" t="s">
        <v>83</v>
      </c>
      <c r="D380" s="245">
        <v>2</v>
      </c>
      <c r="E380" s="190"/>
      <c r="F380" s="190"/>
      <c r="G380" s="15"/>
      <c r="H380" s="15"/>
      <c r="I380" s="243" t="s">
        <v>1305</v>
      </c>
      <c r="J380" s="246" t="s">
        <v>1251</v>
      </c>
      <c r="K380" s="245">
        <v>16</v>
      </c>
      <c r="L380" s="243"/>
      <c r="M380" s="190"/>
      <c r="N380" s="15"/>
    </row>
    <row r="381" spans="2:14" ht="18" x14ac:dyDescent="0.25">
      <c r="B381" s="243" t="s">
        <v>392</v>
      </c>
      <c r="C381" s="246" t="s">
        <v>123</v>
      </c>
      <c r="D381" s="245">
        <v>1</v>
      </c>
      <c r="E381" s="190"/>
      <c r="F381" s="190"/>
      <c r="G381" s="15"/>
      <c r="H381" s="15"/>
      <c r="I381" s="243" t="s">
        <v>1326</v>
      </c>
      <c r="J381" s="246" t="s">
        <v>1291</v>
      </c>
      <c r="K381" s="245">
        <v>3</v>
      </c>
      <c r="L381" s="243"/>
      <c r="M381" s="190"/>
      <c r="N381" s="15"/>
    </row>
    <row r="382" spans="2:14" ht="18" x14ac:dyDescent="0.25">
      <c r="B382" s="243" t="s">
        <v>1157</v>
      </c>
      <c r="C382" s="246" t="s">
        <v>979</v>
      </c>
      <c r="D382" s="245">
        <v>3</v>
      </c>
      <c r="E382" s="190"/>
      <c r="F382" s="190"/>
      <c r="G382" s="15"/>
      <c r="H382" s="15"/>
      <c r="I382" s="243" t="s">
        <v>830</v>
      </c>
      <c r="J382" s="244" t="s">
        <v>837</v>
      </c>
      <c r="K382" s="245">
        <v>23</v>
      </c>
      <c r="L382" s="243"/>
      <c r="M382" s="190"/>
      <c r="N382" s="15"/>
    </row>
    <row r="383" spans="2:14" ht="18" x14ac:dyDescent="0.25">
      <c r="B383" s="243" t="s">
        <v>285</v>
      </c>
      <c r="C383" s="246" t="s">
        <v>26</v>
      </c>
      <c r="D383" s="245">
        <v>0</v>
      </c>
      <c r="E383" s="190"/>
      <c r="F383" s="190"/>
      <c r="G383" s="15"/>
      <c r="H383" s="15"/>
      <c r="I383" s="243" t="s">
        <v>303</v>
      </c>
      <c r="J383" s="244" t="s">
        <v>44</v>
      </c>
      <c r="K383" s="245">
        <v>9</v>
      </c>
      <c r="L383" s="243"/>
      <c r="M383" s="190"/>
      <c r="N383" s="15"/>
    </row>
    <row r="384" spans="2:14" ht="18" x14ac:dyDescent="0.25">
      <c r="B384" s="243" t="s">
        <v>393</v>
      </c>
      <c r="C384" s="244" t="s">
        <v>991</v>
      </c>
      <c r="D384" s="245">
        <v>1</v>
      </c>
      <c r="E384" s="190"/>
      <c r="F384" s="190"/>
      <c r="G384" s="15"/>
      <c r="H384" s="15"/>
      <c r="I384" s="243" t="s">
        <v>999</v>
      </c>
      <c r="J384" s="246" t="s">
        <v>1000</v>
      </c>
      <c r="K384" s="245">
        <v>68</v>
      </c>
      <c r="L384" s="243"/>
      <c r="M384" s="190"/>
      <c r="N384" s="15"/>
    </row>
    <row r="385" spans="2:14" ht="18" x14ac:dyDescent="0.25">
      <c r="B385" s="243" t="s">
        <v>373</v>
      </c>
      <c r="C385" s="244" t="s">
        <v>107</v>
      </c>
      <c r="D385" s="245">
        <v>0</v>
      </c>
      <c r="E385" s="190"/>
      <c r="F385" s="190"/>
      <c r="G385" s="15"/>
      <c r="H385" s="15"/>
      <c r="I385" s="243" t="s">
        <v>667</v>
      </c>
      <c r="J385" s="244" t="s">
        <v>668</v>
      </c>
      <c r="K385" s="245">
        <v>18</v>
      </c>
      <c r="L385" s="243"/>
      <c r="M385" s="190"/>
      <c r="N385" s="15"/>
    </row>
    <row r="386" spans="2:14" ht="18" x14ac:dyDescent="0.25">
      <c r="B386" s="243" t="s">
        <v>304</v>
      </c>
      <c r="C386" s="246" t="s">
        <v>45</v>
      </c>
      <c r="D386" s="245">
        <v>3</v>
      </c>
      <c r="E386" s="190"/>
      <c r="F386" s="190"/>
      <c r="G386" s="15"/>
      <c r="H386" s="15"/>
      <c r="I386" s="243" t="s">
        <v>846</v>
      </c>
      <c r="J386" s="246" t="s">
        <v>857</v>
      </c>
      <c r="K386" s="245">
        <v>5</v>
      </c>
      <c r="L386" s="243"/>
      <c r="M386" s="190"/>
      <c r="N386" s="15"/>
    </row>
    <row r="387" spans="2:14" ht="18" x14ac:dyDescent="0.25">
      <c r="B387" s="243" t="s">
        <v>288</v>
      </c>
      <c r="C387" s="246" t="s">
        <v>29</v>
      </c>
      <c r="D387" s="245">
        <v>1</v>
      </c>
      <c r="E387" s="190"/>
      <c r="F387" s="190"/>
      <c r="G387" s="15"/>
      <c r="H387" s="15"/>
      <c r="I387" s="243" t="s">
        <v>425</v>
      </c>
      <c r="J387" s="246" t="s">
        <v>1116</v>
      </c>
      <c r="K387" s="245">
        <v>7</v>
      </c>
      <c r="L387" s="243"/>
      <c r="M387" s="190"/>
      <c r="N387" s="15"/>
    </row>
    <row r="388" spans="2:14" ht="18" x14ac:dyDescent="0.25">
      <c r="B388" s="243" t="s">
        <v>290</v>
      </c>
      <c r="C388" s="244" t="s">
        <v>31</v>
      </c>
      <c r="D388" s="245">
        <v>1</v>
      </c>
      <c r="E388" s="190"/>
      <c r="F388" s="190"/>
      <c r="G388" s="15"/>
      <c r="H388" s="15"/>
      <c r="I388" s="243" t="s">
        <v>427</v>
      </c>
      <c r="J388" s="246" t="s">
        <v>1115</v>
      </c>
      <c r="K388" s="245">
        <v>2</v>
      </c>
      <c r="L388" s="243"/>
      <c r="M388" s="190"/>
      <c r="N388" s="15"/>
    </row>
    <row r="389" spans="2:14" ht="18" x14ac:dyDescent="0.25">
      <c r="B389" s="243" t="s">
        <v>291</v>
      </c>
      <c r="C389" s="244" t="s">
        <v>32</v>
      </c>
      <c r="D389" s="245">
        <v>1</v>
      </c>
      <c r="E389" s="190"/>
      <c r="F389" s="190"/>
      <c r="G389" s="15"/>
      <c r="H389" s="15"/>
      <c r="I389" s="243" t="s">
        <v>374</v>
      </c>
      <c r="J389" s="244" t="s">
        <v>108</v>
      </c>
      <c r="K389" s="245">
        <v>1</v>
      </c>
      <c r="L389" s="243"/>
      <c r="M389" s="190"/>
      <c r="N389" s="15"/>
    </row>
    <row r="390" spans="2:14" ht="18" x14ac:dyDescent="0.25">
      <c r="B390" s="243" t="s">
        <v>292</v>
      </c>
      <c r="C390" s="246" t="s">
        <v>33</v>
      </c>
      <c r="D390" s="245">
        <v>1</v>
      </c>
      <c r="E390" s="190"/>
      <c r="F390" s="190"/>
      <c r="G390" s="15"/>
      <c r="H390" s="15"/>
      <c r="I390" s="243" t="s">
        <v>1045</v>
      </c>
      <c r="J390" s="246" t="s">
        <v>1013</v>
      </c>
      <c r="K390" s="245">
        <v>5</v>
      </c>
      <c r="L390" s="243"/>
      <c r="M390" s="190"/>
      <c r="N390" s="15"/>
    </row>
    <row r="391" spans="2:14" ht="18" x14ac:dyDescent="0.25">
      <c r="B391" s="243" t="s">
        <v>293</v>
      </c>
      <c r="C391" s="246" t="s">
        <v>34</v>
      </c>
      <c r="D391" s="245">
        <v>1</v>
      </c>
      <c r="E391" s="190"/>
      <c r="F391" s="190"/>
      <c r="G391" s="15"/>
      <c r="H391" s="15"/>
      <c r="I391" s="243" t="s">
        <v>1009</v>
      </c>
      <c r="J391" s="246" t="s">
        <v>1010</v>
      </c>
      <c r="K391" s="245">
        <v>20</v>
      </c>
      <c r="L391" s="243"/>
      <c r="M391" s="190"/>
      <c r="N391" s="15"/>
    </row>
    <row r="392" spans="2:14" ht="18" x14ac:dyDescent="0.25">
      <c r="B392" s="243" t="s">
        <v>1158</v>
      </c>
      <c r="C392" s="244" t="s">
        <v>1101</v>
      </c>
      <c r="D392" s="245">
        <v>0</v>
      </c>
      <c r="E392" s="190"/>
      <c r="F392" s="190"/>
      <c r="G392" s="15"/>
      <c r="H392" s="15"/>
      <c r="I392" s="243"/>
      <c r="J392" s="246" t="s">
        <v>1289</v>
      </c>
      <c r="K392" s="245">
        <v>1</v>
      </c>
      <c r="L392" s="243"/>
      <c r="M392" s="190"/>
      <c r="N392" s="15"/>
    </row>
    <row r="393" spans="2:14" ht="18" x14ac:dyDescent="0.25">
      <c r="B393" s="243" t="s">
        <v>298</v>
      </c>
      <c r="C393" s="244" t="s">
        <v>39</v>
      </c>
      <c r="D393" s="245">
        <v>1</v>
      </c>
      <c r="E393" s="190"/>
      <c r="F393" s="190"/>
      <c r="G393" s="15"/>
      <c r="H393" s="15"/>
      <c r="I393" s="243" t="s">
        <v>305</v>
      </c>
      <c r="J393" s="244" t="s">
        <v>46</v>
      </c>
      <c r="K393" s="245">
        <v>3</v>
      </c>
      <c r="L393" s="243"/>
      <c r="M393" s="190"/>
      <c r="N393" s="15"/>
    </row>
    <row r="394" spans="2:14" ht="18" x14ac:dyDescent="0.25">
      <c r="B394" s="243" t="s">
        <v>417</v>
      </c>
      <c r="C394" s="244" t="s">
        <v>1127</v>
      </c>
      <c r="D394" s="245">
        <v>0</v>
      </c>
      <c r="E394" s="190"/>
      <c r="F394" s="190"/>
      <c r="G394" s="15"/>
      <c r="H394" s="15"/>
      <c r="I394" s="243" t="s">
        <v>555</v>
      </c>
      <c r="J394" s="246" t="s">
        <v>557</v>
      </c>
      <c r="K394" s="245">
        <v>1</v>
      </c>
      <c r="L394" s="243"/>
      <c r="M394" s="190"/>
      <c r="N394" s="15"/>
    </row>
    <row r="395" spans="2:14" ht="18" x14ac:dyDescent="0.25">
      <c r="B395" s="243" t="s">
        <v>359</v>
      </c>
      <c r="C395" s="246" t="s">
        <v>97</v>
      </c>
      <c r="D395" s="245">
        <v>3</v>
      </c>
      <c r="E395" s="190"/>
      <c r="F395" s="190"/>
      <c r="G395" s="15"/>
      <c r="H395" s="15"/>
      <c r="I395" s="243" t="s">
        <v>422</v>
      </c>
      <c r="J395" s="246" t="s">
        <v>147</v>
      </c>
      <c r="K395" s="245">
        <v>2</v>
      </c>
      <c r="L395" s="243"/>
      <c r="M395" s="190"/>
      <c r="N395" s="15"/>
    </row>
    <row r="396" spans="2:14" ht="18" x14ac:dyDescent="0.25">
      <c r="B396" s="243" t="s">
        <v>770</v>
      </c>
      <c r="C396" s="246" t="s">
        <v>965</v>
      </c>
      <c r="D396" s="245">
        <v>45</v>
      </c>
      <c r="E396" s="190"/>
      <c r="F396" s="190"/>
      <c r="G396" s="15"/>
      <c r="H396" s="15"/>
      <c r="I396" s="243" t="s">
        <v>423</v>
      </c>
      <c r="J396" s="246" t="s">
        <v>1117</v>
      </c>
      <c r="K396" s="245">
        <v>1</v>
      </c>
      <c r="L396" s="243"/>
      <c r="M396" s="190"/>
      <c r="N396" s="15"/>
    </row>
    <row r="397" spans="2:14" ht="18" x14ac:dyDescent="0.25">
      <c r="B397" s="243" t="s">
        <v>423</v>
      </c>
      <c r="C397" s="246" t="s">
        <v>1117</v>
      </c>
      <c r="D397" s="245">
        <v>1</v>
      </c>
      <c r="E397" s="190"/>
      <c r="F397" s="190"/>
      <c r="G397" s="15"/>
      <c r="H397" s="15"/>
      <c r="I397" s="243" t="s">
        <v>770</v>
      </c>
      <c r="J397" s="246" t="s">
        <v>965</v>
      </c>
      <c r="K397" s="245">
        <v>45</v>
      </c>
      <c r="L397" s="243"/>
      <c r="M397" s="190"/>
      <c r="N397" s="15"/>
    </row>
    <row r="398" spans="2:14" ht="18" x14ac:dyDescent="0.25">
      <c r="B398" s="243" t="s">
        <v>426</v>
      </c>
      <c r="C398" s="246" t="s">
        <v>1118</v>
      </c>
      <c r="D398" s="245">
        <v>6</v>
      </c>
      <c r="E398" s="190"/>
      <c r="F398" s="190"/>
      <c r="G398" s="15"/>
      <c r="H398" s="15"/>
      <c r="I398" s="243" t="s">
        <v>1095</v>
      </c>
      <c r="J398" s="246" t="s">
        <v>1096</v>
      </c>
      <c r="K398" s="245">
        <v>95</v>
      </c>
      <c r="L398" s="243"/>
      <c r="M398" s="190"/>
      <c r="N398" s="15"/>
    </row>
    <row r="399" spans="2:14" ht="18" x14ac:dyDescent="0.25">
      <c r="B399" s="243" t="s">
        <v>302</v>
      </c>
      <c r="C399" s="244" t="s">
        <v>43</v>
      </c>
      <c r="D399" s="245">
        <v>0</v>
      </c>
      <c r="E399" s="190"/>
      <c r="F399" s="190"/>
      <c r="G399" s="15"/>
      <c r="H399" s="15"/>
      <c r="I399" s="243" t="s">
        <v>895</v>
      </c>
      <c r="J399" s="246" t="s">
        <v>962</v>
      </c>
      <c r="K399" s="245">
        <v>11</v>
      </c>
      <c r="L399" s="243"/>
      <c r="M399" s="190"/>
      <c r="N399" s="15"/>
    </row>
    <row r="400" spans="2:14" ht="18" x14ac:dyDescent="0.25">
      <c r="B400" s="243" t="s">
        <v>929</v>
      </c>
      <c r="C400" s="246" t="s">
        <v>980</v>
      </c>
      <c r="D400" s="245">
        <v>2</v>
      </c>
      <c r="E400" s="190"/>
      <c r="F400" s="190"/>
      <c r="G400" s="15"/>
      <c r="H400" s="15"/>
      <c r="I400" s="243" t="s">
        <v>1243</v>
      </c>
      <c r="J400" s="246" t="s">
        <v>1202</v>
      </c>
      <c r="K400" s="245">
        <v>20</v>
      </c>
      <c r="L400" s="243"/>
      <c r="M400" s="190"/>
      <c r="N400" s="15"/>
    </row>
    <row r="401" spans="2:14" ht="18" x14ac:dyDescent="0.25">
      <c r="B401" s="243" t="s">
        <v>303</v>
      </c>
      <c r="C401" s="244" t="s">
        <v>44</v>
      </c>
      <c r="D401" s="245">
        <v>9</v>
      </c>
      <c r="E401" s="190"/>
      <c r="F401" s="190"/>
      <c r="G401" s="15"/>
      <c r="H401" s="15"/>
      <c r="I401" s="243" t="s">
        <v>919</v>
      </c>
      <c r="J401" s="244" t="s">
        <v>920</v>
      </c>
      <c r="K401" s="245">
        <v>12</v>
      </c>
      <c r="L401" s="243"/>
      <c r="M401" s="190"/>
      <c r="N401" s="15"/>
    </row>
    <row r="402" spans="2:14" ht="18" x14ac:dyDescent="0.25">
      <c r="B402" s="243" t="s">
        <v>374</v>
      </c>
      <c r="C402" s="244" t="s">
        <v>108</v>
      </c>
      <c r="D402" s="245">
        <v>1</v>
      </c>
      <c r="E402" s="190"/>
      <c r="F402" s="190"/>
      <c r="G402" s="15"/>
      <c r="H402" s="15"/>
      <c r="I402" s="243" t="s">
        <v>445</v>
      </c>
      <c r="J402" s="246" t="s">
        <v>1369</v>
      </c>
      <c r="K402" s="245">
        <v>0</v>
      </c>
      <c r="L402" s="243"/>
      <c r="M402" s="190"/>
      <c r="N402" s="15"/>
    </row>
    <row r="403" spans="2:14" ht="18" x14ac:dyDescent="0.25">
      <c r="B403" s="243" t="s">
        <v>305</v>
      </c>
      <c r="C403" s="244" t="s">
        <v>46</v>
      </c>
      <c r="D403" s="245">
        <v>3</v>
      </c>
      <c r="E403" s="190"/>
      <c r="F403" s="190"/>
      <c r="G403" s="15"/>
      <c r="H403" s="15"/>
      <c r="I403" s="243" t="s">
        <v>226</v>
      </c>
      <c r="J403" s="246" t="s">
        <v>648</v>
      </c>
      <c r="K403" s="245">
        <v>8</v>
      </c>
      <c r="L403" s="243"/>
      <c r="M403" s="190"/>
      <c r="N403" s="15"/>
    </row>
    <row r="404" spans="2:14" ht="18" x14ac:dyDescent="0.25">
      <c r="B404" s="243" t="s">
        <v>422</v>
      </c>
      <c r="C404" s="246" t="s">
        <v>147</v>
      </c>
      <c r="D404" s="245">
        <v>2</v>
      </c>
      <c r="E404" s="190"/>
      <c r="F404" s="190"/>
      <c r="G404" s="15"/>
      <c r="H404" s="15"/>
      <c r="I404" s="243" t="s">
        <v>978</v>
      </c>
      <c r="J404" s="246" t="s">
        <v>1154</v>
      </c>
      <c r="K404" s="245">
        <v>5</v>
      </c>
      <c r="L404" s="243"/>
      <c r="M404" s="190"/>
      <c r="N404" s="15"/>
    </row>
    <row r="405" spans="2:14" ht="18" x14ac:dyDescent="0.25">
      <c r="B405" s="243" t="s">
        <v>356</v>
      </c>
      <c r="C405" s="246" t="s">
        <v>94</v>
      </c>
      <c r="D405" s="245">
        <v>1</v>
      </c>
      <c r="E405" s="190"/>
      <c r="F405" s="190"/>
      <c r="G405" s="15"/>
      <c r="H405" s="15"/>
      <c r="I405" s="243" t="s">
        <v>209</v>
      </c>
      <c r="J405" s="244" t="s">
        <v>626</v>
      </c>
      <c r="K405" s="245">
        <v>1</v>
      </c>
      <c r="L405" s="243"/>
      <c r="M405" s="190"/>
      <c r="N405" s="15"/>
    </row>
    <row r="406" spans="2:14" ht="18" x14ac:dyDescent="0.25">
      <c r="B406" s="243" t="s">
        <v>307</v>
      </c>
      <c r="C406" s="244" t="s">
        <v>48</v>
      </c>
      <c r="D406" s="245">
        <v>0</v>
      </c>
      <c r="E406" s="190"/>
      <c r="F406" s="190"/>
      <c r="G406" s="15"/>
      <c r="H406" s="15"/>
      <c r="I406" s="243" t="s">
        <v>426</v>
      </c>
      <c r="J406" s="246" t="s">
        <v>1118</v>
      </c>
      <c r="K406" s="245">
        <v>6</v>
      </c>
      <c r="L406" s="243"/>
      <c r="M406" s="190"/>
      <c r="N406" s="15"/>
    </row>
    <row r="407" spans="2:14" ht="18" x14ac:dyDescent="0.25">
      <c r="B407" s="243" t="s">
        <v>339</v>
      </c>
      <c r="C407" s="246" t="s">
        <v>79</v>
      </c>
      <c r="D407" s="245">
        <v>3</v>
      </c>
      <c r="E407" s="190"/>
      <c r="F407" s="190"/>
      <c r="G407" s="15"/>
      <c r="H407" s="15"/>
      <c r="I407" s="243" t="s">
        <v>1014</v>
      </c>
      <c r="J407" s="246" t="s">
        <v>1015</v>
      </c>
      <c r="K407" s="245">
        <v>7</v>
      </c>
      <c r="L407" s="243"/>
      <c r="M407" s="190"/>
      <c r="N407" s="15"/>
    </row>
    <row r="408" spans="2:14" ht="18" x14ac:dyDescent="0.25">
      <c r="B408" s="243" t="s">
        <v>308</v>
      </c>
      <c r="C408" s="244" t="s">
        <v>49</v>
      </c>
      <c r="D408" s="245">
        <v>0</v>
      </c>
      <c r="E408" s="190"/>
      <c r="F408" s="190"/>
      <c r="G408" s="15"/>
      <c r="H408" s="15"/>
      <c r="I408" s="243" t="s">
        <v>740</v>
      </c>
      <c r="J408" s="246" t="s">
        <v>964</v>
      </c>
      <c r="K408" s="245">
        <v>6</v>
      </c>
      <c r="L408" s="243"/>
      <c r="M408" s="190"/>
      <c r="N408" s="15"/>
    </row>
    <row r="409" spans="2:14" ht="18" x14ac:dyDescent="0.25">
      <c r="B409" s="243" t="s">
        <v>309</v>
      </c>
      <c r="C409" s="246" t="s">
        <v>50</v>
      </c>
      <c r="D409" s="245">
        <v>2</v>
      </c>
      <c r="E409" s="190"/>
      <c r="F409" s="190"/>
      <c r="G409" s="15"/>
      <c r="H409" s="15"/>
      <c r="I409" s="243" t="s">
        <v>306</v>
      </c>
      <c r="J409" s="244" t="s">
        <v>47</v>
      </c>
      <c r="K409" s="245">
        <v>0</v>
      </c>
      <c r="L409" s="243"/>
      <c r="M409" s="190"/>
      <c r="N409" s="15"/>
    </row>
    <row r="410" spans="2:14" ht="18" x14ac:dyDescent="0.25">
      <c r="B410" s="243" t="s">
        <v>310</v>
      </c>
      <c r="C410" s="246" t="s">
        <v>51</v>
      </c>
      <c r="D410" s="245">
        <v>4</v>
      </c>
      <c r="E410" s="190"/>
      <c r="F410" s="190"/>
      <c r="G410" s="15"/>
      <c r="H410" s="15"/>
      <c r="I410" s="243" t="s">
        <v>300</v>
      </c>
      <c r="J410" s="246" t="s">
        <v>41</v>
      </c>
      <c r="K410" s="245">
        <v>1</v>
      </c>
      <c r="L410" s="243"/>
      <c r="M410" s="190"/>
      <c r="N410" s="15"/>
    </row>
    <row r="411" spans="2:14" ht="18" x14ac:dyDescent="0.25">
      <c r="B411" s="243" t="s">
        <v>1229</v>
      </c>
      <c r="C411" s="244" t="s">
        <v>1099</v>
      </c>
      <c r="D411" s="245">
        <v>1</v>
      </c>
      <c r="E411" s="190"/>
      <c r="F411" s="190"/>
      <c r="G411" s="15"/>
      <c r="H411" s="15"/>
      <c r="I411" s="243" t="s">
        <v>829</v>
      </c>
      <c r="J411" s="246" t="s">
        <v>840</v>
      </c>
      <c r="K411" s="245">
        <v>47</v>
      </c>
      <c r="L411" s="243"/>
      <c r="M411" s="190"/>
      <c r="N411" s="15"/>
    </row>
    <row r="412" spans="2:14" ht="18" x14ac:dyDescent="0.25">
      <c r="B412" s="243" t="s">
        <v>355</v>
      </c>
      <c r="C412" s="246" t="s">
        <v>93</v>
      </c>
      <c r="D412" s="245">
        <v>3</v>
      </c>
      <c r="E412" s="190"/>
      <c r="F412" s="190"/>
      <c r="G412" s="15"/>
      <c r="H412" s="15"/>
      <c r="I412" s="243" t="s">
        <v>1351</v>
      </c>
      <c r="J412" s="246" t="s">
        <v>1272</v>
      </c>
      <c r="K412" s="245">
        <v>32</v>
      </c>
      <c r="L412" s="243"/>
      <c r="M412" s="190"/>
      <c r="N412" s="15"/>
    </row>
    <row r="413" spans="2:14" ht="18" x14ac:dyDescent="0.25">
      <c r="B413" s="243" t="s">
        <v>329</v>
      </c>
      <c r="C413" s="246" t="s">
        <v>68</v>
      </c>
      <c r="D413" s="245">
        <v>1</v>
      </c>
      <c r="E413" s="190"/>
      <c r="F413" s="190"/>
      <c r="G413" s="15"/>
      <c r="H413" s="15"/>
      <c r="I413" s="243" t="s">
        <v>356</v>
      </c>
      <c r="J413" s="246" t="s">
        <v>94</v>
      </c>
      <c r="K413" s="245">
        <v>1</v>
      </c>
      <c r="L413" s="243"/>
      <c r="M413" s="190"/>
      <c r="N413" s="15"/>
    </row>
    <row r="414" spans="2:14" ht="18" x14ac:dyDescent="0.25">
      <c r="B414" s="243" t="s">
        <v>416</v>
      </c>
      <c r="C414" s="246" t="s">
        <v>142</v>
      </c>
      <c r="D414" s="245">
        <v>1</v>
      </c>
      <c r="E414" s="190"/>
      <c r="F414" s="190"/>
      <c r="G414" s="15"/>
      <c r="H414" s="15"/>
      <c r="I414" s="243" t="s">
        <v>307</v>
      </c>
      <c r="J414" s="244" t="s">
        <v>48</v>
      </c>
      <c r="K414" s="245">
        <v>0</v>
      </c>
      <c r="L414" s="243"/>
      <c r="M414" s="190"/>
      <c r="N414" s="15"/>
    </row>
    <row r="415" spans="2:14" ht="18" x14ac:dyDescent="0.25">
      <c r="B415" s="243" t="s">
        <v>390</v>
      </c>
      <c r="C415" s="246" t="s">
        <v>121</v>
      </c>
      <c r="D415" s="245">
        <v>1</v>
      </c>
      <c r="E415" s="190"/>
      <c r="F415" s="190"/>
      <c r="G415" s="15"/>
      <c r="H415" s="15"/>
      <c r="I415" s="243" t="s">
        <v>339</v>
      </c>
      <c r="J415" s="246" t="s">
        <v>79</v>
      </c>
      <c r="K415" s="245">
        <v>3</v>
      </c>
      <c r="L415" s="243"/>
      <c r="M415" s="190"/>
      <c r="N415" s="15"/>
    </row>
    <row r="416" spans="2:14" ht="18" x14ac:dyDescent="0.25">
      <c r="B416" s="243" t="s">
        <v>312</v>
      </c>
      <c r="C416" s="246" t="s">
        <v>53</v>
      </c>
      <c r="D416" s="245">
        <v>2</v>
      </c>
      <c r="E416" s="190"/>
      <c r="F416" s="190"/>
      <c r="G416" s="15"/>
      <c r="H416" s="15"/>
      <c r="I416" s="243" t="s">
        <v>1328</v>
      </c>
      <c r="J416" s="246" t="s">
        <v>1327</v>
      </c>
      <c r="K416" s="245">
        <v>7</v>
      </c>
      <c r="L416" s="243"/>
      <c r="M416" s="190"/>
      <c r="N416" s="15"/>
    </row>
    <row r="417" spans="2:14" ht="18" x14ac:dyDescent="0.25">
      <c r="B417" s="243" t="s">
        <v>448</v>
      </c>
      <c r="C417" s="246" t="s">
        <v>652</v>
      </c>
      <c r="D417" s="245">
        <v>22</v>
      </c>
      <c r="E417" s="190"/>
      <c r="F417" s="190"/>
      <c r="G417" s="15"/>
      <c r="H417" s="15"/>
      <c r="I417" s="243" t="s">
        <v>1339</v>
      </c>
      <c r="J417" s="246" t="s">
        <v>1340</v>
      </c>
      <c r="K417" s="245">
        <v>21</v>
      </c>
      <c r="L417" s="243"/>
      <c r="M417" s="190"/>
      <c r="N417" s="15"/>
    </row>
    <row r="418" spans="2:14" ht="18" x14ac:dyDescent="0.25">
      <c r="B418" s="243" t="s">
        <v>351</v>
      </c>
      <c r="C418" s="246" t="s">
        <v>89</v>
      </c>
      <c r="D418" s="245">
        <v>6</v>
      </c>
      <c r="E418" s="190"/>
      <c r="F418" s="190"/>
      <c r="G418" s="15"/>
      <c r="H418" s="15"/>
      <c r="I418" s="243" t="s">
        <v>308</v>
      </c>
      <c r="J418" s="244" t="s">
        <v>49</v>
      </c>
      <c r="K418" s="245">
        <v>0</v>
      </c>
      <c r="L418" s="243"/>
      <c r="M418" s="190"/>
      <c r="N418" s="15"/>
    </row>
    <row r="419" spans="2:14" ht="18" x14ac:dyDescent="0.25">
      <c r="B419" s="243" t="s">
        <v>1162</v>
      </c>
      <c r="C419" s="246" t="s">
        <v>1152</v>
      </c>
      <c r="D419" s="245">
        <v>1</v>
      </c>
      <c r="E419" s="190"/>
      <c r="F419" s="190"/>
      <c r="G419" s="15"/>
      <c r="H419" s="15"/>
      <c r="I419" s="243" t="s">
        <v>309</v>
      </c>
      <c r="J419" s="246" t="s">
        <v>50</v>
      </c>
      <c r="K419" s="245">
        <v>2</v>
      </c>
      <c r="L419" s="243"/>
      <c r="M419" s="190"/>
      <c r="N419" s="15"/>
    </row>
    <row r="420" spans="2:14" ht="18" x14ac:dyDescent="0.25">
      <c r="B420" s="243" t="s">
        <v>387</v>
      </c>
      <c r="C420" s="244" t="s">
        <v>119</v>
      </c>
      <c r="D420" s="245">
        <v>1</v>
      </c>
      <c r="E420" s="190"/>
      <c r="F420" s="190"/>
      <c r="G420" s="15"/>
      <c r="H420" s="15"/>
      <c r="I420" s="243" t="s">
        <v>310</v>
      </c>
      <c r="J420" s="246" t="s">
        <v>51</v>
      </c>
      <c r="K420" s="245">
        <v>4</v>
      </c>
      <c r="L420" s="243"/>
      <c r="M420" s="190"/>
      <c r="N420" s="15"/>
    </row>
    <row r="421" spans="2:14" ht="18" x14ac:dyDescent="0.25">
      <c r="B421" s="243" t="s">
        <v>347</v>
      </c>
      <c r="C421" s="244" t="s">
        <v>85</v>
      </c>
      <c r="D421" s="245">
        <v>24</v>
      </c>
      <c r="E421" s="190"/>
      <c r="F421" s="190"/>
      <c r="G421" s="15"/>
      <c r="H421" s="15"/>
      <c r="I421" s="243" t="s">
        <v>252</v>
      </c>
      <c r="J421" s="246" t="s">
        <v>173</v>
      </c>
      <c r="K421" s="245">
        <v>42</v>
      </c>
      <c r="L421" s="243"/>
      <c r="M421" s="190"/>
      <c r="N421" s="15"/>
    </row>
    <row r="422" spans="2:14" ht="18" x14ac:dyDescent="0.25">
      <c r="B422" s="243" t="s">
        <v>316</v>
      </c>
      <c r="C422" s="244" t="s">
        <v>55</v>
      </c>
      <c r="D422" s="245">
        <v>1</v>
      </c>
      <c r="E422" s="190"/>
      <c r="F422" s="190"/>
      <c r="G422" s="15"/>
      <c r="H422" s="15"/>
      <c r="I422" s="243"/>
      <c r="J422" s="246" t="s">
        <v>1282</v>
      </c>
      <c r="K422" s="245">
        <v>2</v>
      </c>
      <c r="L422" s="243"/>
      <c r="M422" s="190"/>
      <c r="N422" s="15"/>
    </row>
    <row r="423" spans="2:14" ht="18" x14ac:dyDescent="0.25">
      <c r="B423" s="243" t="s">
        <v>391</v>
      </c>
      <c r="C423" s="246" t="s">
        <v>122</v>
      </c>
      <c r="D423" s="245">
        <v>8</v>
      </c>
      <c r="E423" s="190"/>
      <c r="F423" s="190"/>
      <c r="G423" s="15"/>
      <c r="H423" s="15"/>
      <c r="I423" s="243" t="s">
        <v>437</v>
      </c>
      <c r="J423" s="246" t="s">
        <v>161</v>
      </c>
      <c r="K423" s="245">
        <v>5</v>
      </c>
      <c r="L423" s="243"/>
      <c r="M423" s="190"/>
      <c r="N423" s="15"/>
    </row>
    <row r="424" spans="2:14" ht="18" x14ac:dyDescent="0.25">
      <c r="B424" s="243" t="s">
        <v>362</v>
      </c>
      <c r="C424" s="246" t="s">
        <v>258</v>
      </c>
      <c r="D424" s="245">
        <v>15</v>
      </c>
      <c r="E424" s="190"/>
      <c r="F424" s="190"/>
      <c r="G424" s="15"/>
      <c r="H424" s="15"/>
      <c r="I424" s="243" t="s">
        <v>1342</v>
      </c>
      <c r="J424" s="246" t="s">
        <v>1284</v>
      </c>
      <c r="K424" s="245">
        <v>19</v>
      </c>
      <c r="L424" s="243"/>
      <c r="M424" s="190"/>
      <c r="N424" s="15"/>
    </row>
    <row r="425" spans="2:14" ht="18" x14ac:dyDescent="0.25">
      <c r="B425" s="243" t="s">
        <v>395</v>
      </c>
      <c r="C425" s="246" t="s">
        <v>125</v>
      </c>
      <c r="D425" s="245">
        <v>1</v>
      </c>
      <c r="E425" s="190"/>
      <c r="F425" s="190"/>
      <c r="G425" s="15"/>
      <c r="H425" s="15"/>
      <c r="I425" s="243" t="s">
        <v>738</v>
      </c>
      <c r="J425" s="246" t="s">
        <v>998</v>
      </c>
      <c r="K425" s="245">
        <v>40</v>
      </c>
      <c r="L425" s="243"/>
      <c r="M425" s="190"/>
      <c r="N425" s="15"/>
    </row>
    <row r="426" spans="2:14" ht="18" x14ac:dyDescent="0.25">
      <c r="B426" s="243" t="s">
        <v>442</v>
      </c>
      <c r="C426" s="246" t="s">
        <v>653</v>
      </c>
      <c r="D426" s="245">
        <v>4</v>
      </c>
      <c r="E426" s="190"/>
      <c r="F426" s="190"/>
      <c r="G426" s="15"/>
      <c r="H426" s="15"/>
      <c r="I426" s="243" t="s">
        <v>236</v>
      </c>
      <c r="J426" s="246" t="s">
        <v>632</v>
      </c>
      <c r="K426" s="245">
        <v>3</v>
      </c>
      <c r="L426" s="243"/>
      <c r="M426" s="190"/>
      <c r="N426" s="15"/>
    </row>
    <row r="427" spans="2:14" ht="18" x14ac:dyDescent="0.25">
      <c r="B427" s="243" t="s">
        <v>320</v>
      </c>
      <c r="C427" s="246" t="s">
        <v>59</v>
      </c>
      <c r="D427" s="245">
        <v>16</v>
      </c>
      <c r="E427" s="190"/>
      <c r="F427" s="190"/>
      <c r="G427" s="15"/>
      <c r="H427" s="15"/>
      <c r="I427" s="243" t="s">
        <v>1229</v>
      </c>
      <c r="J427" s="244" t="s">
        <v>1099</v>
      </c>
      <c r="K427" s="245">
        <v>1</v>
      </c>
      <c r="L427" s="243"/>
      <c r="M427" s="190"/>
      <c r="N427" s="15"/>
    </row>
    <row r="428" spans="2:14" ht="18" x14ac:dyDescent="0.25">
      <c r="B428" s="243" t="s">
        <v>852</v>
      </c>
      <c r="C428" s="246" t="s">
        <v>853</v>
      </c>
      <c r="D428" s="245">
        <v>12</v>
      </c>
      <c r="E428" s="245"/>
      <c r="F428" s="190"/>
      <c r="G428" s="15"/>
      <c r="H428" s="15"/>
      <c r="I428" s="243" t="s">
        <v>177</v>
      </c>
      <c r="J428" s="246" t="s">
        <v>253</v>
      </c>
      <c r="K428" s="245">
        <v>12</v>
      </c>
      <c r="L428" s="243"/>
      <c r="M428" s="190"/>
      <c r="N428" s="15"/>
    </row>
    <row r="429" spans="2:14" ht="18" x14ac:dyDescent="0.25">
      <c r="B429" s="243" t="s">
        <v>829</v>
      </c>
      <c r="C429" s="246" t="s">
        <v>840</v>
      </c>
      <c r="D429" s="245">
        <v>47</v>
      </c>
      <c r="E429" s="190"/>
      <c r="F429" s="190"/>
      <c r="G429" s="15"/>
      <c r="H429" s="15"/>
      <c r="I429" s="243" t="s">
        <v>353</v>
      </c>
      <c r="J429" s="246" t="s">
        <v>549</v>
      </c>
      <c r="K429" s="245">
        <v>19</v>
      </c>
      <c r="L429" s="243"/>
      <c r="M429" s="190"/>
      <c r="N429" s="15"/>
    </row>
    <row r="430" spans="2:14" ht="18" x14ac:dyDescent="0.25">
      <c r="B430" s="243" t="s">
        <v>386</v>
      </c>
      <c r="C430" s="246" t="s">
        <v>118</v>
      </c>
      <c r="D430" s="245">
        <v>67</v>
      </c>
      <c r="E430" s="310"/>
      <c r="F430" s="190"/>
      <c r="G430" s="15"/>
      <c r="H430" s="15"/>
      <c r="I430" s="243" t="s">
        <v>781</v>
      </c>
      <c r="J430" s="246" t="s">
        <v>782</v>
      </c>
      <c r="K430" s="245">
        <v>1</v>
      </c>
      <c r="L430" s="243"/>
      <c r="M430" s="190"/>
      <c r="N430" s="15"/>
    </row>
    <row r="431" spans="2:14" ht="18" x14ac:dyDescent="0.25">
      <c r="B431" s="243" t="s">
        <v>370</v>
      </c>
      <c r="C431" s="246" t="s">
        <v>104</v>
      </c>
      <c r="D431" s="245">
        <v>25</v>
      </c>
      <c r="E431" s="310"/>
      <c r="F431" s="190"/>
      <c r="G431" s="15"/>
      <c r="H431" s="15"/>
      <c r="I431" s="243" t="s">
        <v>537</v>
      </c>
      <c r="J431" s="246" t="s">
        <v>1287</v>
      </c>
      <c r="K431" s="245">
        <v>3</v>
      </c>
      <c r="L431" s="243"/>
      <c r="M431" s="190"/>
      <c r="N431" s="15"/>
    </row>
    <row r="432" spans="2:14" ht="18" customHeight="1" x14ac:dyDescent="0.3">
      <c r="B432" s="243" t="s">
        <v>337</v>
      </c>
      <c r="C432" s="244" t="s">
        <v>77</v>
      </c>
      <c r="D432" s="245">
        <v>6</v>
      </c>
      <c r="E432" s="312"/>
      <c r="F432" s="190"/>
      <c r="G432" s="15"/>
      <c r="H432" s="15"/>
      <c r="I432" s="243" t="s">
        <v>355</v>
      </c>
      <c r="J432" s="246" t="s">
        <v>93</v>
      </c>
      <c r="K432" s="245">
        <v>3</v>
      </c>
      <c r="L432" s="243"/>
      <c r="M432" s="190"/>
      <c r="N432" s="15"/>
    </row>
    <row r="433" spans="2:14" ht="18" customHeight="1" x14ac:dyDescent="0.25">
      <c r="B433" s="243" t="s">
        <v>322</v>
      </c>
      <c r="C433" s="246" t="s">
        <v>61</v>
      </c>
      <c r="D433" s="245">
        <v>1</v>
      </c>
      <c r="E433" s="310"/>
      <c r="F433" s="190"/>
      <c r="G433" s="15"/>
      <c r="H433" s="15"/>
      <c r="I433" s="243" t="s">
        <v>706</v>
      </c>
      <c r="J433" s="244" t="s">
        <v>719</v>
      </c>
      <c r="K433" s="245">
        <v>4</v>
      </c>
      <c r="L433" s="243"/>
      <c r="M433" s="190"/>
      <c r="N433" s="15"/>
    </row>
    <row r="434" spans="2:14" ht="18" x14ac:dyDescent="0.25">
      <c r="B434" s="243" t="s">
        <v>323</v>
      </c>
      <c r="C434" s="244" t="s">
        <v>62</v>
      </c>
      <c r="D434" s="245">
        <v>47</v>
      </c>
      <c r="E434" s="310"/>
      <c r="F434" s="190"/>
      <c r="G434" s="15"/>
      <c r="H434" s="15"/>
      <c r="I434" s="243" t="s">
        <v>330</v>
      </c>
      <c r="J434" s="246" t="s">
        <v>1024</v>
      </c>
      <c r="K434" s="245">
        <v>31</v>
      </c>
      <c r="L434" s="243"/>
      <c r="M434" s="190"/>
      <c r="N434" s="15"/>
    </row>
    <row r="435" spans="2:14" ht="18" x14ac:dyDescent="0.25">
      <c r="B435" s="243" t="s">
        <v>348</v>
      </c>
      <c r="C435" s="246" t="s">
        <v>86</v>
      </c>
      <c r="D435" s="245">
        <v>3</v>
      </c>
      <c r="E435" s="310"/>
      <c r="F435" s="190"/>
      <c r="G435" s="15"/>
      <c r="H435" s="15"/>
      <c r="I435" s="243" t="s">
        <v>329</v>
      </c>
      <c r="J435" s="246" t="s">
        <v>68</v>
      </c>
      <c r="K435" s="245">
        <v>1</v>
      </c>
      <c r="L435" s="243"/>
      <c r="M435" s="190"/>
      <c r="N435" s="15"/>
    </row>
    <row r="436" spans="2:14" ht="18" x14ac:dyDescent="0.25">
      <c r="B436" s="243" t="s">
        <v>701</v>
      </c>
      <c r="C436" s="244" t="s">
        <v>715</v>
      </c>
      <c r="D436" s="245">
        <v>3</v>
      </c>
      <c r="E436" s="310"/>
      <c r="F436" s="190"/>
      <c r="G436" s="15"/>
      <c r="H436" s="15"/>
      <c r="I436" s="243" t="s">
        <v>416</v>
      </c>
      <c r="J436" s="246" t="s">
        <v>142</v>
      </c>
      <c r="K436" s="245">
        <v>1</v>
      </c>
      <c r="L436" s="243"/>
      <c r="M436" s="190"/>
      <c r="N436" s="15"/>
    </row>
    <row r="437" spans="2:14" ht="18" x14ac:dyDescent="0.25">
      <c r="B437" s="243" t="s">
        <v>324</v>
      </c>
      <c r="C437" s="244" t="s">
        <v>63</v>
      </c>
      <c r="D437" s="245">
        <v>1</v>
      </c>
      <c r="E437" s="310"/>
      <c r="F437" s="190"/>
      <c r="G437" s="15"/>
      <c r="H437" s="15"/>
      <c r="I437" s="243" t="s">
        <v>705</v>
      </c>
      <c r="J437" s="246" t="s">
        <v>718</v>
      </c>
      <c r="K437" s="245">
        <v>5</v>
      </c>
      <c r="L437" s="243"/>
      <c r="M437" s="190"/>
      <c r="N437" s="15"/>
    </row>
    <row r="438" spans="2:14" ht="18" x14ac:dyDescent="0.25">
      <c r="B438" s="243" t="s">
        <v>325</v>
      </c>
      <c r="C438" s="244" t="s">
        <v>64</v>
      </c>
      <c r="D438" s="245">
        <v>8</v>
      </c>
      <c r="E438" s="310"/>
      <c r="F438" s="190"/>
      <c r="G438" s="15"/>
      <c r="H438" s="15"/>
      <c r="I438" s="243" t="s">
        <v>529</v>
      </c>
      <c r="J438" s="246" t="s">
        <v>530</v>
      </c>
      <c r="K438" s="245">
        <v>7</v>
      </c>
      <c r="L438" s="243"/>
      <c r="M438" s="190"/>
      <c r="N438" s="15"/>
    </row>
    <row r="439" spans="2:14" ht="18" x14ac:dyDescent="0.25">
      <c r="B439" s="243" t="s">
        <v>326</v>
      </c>
      <c r="C439" s="244" t="s">
        <v>65</v>
      </c>
      <c r="D439" s="245">
        <v>7</v>
      </c>
      <c r="E439" s="310"/>
      <c r="F439" s="190"/>
      <c r="G439" s="15"/>
      <c r="H439" s="15"/>
      <c r="I439" s="243" t="s">
        <v>531</v>
      </c>
      <c r="J439" s="246" t="s">
        <v>532</v>
      </c>
      <c r="K439" s="245">
        <v>0</v>
      </c>
      <c r="L439" s="243"/>
      <c r="M439" s="190"/>
      <c r="N439" s="15"/>
    </row>
    <row r="440" spans="2:14" ht="18" x14ac:dyDescent="0.25">
      <c r="B440" s="243" t="s">
        <v>352</v>
      </c>
      <c r="C440" s="246" t="s">
        <v>90</v>
      </c>
      <c r="D440" s="245">
        <v>2</v>
      </c>
      <c r="E440" s="310"/>
      <c r="F440" s="190"/>
      <c r="G440" s="15"/>
      <c r="H440" s="15"/>
      <c r="I440" s="243" t="s">
        <v>704</v>
      </c>
      <c r="J440" s="246" t="s">
        <v>717</v>
      </c>
      <c r="K440" s="245">
        <v>4</v>
      </c>
      <c r="L440" s="243"/>
      <c r="M440" s="190"/>
      <c r="N440" s="15"/>
    </row>
    <row r="441" spans="2:14" ht="18" x14ac:dyDescent="0.25">
      <c r="B441" s="243" t="s">
        <v>349</v>
      </c>
      <c r="C441" s="246" t="s">
        <v>87</v>
      </c>
      <c r="D441" s="245">
        <v>3</v>
      </c>
      <c r="E441" s="310"/>
      <c r="F441" s="190"/>
      <c r="G441" s="15"/>
      <c r="H441" s="15"/>
      <c r="I441" s="243" t="s">
        <v>390</v>
      </c>
      <c r="J441" s="246" t="s">
        <v>121</v>
      </c>
      <c r="K441" s="245">
        <v>1</v>
      </c>
      <c r="L441" s="243"/>
      <c r="M441" s="190"/>
      <c r="N441" s="15"/>
    </row>
    <row r="442" spans="2:14" ht="18" x14ac:dyDescent="0.25">
      <c r="B442" s="243" t="s">
        <v>1129</v>
      </c>
      <c r="C442" s="244" t="s">
        <v>1132</v>
      </c>
      <c r="D442" s="245">
        <v>2</v>
      </c>
      <c r="E442" s="190"/>
      <c r="F442" s="190"/>
      <c r="G442" s="15"/>
      <c r="H442" s="15"/>
      <c r="I442" s="243" t="s">
        <v>697</v>
      </c>
      <c r="J442" s="246" t="s">
        <v>712</v>
      </c>
      <c r="K442" s="245">
        <v>8</v>
      </c>
      <c r="L442" s="243"/>
      <c r="M442" s="190"/>
      <c r="N442" s="15"/>
    </row>
    <row r="443" spans="2:14" ht="18" x14ac:dyDescent="0.25">
      <c r="B443" s="243" t="s">
        <v>327</v>
      </c>
      <c r="C443" s="244" t="s">
        <v>66</v>
      </c>
      <c r="D443" s="245">
        <v>0</v>
      </c>
      <c r="E443" s="310"/>
      <c r="F443" s="190"/>
      <c r="G443" s="15"/>
      <c r="H443" s="15"/>
      <c r="I443" s="243" t="s">
        <v>730</v>
      </c>
      <c r="J443" s="244" t="s">
        <v>714</v>
      </c>
      <c r="K443" s="245">
        <v>5</v>
      </c>
      <c r="L443" s="243"/>
      <c r="M443" s="190"/>
      <c r="N443" s="15"/>
    </row>
    <row r="444" spans="2:14" ht="18" x14ac:dyDescent="0.25">
      <c r="B444" s="243" t="s">
        <v>354</v>
      </c>
      <c r="C444" s="246" t="s">
        <v>92</v>
      </c>
      <c r="D444" s="245">
        <v>2</v>
      </c>
      <c r="E444" s="310"/>
      <c r="F444" s="190"/>
      <c r="G444" s="15"/>
      <c r="H444" s="15"/>
      <c r="I444" s="243" t="s">
        <v>221</v>
      </c>
      <c r="J444" s="246" t="s">
        <v>608</v>
      </c>
      <c r="K444" s="245">
        <v>0</v>
      </c>
      <c r="L444" s="243"/>
      <c r="M444" s="190"/>
      <c r="N444" s="15"/>
    </row>
    <row r="445" spans="2:14" ht="18" x14ac:dyDescent="0.25">
      <c r="B445" s="243" t="s">
        <v>389</v>
      </c>
      <c r="C445" s="246" t="s">
        <v>120</v>
      </c>
      <c r="D445" s="245">
        <v>1</v>
      </c>
      <c r="E445" s="310"/>
      <c r="F445" s="190"/>
      <c r="G445" s="15"/>
      <c r="H445" s="15"/>
      <c r="I445" s="243" t="s">
        <v>234</v>
      </c>
      <c r="J445" s="246" t="s">
        <v>657</v>
      </c>
      <c r="K445" s="245">
        <v>0</v>
      </c>
      <c r="L445" s="243"/>
      <c r="M445" s="190"/>
      <c r="N445" s="15"/>
    </row>
    <row r="446" spans="2:14" ht="18" x14ac:dyDescent="0.25">
      <c r="B446" s="243" t="s">
        <v>1228</v>
      </c>
      <c r="C446" s="244" t="s">
        <v>1131</v>
      </c>
      <c r="D446" s="245">
        <v>0</v>
      </c>
      <c r="E446" s="310"/>
      <c r="F446" s="190"/>
      <c r="G446" s="15"/>
      <c r="H446" s="15"/>
      <c r="I446" s="243" t="s">
        <v>224</v>
      </c>
      <c r="J446" s="246" t="s">
        <v>620</v>
      </c>
      <c r="K446" s="245">
        <v>10</v>
      </c>
      <c r="L446" s="243"/>
      <c r="M446" s="190"/>
      <c r="N446" s="15"/>
    </row>
    <row r="447" spans="2:14" ht="18" x14ac:dyDescent="0.25">
      <c r="B447" s="243" t="s">
        <v>412</v>
      </c>
      <c r="C447" s="246" t="s">
        <v>816</v>
      </c>
      <c r="D447" s="245">
        <v>103</v>
      </c>
      <c r="E447" s="190"/>
      <c r="F447" s="190"/>
      <c r="G447" s="15"/>
      <c r="H447" s="15"/>
      <c r="I447" s="243" t="s">
        <v>312</v>
      </c>
      <c r="J447" s="246" t="s">
        <v>53</v>
      </c>
      <c r="K447" s="245">
        <v>2</v>
      </c>
      <c r="L447" s="243"/>
      <c r="M447" s="190"/>
      <c r="N447" s="15"/>
    </row>
    <row r="448" spans="2:14" ht="18" x14ac:dyDescent="0.25">
      <c r="B448" s="243" t="s">
        <v>444</v>
      </c>
      <c r="C448" s="246" t="s">
        <v>443</v>
      </c>
      <c r="D448" s="245">
        <v>6</v>
      </c>
      <c r="E448" s="190"/>
      <c r="F448" s="190"/>
      <c r="G448" s="15"/>
      <c r="H448" s="15"/>
      <c r="I448" s="243" t="s">
        <v>468</v>
      </c>
      <c r="J448" s="246" t="s">
        <v>499</v>
      </c>
      <c r="K448" s="245">
        <v>210</v>
      </c>
      <c r="L448" s="243"/>
      <c r="M448" s="190"/>
      <c r="N448" s="15"/>
    </row>
    <row r="449" spans="2:14" ht="18" x14ac:dyDescent="0.25">
      <c r="B449" s="243" t="s">
        <v>445</v>
      </c>
      <c r="C449" s="246" t="s">
        <v>1369</v>
      </c>
      <c r="D449" s="245">
        <v>0</v>
      </c>
      <c r="E449" s="190"/>
      <c r="F449" s="190"/>
      <c r="G449" s="15"/>
      <c r="H449" s="15"/>
      <c r="I449" s="243" t="s">
        <v>672</v>
      </c>
      <c r="J449" s="244" t="s">
        <v>677</v>
      </c>
      <c r="K449" s="245">
        <v>51</v>
      </c>
      <c r="L449" s="243"/>
      <c r="M449" s="190"/>
      <c r="N449" s="15"/>
    </row>
    <row r="450" spans="2:14" ht="18" x14ac:dyDescent="0.25">
      <c r="B450" s="243" t="s">
        <v>908</v>
      </c>
      <c r="C450" s="246" t="s">
        <v>909</v>
      </c>
      <c r="D450" s="245">
        <v>5</v>
      </c>
      <c r="E450" s="245"/>
      <c r="F450" s="190"/>
      <c r="G450" s="15"/>
      <c r="H450" s="15"/>
      <c r="I450" s="243" t="s">
        <v>448</v>
      </c>
      <c r="J450" s="246" t="s">
        <v>652</v>
      </c>
      <c r="K450" s="245">
        <v>22</v>
      </c>
      <c r="L450" s="243"/>
      <c r="M450" s="190"/>
      <c r="N450" s="15"/>
    </row>
    <row r="451" spans="2:14" ht="18" x14ac:dyDescent="0.25">
      <c r="B451" s="243" t="s">
        <v>547</v>
      </c>
      <c r="C451" s="246" t="s">
        <v>548</v>
      </c>
      <c r="D451" s="245">
        <v>2</v>
      </c>
      <c r="E451" s="190"/>
      <c r="F451" s="190"/>
      <c r="G451" s="15"/>
      <c r="H451" s="15"/>
      <c r="I451" s="243" t="s">
        <v>351</v>
      </c>
      <c r="J451" s="246" t="s">
        <v>89</v>
      </c>
      <c r="K451" s="245">
        <v>6</v>
      </c>
      <c r="L451" s="243"/>
      <c r="M451" s="190"/>
      <c r="N451" s="15"/>
    </row>
    <row r="452" spans="2:14" ht="18" x14ac:dyDescent="0.25">
      <c r="B452" s="243" t="s">
        <v>494</v>
      </c>
      <c r="C452" s="246" t="s">
        <v>512</v>
      </c>
      <c r="D452" s="245">
        <v>20</v>
      </c>
      <c r="E452" s="190"/>
      <c r="F452" s="190"/>
      <c r="G452" s="15"/>
      <c r="H452" s="15"/>
      <c r="I452" s="243" t="s">
        <v>313</v>
      </c>
      <c r="J452" s="244" t="s">
        <v>546</v>
      </c>
      <c r="K452" s="245">
        <v>1</v>
      </c>
      <c r="L452" s="243"/>
      <c r="M452" s="190"/>
      <c r="N452" s="15"/>
    </row>
    <row r="453" spans="2:14" ht="18" x14ac:dyDescent="0.25">
      <c r="B453" s="243" t="s">
        <v>1049</v>
      </c>
      <c r="C453" s="246" t="s">
        <v>1026</v>
      </c>
      <c r="D453" s="245">
        <v>384</v>
      </c>
      <c r="E453" s="190"/>
      <c r="F453" s="190"/>
      <c r="G453" s="15"/>
      <c r="H453" s="15"/>
      <c r="I453" s="243" t="s">
        <v>1141</v>
      </c>
      <c r="J453" s="246" t="s">
        <v>1142</v>
      </c>
      <c r="K453" s="245">
        <v>51</v>
      </c>
      <c r="L453" s="243"/>
      <c r="M453" s="190"/>
      <c r="N453" s="15"/>
    </row>
    <row r="454" spans="2:14" ht="18" x14ac:dyDescent="0.25">
      <c r="B454" s="243" t="s">
        <v>726</v>
      </c>
      <c r="C454" s="246" t="s">
        <v>729</v>
      </c>
      <c r="D454" s="245">
        <v>5</v>
      </c>
      <c r="E454" s="190"/>
      <c r="F454" s="190"/>
      <c r="G454" s="15"/>
      <c r="H454" s="15"/>
      <c r="I454" s="243" t="s">
        <v>1345</v>
      </c>
      <c r="J454" s="246" t="s">
        <v>1142</v>
      </c>
      <c r="K454" s="245">
        <v>79</v>
      </c>
      <c r="L454" s="243"/>
      <c r="M454" s="190"/>
      <c r="N454" s="15"/>
    </row>
    <row r="455" spans="2:14" ht="18" x14ac:dyDescent="0.25">
      <c r="B455" s="243" t="s">
        <v>551</v>
      </c>
      <c r="C455" s="246" t="s">
        <v>552</v>
      </c>
      <c r="D455" s="245">
        <v>3</v>
      </c>
      <c r="E455" s="190"/>
      <c r="F455" s="190"/>
      <c r="G455" s="15"/>
      <c r="H455" s="15"/>
      <c r="I455" s="243" t="s">
        <v>450</v>
      </c>
      <c r="J455" s="246" t="s">
        <v>821</v>
      </c>
      <c r="K455" s="245">
        <v>4</v>
      </c>
      <c r="L455" s="243"/>
      <c r="M455" s="190"/>
      <c r="N455" s="15"/>
    </row>
    <row r="456" spans="2:14" ht="18" x14ac:dyDescent="0.25">
      <c r="B456" s="243" t="s">
        <v>555</v>
      </c>
      <c r="C456" s="246" t="s">
        <v>557</v>
      </c>
      <c r="D456" s="245">
        <v>1</v>
      </c>
      <c r="E456" s="190"/>
      <c r="F456" s="190"/>
      <c r="G456" s="15"/>
      <c r="H456" s="15"/>
      <c r="I456" s="243" t="s">
        <v>251</v>
      </c>
      <c r="J456" s="246" t="s">
        <v>172</v>
      </c>
      <c r="K456" s="245">
        <v>1</v>
      </c>
      <c r="L456" s="243"/>
      <c r="M456" s="190"/>
      <c r="N456" s="15"/>
    </row>
    <row r="457" spans="2:14" ht="18" x14ac:dyDescent="0.25">
      <c r="B457" s="243" t="s">
        <v>897</v>
      </c>
      <c r="C457" s="246" t="s">
        <v>898</v>
      </c>
      <c r="D457" s="245">
        <v>190</v>
      </c>
      <c r="E457" s="190"/>
      <c r="F457" s="190"/>
      <c r="G457" s="15"/>
      <c r="H457" s="15"/>
      <c r="I457" s="243" t="s">
        <v>247</v>
      </c>
      <c r="J457" s="246" t="s">
        <v>170</v>
      </c>
      <c r="K457" s="245">
        <v>6</v>
      </c>
      <c r="L457" s="243"/>
      <c r="M457" s="190"/>
      <c r="N457" s="15"/>
    </row>
    <row r="458" spans="2:14" ht="18" x14ac:dyDescent="0.25">
      <c r="B458" s="243" t="s">
        <v>660</v>
      </c>
      <c r="C458" s="246" t="s">
        <v>661</v>
      </c>
      <c r="D458" s="245">
        <v>7</v>
      </c>
      <c r="E458" s="190"/>
      <c r="F458" s="190"/>
      <c r="G458" s="15"/>
      <c r="H458" s="15"/>
      <c r="I458" s="243" t="s">
        <v>314</v>
      </c>
      <c r="J458" s="244" t="s">
        <v>54</v>
      </c>
      <c r="K458" s="245">
        <v>4</v>
      </c>
      <c r="L458" s="243"/>
      <c r="M458" s="190"/>
      <c r="N458" s="15"/>
    </row>
    <row r="459" spans="2:14" ht="18" x14ac:dyDescent="0.25">
      <c r="B459" s="243" t="s">
        <v>662</v>
      </c>
      <c r="C459" s="246" t="s">
        <v>663</v>
      </c>
      <c r="D459" s="245">
        <v>0</v>
      </c>
      <c r="E459" s="190"/>
      <c r="F459" s="190"/>
      <c r="G459" s="15"/>
      <c r="H459" s="15"/>
      <c r="I459" s="243"/>
      <c r="J459" s="246" t="s">
        <v>1316</v>
      </c>
      <c r="K459" s="245">
        <v>1</v>
      </c>
      <c r="L459" s="243"/>
      <c r="M459" s="190"/>
      <c r="N459" s="15"/>
    </row>
    <row r="460" spans="2:14" ht="18" x14ac:dyDescent="0.25">
      <c r="B460" s="243" t="s">
        <v>947</v>
      </c>
      <c r="C460" s="246" t="s">
        <v>968</v>
      </c>
      <c r="D460" s="245">
        <v>1</v>
      </c>
      <c r="E460" s="190"/>
      <c r="F460" s="190"/>
      <c r="G460" s="15"/>
      <c r="H460" s="15"/>
      <c r="I460" s="243" t="s">
        <v>315</v>
      </c>
      <c r="J460" s="244" t="s">
        <v>637</v>
      </c>
      <c r="K460" s="245">
        <v>11</v>
      </c>
      <c r="L460" s="243"/>
      <c r="M460" s="190"/>
      <c r="N460" s="15"/>
    </row>
    <row r="461" spans="2:14" ht="18" x14ac:dyDescent="0.25">
      <c r="B461" s="243" t="s">
        <v>686</v>
      </c>
      <c r="C461" s="246" t="s">
        <v>687</v>
      </c>
      <c r="D461" s="245">
        <v>5</v>
      </c>
      <c r="E461" s="190"/>
      <c r="F461" s="190"/>
      <c r="G461" s="15"/>
      <c r="H461" s="15"/>
      <c r="I461" s="243" t="s">
        <v>190</v>
      </c>
      <c r="J461" s="246" t="s">
        <v>655</v>
      </c>
      <c r="K461" s="245">
        <v>111</v>
      </c>
      <c r="L461" s="243"/>
      <c r="M461" s="190"/>
      <c r="N461" s="15"/>
    </row>
    <row r="462" spans="2:14" ht="18" x14ac:dyDescent="0.25">
      <c r="B462" s="243" t="s">
        <v>948</v>
      </c>
      <c r="C462" s="246" t="s">
        <v>969</v>
      </c>
      <c r="D462" s="245">
        <v>30</v>
      </c>
      <c r="E462" s="190"/>
      <c r="F462" s="190"/>
      <c r="G462" s="15"/>
      <c r="H462" s="15"/>
      <c r="I462" s="243" t="s">
        <v>186</v>
      </c>
      <c r="J462" s="246" t="s">
        <v>619</v>
      </c>
      <c r="K462" s="245">
        <v>16</v>
      </c>
      <c r="L462" s="243"/>
      <c r="M462" s="190"/>
      <c r="N462" s="15"/>
    </row>
    <row r="463" spans="2:14" ht="18" x14ac:dyDescent="0.25">
      <c r="B463" s="243" t="s">
        <v>692</v>
      </c>
      <c r="C463" s="246" t="s">
        <v>693</v>
      </c>
      <c r="D463" s="245">
        <v>151</v>
      </c>
      <c r="E463" s="190"/>
      <c r="F463" s="190"/>
      <c r="G463" s="15"/>
      <c r="H463" s="15"/>
      <c r="I463" s="243"/>
      <c r="J463" s="246" t="s">
        <v>1276</v>
      </c>
      <c r="K463" s="245">
        <v>1</v>
      </c>
      <c r="L463" s="243"/>
      <c r="M463" s="190"/>
      <c r="N463" s="15"/>
    </row>
    <row r="464" spans="2:14" ht="18" x14ac:dyDescent="0.25">
      <c r="B464" s="243" t="s">
        <v>673</v>
      </c>
      <c r="C464" s="246" t="s">
        <v>674</v>
      </c>
      <c r="D464" s="245">
        <v>9</v>
      </c>
      <c r="E464" s="190"/>
      <c r="F464" s="190"/>
      <c r="G464" s="15"/>
      <c r="H464" s="15"/>
      <c r="I464" s="243" t="s">
        <v>660</v>
      </c>
      <c r="J464" s="246" t="s">
        <v>661</v>
      </c>
      <c r="K464" s="245">
        <v>7</v>
      </c>
      <c r="L464" s="243"/>
      <c r="M464" s="190"/>
      <c r="N464" s="15"/>
    </row>
    <row r="465" spans="2:14" ht="18" x14ac:dyDescent="0.25">
      <c r="B465" s="243" t="s">
        <v>679</v>
      </c>
      <c r="C465" s="246" t="s">
        <v>681</v>
      </c>
      <c r="D465" s="245">
        <v>15</v>
      </c>
      <c r="E465" s="190"/>
      <c r="F465" s="190"/>
      <c r="G465" s="15"/>
      <c r="H465" s="15"/>
      <c r="I465" s="243" t="s">
        <v>662</v>
      </c>
      <c r="J465" s="246" t="s">
        <v>663</v>
      </c>
      <c r="K465" s="245">
        <v>0</v>
      </c>
      <c r="L465" s="243"/>
      <c r="M465" s="190"/>
      <c r="N465" s="15"/>
    </row>
    <row r="466" spans="2:14" ht="18" x14ac:dyDescent="0.25">
      <c r="B466" s="243" t="s">
        <v>708</v>
      </c>
      <c r="C466" s="246" t="s">
        <v>709</v>
      </c>
      <c r="D466" s="245">
        <v>1</v>
      </c>
      <c r="E466" s="311"/>
      <c r="F466" s="190"/>
      <c r="G466" s="15"/>
      <c r="H466" s="15"/>
      <c r="I466" s="243" t="s">
        <v>849</v>
      </c>
      <c r="J466" s="246" t="s">
        <v>859</v>
      </c>
      <c r="K466" s="245">
        <v>10</v>
      </c>
      <c r="L466" s="243"/>
      <c r="M466" s="190"/>
      <c r="N466" s="15"/>
    </row>
    <row r="467" spans="2:14" ht="18" x14ac:dyDescent="0.25">
      <c r="B467" s="243" t="s">
        <v>742</v>
      </c>
      <c r="C467" s="246" t="s">
        <v>744</v>
      </c>
      <c r="D467" s="245">
        <v>12</v>
      </c>
      <c r="E467" s="190"/>
      <c r="F467" s="190"/>
      <c r="G467" s="15"/>
      <c r="H467" s="15"/>
      <c r="I467" s="243" t="s">
        <v>231</v>
      </c>
      <c r="J467" s="246" t="s">
        <v>610</v>
      </c>
      <c r="K467" s="245">
        <v>8</v>
      </c>
      <c r="L467" s="243"/>
      <c r="M467" s="190"/>
      <c r="N467" s="15"/>
    </row>
    <row r="468" spans="2:14" ht="18" x14ac:dyDescent="0.25">
      <c r="B468" s="243" t="s">
        <v>738</v>
      </c>
      <c r="C468" s="246" t="s">
        <v>998</v>
      </c>
      <c r="D468" s="245">
        <v>40</v>
      </c>
      <c r="E468" s="190"/>
      <c r="F468" s="190"/>
      <c r="G468" s="15"/>
      <c r="H468" s="15"/>
      <c r="I468" s="243" t="s">
        <v>387</v>
      </c>
      <c r="J468" s="244" t="s">
        <v>119</v>
      </c>
      <c r="K468" s="245">
        <v>1</v>
      </c>
      <c r="L468" s="243"/>
      <c r="M468" s="190"/>
      <c r="N468" s="15"/>
    </row>
    <row r="469" spans="2:14" ht="18" x14ac:dyDescent="0.25">
      <c r="B469" s="243" t="s">
        <v>815</v>
      </c>
      <c r="C469" s="246" t="s">
        <v>820</v>
      </c>
      <c r="D469" s="245">
        <v>10</v>
      </c>
      <c r="E469" s="190"/>
      <c r="F469" s="190"/>
      <c r="G469" s="15"/>
      <c r="H469" s="15"/>
      <c r="I469" s="243" t="s">
        <v>411</v>
      </c>
      <c r="J469" s="246" t="s">
        <v>138</v>
      </c>
      <c r="K469" s="245">
        <v>1</v>
      </c>
      <c r="L469" s="243"/>
      <c r="M469" s="190"/>
      <c r="N469" s="15"/>
    </row>
    <row r="470" spans="2:14" ht="18" x14ac:dyDescent="0.25">
      <c r="B470" s="243" t="s">
        <v>1009</v>
      </c>
      <c r="C470" s="246" t="s">
        <v>1098</v>
      </c>
      <c r="D470" s="245">
        <v>1</v>
      </c>
      <c r="E470" s="190"/>
      <c r="F470" s="190"/>
      <c r="G470" s="15"/>
      <c r="H470" s="15"/>
      <c r="I470" s="243" t="s">
        <v>410</v>
      </c>
      <c r="J470" s="246" t="s">
        <v>137</v>
      </c>
      <c r="K470" s="245">
        <v>1</v>
      </c>
      <c r="L470" s="243"/>
      <c r="M470" s="190"/>
      <c r="N470" s="15"/>
    </row>
    <row r="471" spans="2:14" ht="18" x14ac:dyDescent="0.25">
      <c r="B471" s="243" t="s">
        <v>1009</v>
      </c>
      <c r="C471" s="246" t="s">
        <v>1010</v>
      </c>
      <c r="D471" s="245">
        <v>20</v>
      </c>
      <c r="E471" s="190"/>
      <c r="F471" s="190"/>
      <c r="G471" s="15"/>
      <c r="H471" s="15"/>
      <c r="I471" s="243" t="s">
        <v>1368</v>
      </c>
      <c r="J471" s="246" t="s">
        <v>1379</v>
      </c>
      <c r="K471" s="245">
        <v>4</v>
      </c>
      <c r="L471" s="243"/>
      <c r="M471" s="190"/>
      <c r="N471" s="15"/>
    </row>
    <row r="472" spans="2:14" ht="18" x14ac:dyDescent="0.25">
      <c r="B472" s="243" t="s">
        <v>1119</v>
      </c>
      <c r="C472" s="246" t="s">
        <v>1120</v>
      </c>
      <c r="D472" s="245">
        <v>1</v>
      </c>
      <c r="E472" s="190"/>
      <c r="F472" s="190"/>
      <c r="G472" s="15"/>
      <c r="H472" s="15"/>
      <c r="I472" s="243" t="s">
        <v>398</v>
      </c>
      <c r="J472" s="246" t="s">
        <v>128</v>
      </c>
      <c r="K472" s="245">
        <v>2</v>
      </c>
      <c r="L472" s="243"/>
      <c r="M472" s="190"/>
      <c r="N472" s="15"/>
    </row>
    <row r="473" spans="2:14" ht="18" x14ac:dyDescent="0.25">
      <c r="B473" s="243" t="s">
        <v>768</v>
      </c>
      <c r="C473" s="246" t="s">
        <v>772</v>
      </c>
      <c r="D473" s="245">
        <v>1</v>
      </c>
      <c r="E473" s="190"/>
      <c r="F473" s="190"/>
      <c r="G473" s="15"/>
      <c r="H473" s="15"/>
      <c r="I473" s="243" t="s">
        <v>1160</v>
      </c>
      <c r="J473" s="246" t="s">
        <v>1110</v>
      </c>
      <c r="K473" s="245">
        <v>1</v>
      </c>
      <c r="L473" s="243"/>
      <c r="M473" s="190"/>
      <c r="N473" s="15"/>
    </row>
    <row r="474" spans="2:14" ht="18" x14ac:dyDescent="0.25">
      <c r="B474" s="243" t="s">
        <v>1135</v>
      </c>
      <c r="C474" s="246" t="s">
        <v>1136</v>
      </c>
      <c r="D474" s="245">
        <v>27</v>
      </c>
      <c r="E474" s="190"/>
      <c r="F474" s="190"/>
      <c r="G474" s="15"/>
      <c r="H474" s="15"/>
      <c r="I474" s="243" t="s">
        <v>1119</v>
      </c>
      <c r="J474" s="246" t="s">
        <v>1120</v>
      </c>
      <c r="K474" s="245">
        <v>1</v>
      </c>
      <c r="L474" s="243"/>
      <c r="M474" s="190"/>
      <c r="N474" s="15"/>
    </row>
    <row r="475" spans="2:14" ht="18" x14ac:dyDescent="0.25">
      <c r="B475" s="243" t="s">
        <v>1173</v>
      </c>
      <c r="C475" s="246" t="s">
        <v>1174</v>
      </c>
      <c r="D475" s="245">
        <v>160</v>
      </c>
      <c r="E475" s="190"/>
      <c r="F475" s="190"/>
      <c r="G475" s="15"/>
      <c r="H475" s="15"/>
      <c r="I475" s="243" t="s">
        <v>1161</v>
      </c>
      <c r="J475" s="246" t="s">
        <v>1093</v>
      </c>
      <c r="K475" s="245">
        <v>0</v>
      </c>
      <c r="L475" s="243"/>
      <c r="M475" s="190"/>
      <c r="N475" s="15"/>
    </row>
    <row r="476" spans="2:14" ht="18" x14ac:dyDescent="0.25">
      <c r="B476" s="243" t="s">
        <v>1033</v>
      </c>
      <c r="C476" s="246" t="s">
        <v>1034</v>
      </c>
      <c r="D476" s="245">
        <v>6.75</v>
      </c>
      <c r="E476" s="190"/>
      <c r="F476" s="190"/>
      <c r="G476" s="15"/>
      <c r="H476" s="15"/>
      <c r="I476" s="243" t="s">
        <v>181</v>
      </c>
      <c r="J476" s="246" t="s">
        <v>649</v>
      </c>
      <c r="K476" s="245">
        <v>3</v>
      </c>
      <c r="L476" s="243"/>
      <c r="M476" s="190"/>
      <c r="N476" s="15"/>
    </row>
    <row r="477" spans="2:14" ht="18" x14ac:dyDescent="0.25">
      <c r="B477" s="243" t="s">
        <v>1175</v>
      </c>
      <c r="C477" s="246" t="s">
        <v>1176</v>
      </c>
      <c r="D477" s="245">
        <v>550</v>
      </c>
      <c r="E477" s="190"/>
      <c r="F477" s="190"/>
      <c r="G477" s="15"/>
      <c r="H477" s="15"/>
      <c r="I477" s="243" t="s">
        <v>213</v>
      </c>
      <c r="J477" s="244" t="s">
        <v>603</v>
      </c>
      <c r="K477" s="245">
        <v>9</v>
      </c>
      <c r="L477" s="243"/>
      <c r="M477" s="190"/>
      <c r="N477" s="15"/>
    </row>
    <row r="478" spans="2:14" ht="18" x14ac:dyDescent="0.25">
      <c r="B478" s="243" t="s">
        <v>576</v>
      </c>
      <c r="C478" s="246" t="s">
        <v>577</v>
      </c>
      <c r="D478" s="245">
        <v>33</v>
      </c>
      <c r="E478" s="190"/>
      <c r="F478" s="190"/>
      <c r="G478" s="15"/>
      <c r="H478" s="15"/>
      <c r="I478" s="243" t="s">
        <v>1236</v>
      </c>
      <c r="J478" s="246" t="s">
        <v>1180</v>
      </c>
      <c r="K478" s="245">
        <v>45</v>
      </c>
      <c r="L478" s="243"/>
      <c r="M478" s="190"/>
      <c r="N478" s="15"/>
    </row>
    <row r="479" spans="2:14" ht="18" x14ac:dyDescent="0.25">
      <c r="B479" s="243" t="s">
        <v>1358</v>
      </c>
      <c r="C479" s="246" t="s">
        <v>1278</v>
      </c>
      <c r="D479" s="245">
        <v>7</v>
      </c>
      <c r="E479" s="190"/>
      <c r="F479" s="190"/>
      <c r="G479" s="15"/>
      <c r="H479" s="15"/>
      <c r="I479" s="243" t="s">
        <v>192</v>
      </c>
      <c r="J479" s="246" t="s">
        <v>763</v>
      </c>
      <c r="K479" s="245">
        <v>5</v>
      </c>
      <c r="L479" s="243"/>
      <c r="M479" s="190"/>
      <c r="N479" s="15"/>
    </row>
    <row r="480" spans="2:14" ht="18" x14ac:dyDescent="0.25">
      <c r="B480" s="243" t="s">
        <v>1365</v>
      </c>
      <c r="C480" s="246" t="s">
        <v>1195</v>
      </c>
      <c r="D480" s="245">
        <v>94</v>
      </c>
      <c r="E480" s="310"/>
      <c r="F480" s="190"/>
      <c r="G480" s="15"/>
      <c r="H480" s="15"/>
      <c r="I480" s="243" t="s">
        <v>180</v>
      </c>
      <c r="J480" s="244" t="s">
        <v>762</v>
      </c>
      <c r="K480" s="245">
        <v>5</v>
      </c>
      <c r="L480" s="243"/>
      <c r="M480" s="190"/>
      <c r="N480" s="15"/>
    </row>
    <row r="481" spans="2:14" ht="18" x14ac:dyDescent="0.25">
      <c r="B481" s="243" t="s">
        <v>884</v>
      </c>
      <c r="C481" s="246" t="s">
        <v>508</v>
      </c>
      <c r="D481" s="245">
        <v>0</v>
      </c>
      <c r="E481" s="190"/>
      <c r="F481" s="190"/>
      <c r="G481" s="15"/>
      <c r="H481" s="15"/>
      <c r="I481" s="243" t="s">
        <v>912</v>
      </c>
      <c r="J481" s="246" t="s">
        <v>914</v>
      </c>
      <c r="K481" s="245">
        <v>92</v>
      </c>
      <c r="L481" s="243"/>
      <c r="M481" s="190"/>
      <c r="N481" s="15"/>
    </row>
    <row r="482" spans="2:14" ht="18" x14ac:dyDescent="0.25">
      <c r="B482" s="243" t="s">
        <v>885</v>
      </c>
      <c r="C482" s="246" t="s">
        <v>886</v>
      </c>
      <c r="D482" s="245">
        <v>23</v>
      </c>
      <c r="E482" s="190"/>
      <c r="F482" s="190"/>
      <c r="G482" s="15"/>
      <c r="H482" s="15"/>
      <c r="I482" s="243" t="s">
        <v>1321</v>
      </c>
      <c r="J482" s="246" t="s">
        <v>1277</v>
      </c>
      <c r="K482" s="245">
        <v>23</v>
      </c>
      <c r="L482" s="243"/>
      <c r="M482" s="190"/>
      <c r="N482" s="15"/>
    </row>
    <row r="483" spans="2:14" ht="18" x14ac:dyDescent="0.25">
      <c r="B483" s="243" t="s">
        <v>440</v>
      </c>
      <c r="C483" s="246" t="s">
        <v>164</v>
      </c>
      <c r="D483" s="245">
        <v>2</v>
      </c>
      <c r="E483" s="190"/>
      <c r="F483" s="190"/>
      <c r="G483" s="15"/>
      <c r="H483" s="15"/>
      <c r="I483" s="243" t="s">
        <v>692</v>
      </c>
      <c r="J483" s="246" t="s">
        <v>693</v>
      </c>
      <c r="K483" s="245">
        <v>151</v>
      </c>
      <c r="L483" s="243"/>
      <c r="M483" s="190"/>
      <c r="N483" s="15"/>
    </row>
    <row r="484" spans="2:14" ht="18" x14ac:dyDescent="0.25">
      <c r="B484" s="243" t="s">
        <v>279</v>
      </c>
      <c r="C484" s="246" t="s">
        <v>21</v>
      </c>
      <c r="D484" s="245">
        <v>1</v>
      </c>
      <c r="E484" s="190"/>
      <c r="F484" s="190"/>
      <c r="G484" s="15"/>
      <c r="H484" s="15"/>
      <c r="I484" s="243" t="s">
        <v>347</v>
      </c>
      <c r="J484" s="244" t="s">
        <v>85</v>
      </c>
      <c r="K484" s="245">
        <v>24</v>
      </c>
      <c r="L484" s="243"/>
      <c r="M484" s="190"/>
      <c r="N484" s="15"/>
    </row>
    <row r="485" spans="2:14" ht="18" x14ac:dyDescent="0.25">
      <c r="B485" s="243" t="s">
        <v>223</v>
      </c>
      <c r="C485" s="246" t="s">
        <v>654</v>
      </c>
      <c r="D485" s="245">
        <v>84</v>
      </c>
      <c r="E485" s="190"/>
      <c r="F485" s="190"/>
      <c r="G485" s="15"/>
      <c r="H485" s="15"/>
      <c r="I485" s="243" t="s">
        <v>316</v>
      </c>
      <c r="J485" s="244" t="s">
        <v>55</v>
      </c>
      <c r="K485" s="245">
        <v>1</v>
      </c>
      <c r="L485" s="243"/>
      <c r="M485" s="190"/>
      <c r="N485" s="15"/>
    </row>
    <row r="486" spans="2:14" ht="18" x14ac:dyDescent="0.25">
      <c r="B486" s="243" t="s">
        <v>1226</v>
      </c>
      <c r="C486" s="244" t="s">
        <v>1105</v>
      </c>
      <c r="D486" s="245">
        <v>3</v>
      </c>
      <c r="E486" s="190"/>
      <c r="F486" s="190"/>
      <c r="G486" s="15"/>
      <c r="H486" s="15"/>
      <c r="I486" s="243" t="s">
        <v>196</v>
      </c>
      <c r="J486" s="244" t="s">
        <v>640</v>
      </c>
      <c r="K486" s="245">
        <v>45</v>
      </c>
      <c r="L486" s="243"/>
      <c r="M486" s="190"/>
      <c r="N486" s="15"/>
    </row>
    <row r="487" spans="2:14" ht="18" x14ac:dyDescent="0.25">
      <c r="B487" s="243" t="s">
        <v>1355</v>
      </c>
      <c r="C487" s="246" t="s">
        <v>1297</v>
      </c>
      <c r="D487" s="245">
        <v>1500</v>
      </c>
      <c r="E487" s="190"/>
      <c r="F487" s="190"/>
      <c r="G487" s="15"/>
      <c r="H487" s="15"/>
      <c r="I487" s="243" t="s">
        <v>700</v>
      </c>
      <c r="J487" s="246" t="s">
        <v>713</v>
      </c>
      <c r="K487" s="245">
        <v>3</v>
      </c>
      <c r="L487" s="243"/>
      <c r="M487" s="190"/>
      <c r="N487" s="15"/>
    </row>
    <row r="488" spans="2:14" ht="18" x14ac:dyDescent="0.25">
      <c r="B488" s="243" t="s">
        <v>783</v>
      </c>
      <c r="C488" s="246" t="s">
        <v>981</v>
      </c>
      <c r="D488" s="245">
        <v>255</v>
      </c>
      <c r="E488" s="190"/>
      <c r="F488" s="190"/>
      <c r="G488" s="15"/>
      <c r="H488" s="15"/>
      <c r="I488" s="243" t="s">
        <v>214</v>
      </c>
      <c r="J488" s="244" t="s">
        <v>623</v>
      </c>
      <c r="K488" s="245">
        <v>38</v>
      </c>
      <c r="L488" s="243"/>
      <c r="M488" s="190"/>
      <c r="N488" s="15"/>
    </row>
    <row r="489" spans="2:14" ht="18" x14ac:dyDescent="0.25">
      <c r="B489" s="243" t="s">
        <v>1204</v>
      </c>
      <c r="C489" s="246" t="s">
        <v>1184</v>
      </c>
      <c r="D489" s="245">
        <v>21</v>
      </c>
      <c r="E489" s="190"/>
      <c r="F489" s="190"/>
      <c r="G489" s="15"/>
      <c r="H489" s="15"/>
      <c r="I489" s="243" t="s">
        <v>870</v>
      </c>
      <c r="J489" s="246" t="s">
        <v>871</v>
      </c>
      <c r="K489" s="245">
        <v>20</v>
      </c>
      <c r="L489" s="243"/>
      <c r="M489" s="190"/>
      <c r="N489" s="15"/>
    </row>
    <row r="490" spans="2:14" ht="18" x14ac:dyDescent="0.25">
      <c r="B490" s="243" t="s">
        <v>1359</v>
      </c>
      <c r="C490" s="246" t="s">
        <v>1360</v>
      </c>
      <c r="D490" s="245">
        <v>6</v>
      </c>
      <c r="E490" s="190"/>
      <c r="F490" s="190"/>
      <c r="G490" s="15"/>
      <c r="H490" s="15"/>
      <c r="I490" s="243" t="s">
        <v>1363</v>
      </c>
      <c r="J490" s="244" t="s">
        <v>56</v>
      </c>
      <c r="K490" s="245">
        <v>105</v>
      </c>
      <c r="L490" s="243"/>
      <c r="M490" s="190"/>
      <c r="N490" s="15"/>
    </row>
    <row r="491" spans="2:14" ht="18" x14ac:dyDescent="0.25">
      <c r="B491" s="243" t="s">
        <v>1301</v>
      </c>
      <c r="C491" s="244" t="s">
        <v>1302</v>
      </c>
      <c r="D491" s="245">
        <v>46</v>
      </c>
      <c r="E491" s="190"/>
      <c r="F491" s="190"/>
      <c r="G491" s="15"/>
      <c r="H491" s="15"/>
      <c r="I491" s="243" t="s">
        <v>1159</v>
      </c>
      <c r="J491" s="246" t="s">
        <v>1153</v>
      </c>
      <c r="K491" s="245">
        <v>1510</v>
      </c>
      <c r="L491" s="243"/>
      <c r="M491" s="190"/>
      <c r="N491" s="15"/>
    </row>
    <row r="492" spans="2:14" ht="18" x14ac:dyDescent="0.25">
      <c r="B492" s="243" t="s">
        <v>1303</v>
      </c>
      <c r="C492" s="246" t="s">
        <v>1304</v>
      </c>
      <c r="D492" s="245">
        <v>49</v>
      </c>
      <c r="E492" s="190"/>
      <c r="F492" s="190"/>
      <c r="G492" s="15"/>
      <c r="H492" s="15"/>
      <c r="I492" s="243" t="s">
        <v>472</v>
      </c>
      <c r="J492" s="244" t="s">
        <v>513</v>
      </c>
      <c r="K492" s="245">
        <v>0</v>
      </c>
      <c r="L492" s="243"/>
      <c r="M492" s="190"/>
      <c r="N492" s="15"/>
    </row>
    <row r="493" spans="2:14" ht="18" x14ac:dyDescent="0.25">
      <c r="B493" s="243" t="s">
        <v>882</v>
      </c>
      <c r="C493" s="246" t="s">
        <v>883</v>
      </c>
      <c r="D493" s="245">
        <v>5</v>
      </c>
      <c r="E493" s="311"/>
      <c r="F493" s="190"/>
      <c r="G493" s="15"/>
      <c r="H493" s="15"/>
      <c r="I493" s="243" t="s">
        <v>815</v>
      </c>
      <c r="J493" s="246" t="s">
        <v>820</v>
      </c>
      <c r="K493" s="245">
        <v>10</v>
      </c>
      <c r="L493" s="243"/>
      <c r="M493" s="190"/>
      <c r="N493" s="15"/>
    </row>
    <row r="494" spans="2:14" ht="18" x14ac:dyDescent="0.25">
      <c r="B494" s="243" t="s">
        <v>868</v>
      </c>
      <c r="C494" s="246" t="s">
        <v>869</v>
      </c>
      <c r="D494" s="245">
        <v>10</v>
      </c>
      <c r="E494" s="311"/>
      <c r="F494" s="190"/>
      <c r="G494" s="15"/>
      <c r="H494" s="15"/>
      <c r="I494" s="243" t="s">
        <v>469</v>
      </c>
      <c r="J494" s="244" t="s">
        <v>508</v>
      </c>
      <c r="K494" s="245">
        <v>242</v>
      </c>
      <c r="L494" s="243"/>
      <c r="M494" s="190"/>
      <c r="N494" s="15"/>
    </row>
    <row r="495" spans="2:14" ht="18" x14ac:dyDescent="0.25">
      <c r="B495" s="243" t="s">
        <v>1095</v>
      </c>
      <c r="C495" s="246" t="s">
        <v>1096</v>
      </c>
      <c r="D495" s="245">
        <v>95</v>
      </c>
      <c r="E495" s="190"/>
      <c r="F495" s="190"/>
      <c r="G495" s="15"/>
      <c r="H495" s="15"/>
      <c r="I495" s="243" t="s">
        <v>884</v>
      </c>
      <c r="J495" s="246" t="s">
        <v>508</v>
      </c>
      <c r="K495" s="245">
        <v>0</v>
      </c>
      <c r="L495" s="243"/>
      <c r="M495" s="190"/>
      <c r="N495" s="15"/>
    </row>
    <row r="496" spans="2:14" ht="18" x14ac:dyDescent="0.25">
      <c r="B496" s="243" t="s">
        <v>1232</v>
      </c>
      <c r="C496" s="246" t="s">
        <v>1164</v>
      </c>
      <c r="D496" s="245">
        <v>50</v>
      </c>
      <c r="E496" s="190"/>
      <c r="F496" s="190"/>
      <c r="G496" s="15"/>
      <c r="H496" s="15"/>
      <c r="I496" s="243"/>
      <c r="J496" s="246" t="s">
        <v>1193</v>
      </c>
      <c r="K496" s="245">
        <v>2</v>
      </c>
      <c r="L496" s="243"/>
      <c r="M496" s="190"/>
      <c r="N496" s="15"/>
    </row>
    <row r="497" spans="2:14" ht="18" x14ac:dyDescent="0.25">
      <c r="B497" s="243" t="s">
        <v>748</v>
      </c>
      <c r="C497" s="246" t="s">
        <v>760</v>
      </c>
      <c r="D497" s="245">
        <v>2</v>
      </c>
      <c r="E497" s="190"/>
      <c r="F497" s="190"/>
      <c r="G497" s="15"/>
      <c r="H497" s="15"/>
      <c r="I497" s="243" t="s">
        <v>756</v>
      </c>
      <c r="J497" s="246" t="s">
        <v>1314</v>
      </c>
      <c r="K497" s="245">
        <v>4</v>
      </c>
      <c r="L497" s="243"/>
      <c r="M497" s="190"/>
      <c r="N497" s="15"/>
    </row>
    <row r="498" spans="2:14" ht="18" x14ac:dyDescent="0.25">
      <c r="B498" s="243" t="s">
        <v>243</v>
      </c>
      <c r="C498" s="246" t="s">
        <v>166</v>
      </c>
      <c r="D498" s="245">
        <v>0</v>
      </c>
      <c r="E498" s="190"/>
      <c r="F498" s="190"/>
      <c r="G498" s="15"/>
      <c r="H498" s="15"/>
      <c r="I498" s="243" t="s">
        <v>698</v>
      </c>
      <c r="J498" s="246" t="s">
        <v>699</v>
      </c>
      <c r="K498" s="245">
        <v>4</v>
      </c>
      <c r="L498" s="243"/>
      <c r="M498" s="190"/>
      <c r="N498" s="15"/>
    </row>
    <row r="499" spans="2:14" ht="18" x14ac:dyDescent="0.25">
      <c r="B499" s="243" t="s">
        <v>190</v>
      </c>
      <c r="C499" s="246" t="s">
        <v>655</v>
      </c>
      <c r="D499" s="245">
        <v>111</v>
      </c>
      <c r="E499" s="190"/>
      <c r="F499" s="190"/>
      <c r="G499" s="15"/>
      <c r="H499" s="15"/>
      <c r="I499" s="243" t="s">
        <v>756</v>
      </c>
      <c r="J499" s="246" t="s">
        <v>758</v>
      </c>
      <c r="K499" s="245">
        <v>7</v>
      </c>
      <c r="L499" s="243"/>
      <c r="M499" s="190"/>
      <c r="N499" s="15"/>
    </row>
    <row r="500" spans="2:14" ht="18" x14ac:dyDescent="0.25">
      <c r="B500" s="243" t="s">
        <v>1241</v>
      </c>
      <c r="C500" s="246" t="s">
        <v>1200</v>
      </c>
      <c r="D500" s="245">
        <v>0</v>
      </c>
      <c r="E500" s="190"/>
      <c r="F500" s="190"/>
      <c r="G500" s="15"/>
      <c r="H500" s="15"/>
      <c r="I500" s="243" t="s">
        <v>703</v>
      </c>
      <c r="J500" s="246" t="s">
        <v>716</v>
      </c>
      <c r="K500" s="245">
        <v>2</v>
      </c>
      <c r="L500" s="243"/>
      <c r="M500" s="190"/>
      <c r="N500" s="15"/>
    </row>
    <row r="501" spans="2:14" ht="18" x14ac:dyDescent="0.25">
      <c r="B501" s="243" t="s">
        <v>1240</v>
      </c>
      <c r="C501" s="246" t="s">
        <v>1197</v>
      </c>
      <c r="D501" s="245">
        <v>0</v>
      </c>
      <c r="E501" s="190"/>
      <c r="F501" s="190"/>
      <c r="G501" s="15"/>
      <c r="H501" s="15"/>
      <c r="I501" s="243" t="s">
        <v>688</v>
      </c>
      <c r="J501" s="246" t="s">
        <v>689</v>
      </c>
      <c r="K501" s="245">
        <v>57</v>
      </c>
      <c r="L501" s="243"/>
      <c r="M501" s="190"/>
      <c r="N501" s="15"/>
    </row>
    <row r="502" spans="2:14" ht="18" x14ac:dyDescent="0.25">
      <c r="B502" s="243" t="s">
        <v>1240</v>
      </c>
      <c r="C502" s="246" t="s">
        <v>1382</v>
      </c>
      <c r="D502" s="245">
        <v>14</v>
      </c>
      <c r="E502" s="190"/>
      <c r="F502" s="190"/>
      <c r="G502" s="15"/>
      <c r="H502" s="15"/>
      <c r="I502" s="243" t="s">
        <v>447</v>
      </c>
      <c r="J502" s="246" t="s">
        <v>145</v>
      </c>
      <c r="K502" s="245">
        <v>1</v>
      </c>
      <c r="L502" s="243"/>
      <c r="M502" s="190"/>
      <c r="N502" s="15"/>
    </row>
    <row r="503" spans="2:14" ht="18" x14ac:dyDescent="0.25">
      <c r="B503" s="243" t="s">
        <v>1239</v>
      </c>
      <c r="C503" s="246" t="s">
        <v>1198</v>
      </c>
      <c r="D503" s="245">
        <v>11</v>
      </c>
      <c r="E503" s="190"/>
      <c r="F503" s="190"/>
      <c r="G503" s="15"/>
      <c r="H503" s="15"/>
      <c r="I503" s="243" t="s">
        <v>391</v>
      </c>
      <c r="J503" s="246" t="s">
        <v>122</v>
      </c>
      <c r="K503" s="245">
        <v>8</v>
      </c>
      <c r="L503" s="243"/>
      <c r="M503" s="190"/>
      <c r="N503" s="15"/>
    </row>
    <row r="504" spans="2:14" ht="18" x14ac:dyDescent="0.25">
      <c r="B504" s="243" t="s">
        <v>1239</v>
      </c>
      <c r="C504" s="246" t="s">
        <v>1383</v>
      </c>
      <c r="D504" s="245">
        <v>37</v>
      </c>
      <c r="E504" s="190"/>
      <c r="F504" s="190"/>
      <c r="G504" s="15"/>
      <c r="H504" s="15"/>
      <c r="I504" s="243" t="s">
        <v>197</v>
      </c>
      <c r="J504" s="246" t="s">
        <v>615</v>
      </c>
      <c r="K504" s="245">
        <v>0</v>
      </c>
      <c r="L504" s="243"/>
      <c r="M504" s="190"/>
      <c r="N504" s="15"/>
    </row>
    <row r="505" spans="2:14" ht="18" x14ac:dyDescent="0.25">
      <c r="B505" s="243" t="s">
        <v>1320</v>
      </c>
      <c r="C505" s="246" t="s">
        <v>1199</v>
      </c>
      <c r="D505" s="245">
        <v>0</v>
      </c>
      <c r="E505" s="190"/>
      <c r="F505" s="190"/>
      <c r="G505" s="15"/>
      <c r="H505" s="15"/>
      <c r="I505" s="243" t="s">
        <v>695</v>
      </c>
      <c r="J505" s="246" t="s">
        <v>696</v>
      </c>
      <c r="K505" s="245">
        <v>12</v>
      </c>
      <c r="L505" s="243"/>
      <c r="M505" s="190"/>
      <c r="N505" s="15"/>
    </row>
    <row r="506" spans="2:14" ht="18" customHeight="1" x14ac:dyDescent="0.3">
      <c r="B506" s="243" t="s">
        <v>1043</v>
      </c>
      <c r="C506" s="246" t="s">
        <v>1005</v>
      </c>
      <c r="D506" s="245">
        <v>0</v>
      </c>
      <c r="E506" s="312"/>
      <c r="F506" s="190"/>
      <c r="G506" s="15"/>
      <c r="H506" s="15"/>
      <c r="I506" s="243" t="s">
        <v>362</v>
      </c>
      <c r="J506" s="246" t="s">
        <v>258</v>
      </c>
      <c r="K506" s="245">
        <v>15</v>
      </c>
      <c r="L506" s="243"/>
      <c r="M506" s="190"/>
      <c r="N506" s="15"/>
    </row>
    <row r="507" spans="2:14" ht="18" customHeight="1" x14ac:dyDescent="0.3">
      <c r="B507" s="243" t="s">
        <v>899</v>
      </c>
      <c r="C507" s="246" t="s">
        <v>907</v>
      </c>
      <c r="D507" s="245">
        <v>10</v>
      </c>
      <c r="E507" s="312"/>
      <c r="F507" s="190"/>
      <c r="G507" s="15"/>
      <c r="H507" s="15"/>
      <c r="I507" s="243" t="s">
        <v>539</v>
      </c>
      <c r="J507" s="246" t="s">
        <v>544</v>
      </c>
      <c r="K507" s="245">
        <v>5</v>
      </c>
      <c r="L507" s="243"/>
      <c r="M507" s="190"/>
      <c r="N507" s="15"/>
    </row>
    <row r="508" spans="2:14" ht="18" customHeight="1" x14ac:dyDescent="0.25">
      <c r="B508" s="243" t="s">
        <v>406</v>
      </c>
      <c r="C508" s="246" t="s">
        <v>133</v>
      </c>
      <c r="D508" s="245">
        <v>21</v>
      </c>
      <c r="E508" s="310"/>
      <c r="F508" s="190"/>
      <c r="G508" s="15"/>
      <c r="H508" s="15"/>
      <c r="I508" s="243" t="s">
        <v>395</v>
      </c>
      <c r="J508" s="246" t="s">
        <v>125</v>
      </c>
      <c r="K508" s="245">
        <v>1</v>
      </c>
      <c r="L508" s="243"/>
      <c r="M508" s="190"/>
      <c r="N508" s="15"/>
    </row>
    <row r="509" spans="2:14" ht="18" x14ac:dyDescent="0.25">
      <c r="B509" s="243" t="s">
        <v>1386</v>
      </c>
      <c r="C509" s="246" t="s">
        <v>1194</v>
      </c>
      <c r="D509" s="245">
        <v>67</v>
      </c>
      <c r="E509" s="310"/>
      <c r="F509" s="190"/>
      <c r="G509" s="15"/>
      <c r="H509" s="15"/>
      <c r="I509" s="243" t="s">
        <v>1385</v>
      </c>
      <c r="J509" s="246" t="s">
        <v>1244</v>
      </c>
      <c r="K509" s="245">
        <v>0</v>
      </c>
      <c r="L509" s="243"/>
      <c r="M509" s="190"/>
      <c r="N509" s="15"/>
    </row>
    <row r="510" spans="2:14" ht="18" x14ac:dyDescent="0.25">
      <c r="B510" s="243" t="s">
        <v>1354</v>
      </c>
      <c r="C510" s="246" t="s">
        <v>1163</v>
      </c>
      <c r="D510" s="245">
        <v>22</v>
      </c>
      <c r="E510" s="310"/>
      <c r="F510" s="190"/>
      <c r="G510" s="15"/>
      <c r="H510" s="15"/>
      <c r="I510" s="243" t="s">
        <v>376</v>
      </c>
      <c r="J510" s="246" t="s">
        <v>110</v>
      </c>
      <c r="K510" s="245">
        <v>2</v>
      </c>
      <c r="L510" s="243"/>
      <c r="M510" s="190"/>
      <c r="N510" s="15"/>
    </row>
    <row r="511" spans="2:14" ht="18" x14ac:dyDescent="0.25">
      <c r="B511" s="243" t="s">
        <v>193</v>
      </c>
      <c r="C511" s="246" t="s">
        <v>656</v>
      </c>
      <c r="D511" s="245">
        <v>45</v>
      </c>
      <c r="E511" s="190"/>
      <c r="F511" s="190"/>
      <c r="G511" s="15"/>
      <c r="H511" s="15"/>
      <c r="I511" s="243" t="s">
        <v>414</v>
      </c>
      <c r="J511" s="246" t="s">
        <v>140</v>
      </c>
      <c r="K511" s="245">
        <v>4</v>
      </c>
      <c r="L511" s="243"/>
      <c r="M511" s="190"/>
      <c r="N511" s="15"/>
    </row>
    <row r="512" spans="2:14" ht="18" x14ac:dyDescent="0.25">
      <c r="B512" s="243" t="s">
        <v>353</v>
      </c>
      <c r="C512" s="246" t="s">
        <v>549</v>
      </c>
      <c r="D512" s="245">
        <v>19</v>
      </c>
      <c r="E512" s="190"/>
      <c r="F512" s="190"/>
      <c r="G512" s="15"/>
      <c r="H512" s="15"/>
      <c r="I512" s="243" t="s">
        <v>442</v>
      </c>
      <c r="J512" s="246" t="s">
        <v>653</v>
      </c>
      <c r="K512" s="245">
        <v>4</v>
      </c>
      <c r="L512" s="243"/>
      <c r="M512" s="190"/>
      <c r="N512" s="15"/>
    </row>
    <row r="513" spans="2:14" ht="18" x14ac:dyDescent="0.25">
      <c r="B513" s="243" t="s">
        <v>1350</v>
      </c>
      <c r="C513" s="246" t="s">
        <v>1280</v>
      </c>
      <c r="D513" s="245">
        <v>28</v>
      </c>
      <c r="E513" s="190"/>
      <c r="F513" s="190"/>
      <c r="G513" s="15"/>
      <c r="H513" s="15"/>
      <c r="I513" s="243" t="s">
        <v>229</v>
      </c>
      <c r="J513" s="246" t="s">
        <v>624</v>
      </c>
      <c r="K513" s="245">
        <v>7</v>
      </c>
      <c r="L513" s="243"/>
      <c r="M513" s="190"/>
      <c r="N513" s="15"/>
    </row>
    <row r="514" spans="2:14" ht="18" x14ac:dyDescent="0.25">
      <c r="B514" s="243" t="s">
        <v>287</v>
      </c>
      <c r="C514" s="244" t="s">
        <v>28</v>
      </c>
      <c r="D514" s="245">
        <v>187</v>
      </c>
      <c r="E514" s="190"/>
      <c r="F514" s="190"/>
      <c r="G514" s="15"/>
      <c r="H514" s="15"/>
      <c r="I514" s="243" t="s">
        <v>734</v>
      </c>
      <c r="J514" s="246" t="s">
        <v>735</v>
      </c>
      <c r="K514" s="245">
        <v>13</v>
      </c>
      <c r="L514" s="243"/>
      <c r="M514" s="190"/>
      <c r="N514" s="15"/>
    </row>
    <row r="515" spans="2:14" ht="18" x14ac:dyDescent="0.25">
      <c r="B515" s="243" t="s">
        <v>1238</v>
      </c>
      <c r="C515" s="246" t="s">
        <v>1182</v>
      </c>
      <c r="D515" s="245">
        <v>47</v>
      </c>
      <c r="E515" s="190"/>
      <c r="F515" s="190"/>
      <c r="G515" s="15"/>
      <c r="H515" s="15"/>
      <c r="I515" s="243" t="s">
        <v>319</v>
      </c>
      <c r="J515" s="246" t="s">
        <v>58</v>
      </c>
      <c r="K515" s="245">
        <v>1</v>
      </c>
      <c r="L515" s="243"/>
      <c r="M515" s="190"/>
      <c r="N515" s="15"/>
    </row>
    <row r="516" spans="2:14" ht="18" x14ac:dyDescent="0.25">
      <c r="B516" s="243" t="s">
        <v>1159</v>
      </c>
      <c r="C516" s="246" t="s">
        <v>1153</v>
      </c>
      <c r="D516" s="245">
        <v>1510</v>
      </c>
      <c r="E516" s="190"/>
      <c r="F516" s="190"/>
      <c r="G516" s="15"/>
      <c r="H516" s="15"/>
      <c r="I516" s="243" t="s">
        <v>320</v>
      </c>
      <c r="J516" s="246" t="s">
        <v>59</v>
      </c>
      <c r="K516" s="245">
        <v>16</v>
      </c>
      <c r="L516" s="243"/>
      <c r="M516" s="190"/>
      <c r="N516" s="15"/>
    </row>
    <row r="517" spans="2:14" ht="18" x14ac:dyDescent="0.25">
      <c r="B517" s="243" t="s">
        <v>1363</v>
      </c>
      <c r="C517" s="244" t="s">
        <v>56</v>
      </c>
      <c r="D517" s="245">
        <v>105</v>
      </c>
      <c r="E517" s="190"/>
      <c r="F517" s="190"/>
      <c r="G517" s="15"/>
      <c r="H517" s="15"/>
      <c r="I517" s="243" t="s">
        <v>238</v>
      </c>
      <c r="J517" s="246" t="s">
        <v>616</v>
      </c>
      <c r="K517" s="245">
        <v>24</v>
      </c>
      <c r="L517" s="243"/>
      <c r="M517" s="190"/>
      <c r="N517" s="15"/>
    </row>
    <row r="518" spans="2:14" ht="18" x14ac:dyDescent="0.25">
      <c r="B518" s="243" t="s">
        <v>333</v>
      </c>
      <c r="C518" s="244" t="s">
        <v>74</v>
      </c>
      <c r="D518" s="245">
        <v>4</v>
      </c>
      <c r="E518" s="190"/>
      <c r="F518" s="190"/>
      <c r="G518" s="15"/>
      <c r="H518" s="15"/>
      <c r="I518" s="243" t="s">
        <v>702</v>
      </c>
      <c r="J518" s="244" t="s">
        <v>616</v>
      </c>
      <c r="K518" s="245">
        <v>4</v>
      </c>
      <c r="L518" s="243"/>
      <c r="M518" s="190"/>
      <c r="N518" s="15"/>
    </row>
    <row r="519" spans="2:14" ht="18" x14ac:dyDescent="0.25">
      <c r="B519" s="243" t="s">
        <v>1370</v>
      </c>
      <c r="C519" s="246" t="s">
        <v>1290</v>
      </c>
      <c r="D519" s="245">
        <v>3</v>
      </c>
      <c r="E519" s="190"/>
      <c r="F519" s="190"/>
      <c r="G519" s="15"/>
      <c r="H519" s="15"/>
      <c r="I519" s="243" t="s">
        <v>1306</v>
      </c>
      <c r="J519" s="246" t="s">
        <v>1307</v>
      </c>
      <c r="K519" s="245">
        <v>0</v>
      </c>
      <c r="L519" s="243"/>
      <c r="M519" s="190"/>
      <c r="N519" s="15"/>
    </row>
    <row r="520" spans="2:14" ht="18" x14ac:dyDescent="0.25">
      <c r="B520" s="243" t="s">
        <v>454</v>
      </c>
      <c r="C520" s="244" t="s">
        <v>459</v>
      </c>
      <c r="D520" s="245">
        <v>4</v>
      </c>
      <c r="E520" s="190"/>
      <c r="F520" s="190"/>
      <c r="G520" s="15"/>
      <c r="H520" s="15"/>
      <c r="I520" s="243" t="s">
        <v>1306</v>
      </c>
      <c r="J520" s="246" t="s">
        <v>1341</v>
      </c>
      <c r="K520" s="245">
        <v>3</v>
      </c>
      <c r="L520" s="243"/>
      <c r="M520" s="190"/>
      <c r="N520" s="15"/>
    </row>
    <row r="521" spans="2:14" ht="18" x14ac:dyDescent="0.25">
      <c r="B521" s="243" t="s">
        <v>357</v>
      </c>
      <c r="C521" s="246" t="s">
        <v>95</v>
      </c>
      <c r="D521" s="245">
        <v>2</v>
      </c>
      <c r="E521" s="190"/>
      <c r="F521" s="245"/>
      <c r="G521" s="15"/>
      <c r="H521" s="15"/>
      <c r="I521" s="243" t="s">
        <v>1353</v>
      </c>
      <c r="J521" s="246" t="s">
        <v>1352</v>
      </c>
      <c r="K521" s="245">
        <v>18</v>
      </c>
      <c r="L521" s="243"/>
      <c r="M521" s="245"/>
      <c r="N521" s="15"/>
    </row>
    <row r="522" spans="2:14" ht="18" x14ac:dyDescent="0.25">
      <c r="B522" s="243" t="s">
        <v>328</v>
      </c>
      <c r="C522" s="244" t="s">
        <v>67</v>
      </c>
      <c r="D522" s="245">
        <v>3</v>
      </c>
      <c r="E522" s="190"/>
      <c r="F522" s="245"/>
      <c r="G522" s="15"/>
      <c r="H522" s="15"/>
      <c r="I522" s="243" t="s">
        <v>852</v>
      </c>
      <c r="J522" s="246" t="s">
        <v>853</v>
      </c>
      <c r="K522" s="245">
        <v>12</v>
      </c>
      <c r="L522" s="243"/>
      <c r="M522" s="245"/>
      <c r="N522" s="15"/>
    </row>
    <row r="523" spans="2:14" ht="18" x14ac:dyDescent="0.25">
      <c r="B523" s="243" t="s">
        <v>306</v>
      </c>
      <c r="C523" s="244" t="s">
        <v>47</v>
      </c>
      <c r="D523" s="245">
        <v>0</v>
      </c>
      <c r="E523" s="190"/>
      <c r="F523" s="245"/>
      <c r="G523" s="15"/>
      <c r="H523" s="15"/>
      <c r="I523" s="243" t="s">
        <v>845</v>
      </c>
      <c r="J523" s="246" t="s">
        <v>856</v>
      </c>
      <c r="K523" s="245">
        <v>48</v>
      </c>
      <c r="L523" s="243"/>
      <c r="M523" s="245"/>
      <c r="N523" s="15"/>
    </row>
    <row r="524" spans="2:14" ht="18" x14ac:dyDescent="0.25">
      <c r="B524" s="243" t="s">
        <v>398</v>
      </c>
      <c r="C524" s="246" t="s">
        <v>128</v>
      </c>
      <c r="D524" s="245">
        <v>2</v>
      </c>
      <c r="E524" s="190"/>
      <c r="F524" s="245"/>
      <c r="G524" s="15"/>
      <c r="H524" s="15"/>
      <c r="I524" s="243" t="s">
        <v>908</v>
      </c>
      <c r="J524" s="246" t="s">
        <v>909</v>
      </c>
      <c r="K524" s="245">
        <v>5</v>
      </c>
      <c r="L524" s="243"/>
      <c r="M524" s="245"/>
      <c r="N524" s="15"/>
    </row>
    <row r="525" spans="2:14" ht="18" x14ac:dyDescent="0.25">
      <c r="B525" s="243" t="s">
        <v>937</v>
      </c>
      <c r="C525" s="246" t="s">
        <v>971</v>
      </c>
      <c r="D525" s="245">
        <v>0</v>
      </c>
      <c r="E525" s="190"/>
      <c r="F525" s="245"/>
      <c r="G525" s="15"/>
      <c r="H525" s="15"/>
      <c r="I525" s="243" t="s">
        <v>572</v>
      </c>
      <c r="J525" s="246" t="s">
        <v>573</v>
      </c>
      <c r="K525" s="245">
        <v>2</v>
      </c>
      <c r="L525" s="243"/>
      <c r="M525" s="245"/>
      <c r="N525" s="15"/>
    </row>
    <row r="526" spans="2:14" ht="18" x14ac:dyDescent="0.25">
      <c r="B526" s="243" t="s">
        <v>730</v>
      </c>
      <c r="C526" s="244" t="s">
        <v>714</v>
      </c>
      <c r="D526" s="245">
        <v>5</v>
      </c>
      <c r="E526" s="190"/>
      <c r="F526" s="245"/>
      <c r="G526" s="15"/>
      <c r="H526" s="15"/>
      <c r="I526" s="243" t="s">
        <v>1237</v>
      </c>
      <c r="J526" s="246" t="s">
        <v>1181</v>
      </c>
      <c r="K526" s="245">
        <v>45</v>
      </c>
      <c r="L526" s="243"/>
      <c r="M526" s="245"/>
      <c r="N526" s="15"/>
    </row>
    <row r="527" spans="2:14" ht="18" x14ac:dyDescent="0.25">
      <c r="B527" s="243" t="s">
        <v>731</v>
      </c>
      <c r="C527" s="246" t="s">
        <v>819</v>
      </c>
      <c r="D527" s="245">
        <v>6</v>
      </c>
      <c r="E527" s="190"/>
      <c r="F527" s="245"/>
      <c r="G527" s="15"/>
      <c r="H527" s="15"/>
      <c r="I527" s="243" t="s">
        <v>891</v>
      </c>
      <c r="J527" s="244" t="s">
        <v>893</v>
      </c>
      <c r="K527" s="245">
        <v>38</v>
      </c>
      <c r="L527" s="243"/>
      <c r="M527" s="245"/>
      <c r="N527" s="15"/>
    </row>
    <row r="528" spans="2:14" ht="18" x14ac:dyDescent="0.25">
      <c r="B528" s="243" t="s">
        <v>912</v>
      </c>
      <c r="C528" s="246" t="s">
        <v>914</v>
      </c>
      <c r="D528" s="245">
        <v>92</v>
      </c>
      <c r="E528" s="190"/>
      <c r="F528" s="310"/>
      <c r="G528" s="15"/>
      <c r="H528" s="15"/>
      <c r="I528" s="243" t="s">
        <v>678</v>
      </c>
      <c r="J528" s="246" t="s">
        <v>680</v>
      </c>
      <c r="K528" s="245">
        <v>14250</v>
      </c>
      <c r="L528" s="243"/>
      <c r="M528" s="310"/>
      <c r="N528" s="15"/>
    </row>
    <row r="529" spans="2:14" ht="18" x14ac:dyDescent="0.25">
      <c r="B529" s="243" t="s">
        <v>274</v>
      </c>
      <c r="C529" s="246" t="s">
        <v>18</v>
      </c>
      <c r="D529" s="245">
        <v>0</v>
      </c>
      <c r="E529" s="190"/>
      <c r="F529" s="310"/>
      <c r="G529" s="15"/>
      <c r="H529" s="15"/>
      <c r="I529" s="243" t="s">
        <v>878</v>
      </c>
      <c r="J529" s="246" t="s">
        <v>733</v>
      </c>
      <c r="K529" s="245">
        <v>94</v>
      </c>
      <c r="L529" s="243"/>
      <c r="M529" s="310"/>
      <c r="N529" s="15"/>
    </row>
    <row r="530" spans="2:14" ht="18" x14ac:dyDescent="0.25">
      <c r="B530" s="243" t="s">
        <v>574</v>
      </c>
      <c r="C530" s="246" t="s">
        <v>575</v>
      </c>
      <c r="D530" s="245">
        <v>1</v>
      </c>
      <c r="E530" s="190"/>
      <c r="F530" s="310"/>
      <c r="G530" s="15"/>
      <c r="H530" s="15"/>
      <c r="I530" s="243" t="s">
        <v>915</v>
      </c>
      <c r="J530" s="246" t="s">
        <v>918</v>
      </c>
      <c r="K530" s="245">
        <v>485</v>
      </c>
      <c r="L530" s="243"/>
      <c r="M530" s="310"/>
      <c r="N530" s="15"/>
    </row>
    <row r="531" spans="2:14" ht="18" x14ac:dyDescent="0.25">
      <c r="B531" s="243" t="s">
        <v>1261</v>
      </c>
      <c r="C531" s="246" t="s">
        <v>1262</v>
      </c>
      <c r="D531" s="245">
        <v>48</v>
      </c>
      <c r="E531" s="190"/>
      <c r="F531" s="310"/>
      <c r="G531" s="15"/>
      <c r="H531" s="15"/>
      <c r="I531" s="243" t="s">
        <v>658</v>
      </c>
      <c r="J531" s="246" t="s">
        <v>659</v>
      </c>
      <c r="K531" s="245">
        <v>17</v>
      </c>
      <c r="L531" s="243"/>
      <c r="M531" s="310"/>
      <c r="N531" s="15"/>
    </row>
    <row r="532" spans="2:14" ht="18" x14ac:dyDescent="0.25">
      <c r="B532" s="243" t="s">
        <v>1374</v>
      </c>
      <c r="C532" s="246" t="s">
        <v>1373</v>
      </c>
      <c r="D532" s="245">
        <v>20</v>
      </c>
      <c r="E532" s="190"/>
      <c r="F532" s="310"/>
      <c r="G532" s="15"/>
      <c r="H532" s="15"/>
      <c r="I532" s="243" t="s">
        <v>386</v>
      </c>
      <c r="J532" s="246" t="s">
        <v>118</v>
      </c>
      <c r="K532" s="245">
        <v>67</v>
      </c>
      <c r="L532" s="243"/>
      <c r="M532" s="310"/>
      <c r="N532" s="15"/>
    </row>
    <row r="533" spans="2:14" ht="18" x14ac:dyDescent="0.25">
      <c r="B533" s="243" t="s">
        <v>297</v>
      </c>
      <c r="C533" s="246" t="s">
        <v>38</v>
      </c>
      <c r="D533" s="245">
        <v>0</v>
      </c>
      <c r="E533" s="190"/>
      <c r="F533" s="310"/>
      <c r="G533" s="15"/>
      <c r="H533" s="15"/>
      <c r="I533" s="243" t="s">
        <v>370</v>
      </c>
      <c r="J533" s="246" t="s">
        <v>104</v>
      </c>
      <c r="K533" s="245">
        <v>25</v>
      </c>
      <c r="L533" s="243"/>
      <c r="M533" s="310"/>
      <c r="N533" s="15"/>
    </row>
    <row r="534" spans="2:14" ht="18" x14ac:dyDescent="0.25">
      <c r="B534" s="243" t="s">
        <v>334</v>
      </c>
      <c r="C534" s="244" t="s">
        <v>75</v>
      </c>
      <c r="D534" s="245">
        <v>1</v>
      </c>
      <c r="E534" s="190"/>
      <c r="F534" s="310"/>
      <c r="G534" s="15"/>
      <c r="H534" s="15"/>
      <c r="I534" s="243" t="s">
        <v>342</v>
      </c>
      <c r="J534" s="246" t="s">
        <v>605</v>
      </c>
      <c r="K534" s="245">
        <v>17</v>
      </c>
      <c r="L534" s="243"/>
      <c r="M534" s="310"/>
      <c r="N534" s="15"/>
    </row>
    <row r="535" spans="2:14" ht="18" x14ac:dyDescent="0.25">
      <c r="B535" s="243" t="s">
        <v>1305</v>
      </c>
      <c r="C535" s="246" t="s">
        <v>1251</v>
      </c>
      <c r="D535" s="245">
        <v>16</v>
      </c>
      <c r="E535" s="190"/>
      <c r="F535" s="310"/>
      <c r="G535" s="15"/>
      <c r="H535" s="15"/>
      <c r="I535" s="243" t="s">
        <v>1332</v>
      </c>
      <c r="J535" s="246" t="s">
        <v>1333</v>
      </c>
      <c r="K535" s="245">
        <v>10.75</v>
      </c>
      <c r="L535" s="243"/>
      <c r="M535" s="310"/>
      <c r="N535" s="15"/>
    </row>
    <row r="536" spans="2:14" ht="18" x14ac:dyDescent="0.25">
      <c r="B536" s="243" t="s">
        <v>855</v>
      </c>
      <c r="C536" s="244" t="s">
        <v>861</v>
      </c>
      <c r="D536" s="245">
        <v>0</v>
      </c>
      <c r="E536" s="190"/>
      <c r="F536" s="311"/>
      <c r="G536" s="15"/>
      <c r="H536" s="15"/>
      <c r="I536" s="243" t="s">
        <v>882</v>
      </c>
      <c r="J536" s="246" t="s">
        <v>883</v>
      </c>
      <c r="K536" s="245">
        <v>5</v>
      </c>
      <c r="L536" s="243"/>
      <c r="M536" s="311"/>
      <c r="N536" s="15"/>
    </row>
    <row r="537" spans="2:14" ht="18" x14ac:dyDescent="0.25">
      <c r="B537" s="243" t="s">
        <v>1031</v>
      </c>
      <c r="C537" s="246" t="s">
        <v>1030</v>
      </c>
      <c r="D537" s="245">
        <v>18</v>
      </c>
      <c r="E537" s="190"/>
      <c r="F537" s="311"/>
      <c r="G537" s="15"/>
      <c r="H537" s="15"/>
      <c r="I537" s="243" t="s">
        <v>868</v>
      </c>
      <c r="J537" s="246" t="s">
        <v>869</v>
      </c>
      <c r="K537" s="245">
        <v>10</v>
      </c>
      <c r="L537" s="243"/>
      <c r="M537" s="311"/>
      <c r="N537" s="15"/>
    </row>
    <row r="538" spans="2:14" ht="18" x14ac:dyDescent="0.25">
      <c r="B538" s="243" t="s">
        <v>1141</v>
      </c>
      <c r="C538" s="246" t="s">
        <v>1142</v>
      </c>
      <c r="D538" s="245">
        <v>51</v>
      </c>
      <c r="E538" s="190"/>
      <c r="F538" s="311"/>
      <c r="G538" s="15"/>
      <c r="H538" s="15"/>
      <c r="I538" s="243" t="s">
        <v>708</v>
      </c>
      <c r="J538" s="246" t="s">
        <v>709</v>
      </c>
      <c r="K538" s="245">
        <v>1</v>
      </c>
      <c r="L538" s="243"/>
      <c r="M538" s="311"/>
      <c r="N538" s="15"/>
    </row>
    <row r="539" spans="2:14" ht="18" x14ac:dyDescent="0.25">
      <c r="B539" s="243" t="s">
        <v>313</v>
      </c>
      <c r="C539" s="244" t="s">
        <v>546</v>
      </c>
      <c r="D539" s="245">
        <v>1</v>
      </c>
      <c r="E539" s="190"/>
      <c r="F539" s="311"/>
      <c r="G539" s="15"/>
      <c r="H539" s="15"/>
      <c r="I539" s="243" t="s">
        <v>1041</v>
      </c>
      <c r="J539" s="246" t="s">
        <v>1003</v>
      </c>
      <c r="K539" s="245">
        <v>2</v>
      </c>
      <c r="L539" s="243"/>
      <c r="M539" s="311"/>
      <c r="N539" s="15"/>
    </row>
    <row r="540" spans="2:14" ht="18" x14ac:dyDescent="0.25">
      <c r="B540" s="243" t="s">
        <v>667</v>
      </c>
      <c r="C540" s="244" t="s">
        <v>668</v>
      </c>
      <c r="D540" s="245">
        <v>18</v>
      </c>
      <c r="E540" s="190"/>
      <c r="F540" s="311"/>
      <c r="G540" s="15"/>
      <c r="H540" s="15"/>
      <c r="I540" s="243" t="s">
        <v>1044</v>
      </c>
      <c r="J540" s="246" t="s">
        <v>1006</v>
      </c>
      <c r="K540" s="245">
        <v>3</v>
      </c>
      <c r="L540" s="243"/>
      <c r="M540" s="311"/>
      <c r="N540" s="15"/>
    </row>
    <row r="541" spans="2:14" ht="18" x14ac:dyDescent="0.25">
      <c r="B541" s="243" t="s">
        <v>472</v>
      </c>
      <c r="C541" s="244" t="s">
        <v>513</v>
      </c>
      <c r="D541" s="245">
        <v>0</v>
      </c>
      <c r="E541" s="190"/>
      <c r="F541" s="311"/>
      <c r="G541" s="15"/>
      <c r="H541" s="15"/>
      <c r="I541" s="243" t="s">
        <v>1042</v>
      </c>
      <c r="J541" s="246" t="s">
        <v>1004</v>
      </c>
      <c r="K541" s="245">
        <v>0</v>
      </c>
      <c r="L541" s="243"/>
      <c r="M541" s="311"/>
      <c r="N541" s="15"/>
    </row>
    <row r="542" spans="2:14" ht="18.75" x14ac:dyDescent="0.3">
      <c r="B542" s="243" t="s">
        <v>436</v>
      </c>
      <c r="C542" s="246" t="s">
        <v>764</v>
      </c>
      <c r="D542" s="245">
        <v>0</v>
      </c>
      <c r="E542" s="190"/>
      <c r="F542" s="312"/>
      <c r="G542" s="15"/>
      <c r="H542" s="12"/>
      <c r="I542" s="243" t="s">
        <v>1043</v>
      </c>
      <c r="J542" s="246" t="s">
        <v>1005</v>
      </c>
      <c r="K542" s="245">
        <v>0</v>
      </c>
      <c r="L542" s="243"/>
      <c r="M542" s="312"/>
      <c r="N542" s="15"/>
    </row>
    <row r="543" spans="2:14" ht="18.75" x14ac:dyDescent="0.3">
      <c r="B543" s="243" t="s">
        <v>361</v>
      </c>
      <c r="C543" s="246" t="s">
        <v>99</v>
      </c>
      <c r="D543" s="245">
        <v>3</v>
      </c>
      <c r="E543" s="190"/>
      <c r="F543" s="312"/>
      <c r="G543" s="15"/>
      <c r="H543" s="12"/>
      <c r="I543" s="243" t="s">
        <v>896</v>
      </c>
      <c r="J543" s="246" t="s">
        <v>881</v>
      </c>
      <c r="K543" s="245">
        <v>0</v>
      </c>
      <c r="L543" s="243"/>
      <c r="M543" s="312"/>
      <c r="N543" s="15"/>
    </row>
    <row r="544" spans="2:14" ht="18.75" x14ac:dyDescent="0.3">
      <c r="B544" s="243" t="s">
        <v>694</v>
      </c>
      <c r="C544" s="246" t="s">
        <v>711</v>
      </c>
      <c r="D544" s="245">
        <v>37</v>
      </c>
      <c r="E544" s="190"/>
      <c r="F544" s="312"/>
      <c r="G544" s="15"/>
      <c r="H544" s="12"/>
      <c r="I544" s="243" t="s">
        <v>899</v>
      </c>
      <c r="J544" s="246" t="s">
        <v>907</v>
      </c>
      <c r="K544" s="245">
        <v>10</v>
      </c>
      <c r="L544" s="243"/>
      <c r="M544" s="312"/>
      <c r="N544" s="15"/>
    </row>
    <row r="545" spans="2:14" ht="18.75" x14ac:dyDescent="0.3">
      <c r="B545" s="243" t="s">
        <v>675</v>
      </c>
      <c r="C545" s="246" t="s">
        <v>784</v>
      </c>
      <c r="D545" s="245">
        <v>35</v>
      </c>
      <c r="E545" s="190"/>
      <c r="F545" s="312"/>
      <c r="G545" s="15"/>
      <c r="H545" s="12"/>
      <c r="I545" s="243" t="s">
        <v>337</v>
      </c>
      <c r="J545" s="244" t="s">
        <v>77</v>
      </c>
      <c r="K545" s="245">
        <v>6</v>
      </c>
      <c r="L545" s="243"/>
      <c r="M545" s="312"/>
      <c r="N545" s="15"/>
    </row>
    <row r="546" spans="2:14" ht="18" x14ac:dyDescent="0.25">
      <c r="B546" s="243" t="s">
        <v>405</v>
      </c>
      <c r="C546" s="246" t="s">
        <v>132</v>
      </c>
      <c r="D546" s="245">
        <v>2</v>
      </c>
      <c r="E546" s="190"/>
      <c r="F546" s="310"/>
      <c r="G546" s="307"/>
      <c r="H546" s="12"/>
      <c r="I546" s="243" t="s">
        <v>322</v>
      </c>
      <c r="J546" s="246" t="s">
        <v>61</v>
      </c>
      <c r="K546" s="245">
        <v>1</v>
      </c>
      <c r="L546" s="243"/>
      <c r="M546" s="310"/>
      <c r="N546" s="15"/>
    </row>
    <row r="547" spans="2:14" ht="18" x14ac:dyDescent="0.25">
      <c r="B547" s="243" t="s">
        <v>1233</v>
      </c>
      <c r="C547" s="246" t="s">
        <v>1165</v>
      </c>
      <c r="D547" s="245">
        <v>96</v>
      </c>
      <c r="E547" s="190"/>
      <c r="F547" s="310"/>
      <c r="G547" s="307"/>
      <c r="H547" s="12"/>
      <c r="I547" s="243" t="s">
        <v>323</v>
      </c>
      <c r="J547" s="244" t="s">
        <v>62</v>
      </c>
      <c r="K547" s="245">
        <v>47</v>
      </c>
      <c r="L547" s="243"/>
      <c r="M547" s="310"/>
      <c r="N547" s="15"/>
    </row>
    <row r="548" spans="2:14" ht="18" x14ac:dyDescent="0.25">
      <c r="B548" s="243" t="s">
        <v>252</v>
      </c>
      <c r="C548" s="246" t="s">
        <v>173</v>
      </c>
      <c r="D548" s="245">
        <v>42</v>
      </c>
      <c r="E548" s="190"/>
      <c r="F548" s="310"/>
      <c r="G548" s="307"/>
      <c r="H548" s="12"/>
      <c r="I548" s="243" t="s">
        <v>1354</v>
      </c>
      <c r="J548" s="246" t="s">
        <v>1163</v>
      </c>
      <c r="K548" s="245">
        <v>22</v>
      </c>
      <c r="L548" s="243"/>
      <c r="M548" s="310"/>
      <c r="N548" s="15"/>
    </row>
    <row r="549" spans="2:14" ht="18" x14ac:dyDescent="0.25">
      <c r="B549" s="243" t="s">
        <v>736</v>
      </c>
      <c r="C549" s="246" t="s">
        <v>737</v>
      </c>
      <c r="D549" s="245">
        <v>12</v>
      </c>
      <c r="E549" s="190"/>
      <c r="F549" s="310"/>
      <c r="G549" s="307"/>
      <c r="H549" s="12"/>
      <c r="I549" s="243"/>
      <c r="J549" s="246" t="s">
        <v>1296</v>
      </c>
      <c r="K549" s="245">
        <v>363</v>
      </c>
      <c r="L549" s="243"/>
      <c r="M549" s="310"/>
      <c r="N549" s="15"/>
    </row>
    <row r="550" spans="2:14" ht="18" x14ac:dyDescent="0.25">
      <c r="B550" s="243" t="s">
        <v>753</v>
      </c>
      <c r="C550" s="246" t="s">
        <v>761</v>
      </c>
      <c r="D550" s="245">
        <v>75</v>
      </c>
      <c r="E550" s="190"/>
      <c r="F550" s="310"/>
      <c r="G550" s="307"/>
      <c r="H550" s="12"/>
      <c r="I550" s="243" t="s">
        <v>348</v>
      </c>
      <c r="J550" s="246" t="s">
        <v>86</v>
      </c>
      <c r="K550" s="245">
        <v>3</v>
      </c>
      <c r="L550" s="243"/>
      <c r="M550" s="310"/>
      <c r="N550" s="15"/>
    </row>
    <row r="551" spans="2:14" ht="18" x14ac:dyDescent="0.25">
      <c r="B551" s="243" t="s">
        <v>553</v>
      </c>
      <c r="C551" s="244" t="s">
        <v>554</v>
      </c>
      <c r="D551" s="245">
        <v>19</v>
      </c>
      <c r="E551" s="190"/>
      <c r="F551" s="310"/>
      <c r="G551" s="307"/>
      <c r="H551" s="12"/>
      <c r="I551" s="243" t="s">
        <v>701</v>
      </c>
      <c r="J551" s="244" t="s">
        <v>715</v>
      </c>
      <c r="K551" s="245">
        <v>3</v>
      </c>
      <c r="L551" s="243"/>
      <c r="M551" s="310"/>
      <c r="N551" s="15"/>
    </row>
    <row r="552" spans="2:14" ht="18" x14ac:dyDescent="0.25">
      <c r="B552" s="243" t="s">
        <v>267</v>
      </c>
      <c r="C552" s="244" t="s">
        <v>11</v>
      </c>
      <c r="D552" s="245">
        <v>2</v>
      </c>
      <c r="E552" s="190"/>
      <c r="F552" s="310"/>
      <c r="G552" s="307"/>
      <c r="H552" s="45"/>
      <c r="I552" s="243" t="s">
        <v>324</v>
      </c>
      <c r="J552" s="244" t="s">
        <v>63</v>
      </c>
      <c r="K552" s="245">
        <v>1</v>
      </c>
      <c r="L552" s="243"/>
      <c r="M552" s="310"/>
      <c r="N552" s="15"/>
    </row>
    <row r="553" spans="2:14" ht="18" x14ac:dyDescent="0.25">
      <c r="B553" s="243" t="s">
        <v>234</v>
      </c>
      <c r="C553" s="246" t="s">
        <v>657</v>
      </c>
      <c r="D553" s="245">
        <v>0</v>
      </c>
      <c r="E553" s="190"/>
      <c r="F553" s="310"/>
      <c r="G553" s="307"/>
      <c r="H553" s="45"/>
      <c r="I553" s="243" t="s">
        <v>325</v>
      </c>
      <c r="J553" s="244" t="s">
        <v>64</v>
      </c>
      <c r="K553" s="245">
        <v>8</v>
      </c>
      <c r="L553" s="243"/>
      <c r="M553" s="310"/>
      <c r="N553" s="15"/>
    </row>
    <row r="554" spans="2:14" ht="18" x14ac:dyDescent="0.25">
      <c r="B554" s="243" t="s">
        <v>1207</v>
      </c>
      <c r="C554" s="246" t="s">
        <v>1189</v>
      </c>
      <c r="D554" s="245">
        <v>22</v>
      </c>
      <c r="E554" s="190"/>
      <c r="F554" s="310"/>
      <c r="G554" s="307"/>
      <c r="H554" s="45"/>
      <c r="I554" s="243" t="s">
        <v>326</v>
      </c>
      <c r="J554" s="244" t="s">
        <v>65</v>
      </c>
      <c r="K554" s="245">
        <v>7</v>
      </c>
      <c r="L554" s="243"/>
      <c r="M554" s="310"/>
      <c r="N554" s="15"/>
    </row>
    <row r="555" spans="2:14" ht="18" x14ac:dyDescent="0.25">
      <c r="B555" s="243" t="s">
        <v>1206</v>
      </c>
      <c r="C555" s="246" t="s">
        <v>1185</v>
      </c>
      <c r="D555" s="245">
        <v>22</v>
      </c>
      <c r="E555" s="190"/>
      <c r="F555" s="310"/>
      <c r="G555" s="15"/>
      <c r="H555" s="45"/>
      <c r="I555" s="243" t="s">
        <v>1386</v>
      </c>
      <c r="J555" s="246" t="s">
        <v>1194</v>
      </c>
      <c r="K555" s="245">
        <v>67</v>
      </c>
      <c r="L555" s="243"/>
      <c r="M555" s="310"/>
      <c r="N555" s="15"/>
    </row>
    <row r="556" spans="2:14" ht="18" x14ac:dyDescent="0.25">
      <c r="B556" s="243" t="s">
        <v>1235</v>
      </c>
      <c r="C556" s="246" t="s">
        <v>1179</v>
      </c>
      <c r="D556" s="245">
        <v>49</v>
      </c>
      <c r="E556" s="190"/>
      <c r="F556" s="310"/>
      <c r="G556" s="15"/>
      <c r="H556" s="45"/>
      <c r="I556" s="243" t="s">
        <v>1365</v>
      </c>
      <c r="J556" s="246" t="s">
        <v>1195</v>
      </c>
      <c r="K556" s="245">
        <v>94</v>
      </c>
      <c r="L556" s="243"/>
      <c r="M556" s="310"/>
      <c r="N556" s="15"/>
    </row>
    <row r="557" spans="2:14" ht="18" x14ac:dyDescent="0.25">
      <c r="B557" s="243" t="s">
        <v>710</v>
      </c>
      <c r="C557" s="246" t="s">
        <v>721</v>
      </c>
      <c r="D557" s="245">
        <v>6</v>
      </c>
      <c r="E557" s="190"/>
      <c r="F557" s="310"/>
      <c r="G557" s="15"/>
      <c r="H557" s="45"/>
      <c r="I557" s="243" t="s">
        <v>406</v>
      </c>
      <c r="J557" s="246" t="s">
        <v>133</v>
      </c>
      <c r="K557" s="245">
        <v>21</v>
      </c>
      <c r="L557" s="243"/>
      <c r="M557" s="310"/>
      <c r="N557" s="15"/>
    </row>
    <row r="558" spans="2:14" ht="18" x14ac:dyDescent="0.25">
      <c r="B558" s="243" t="s">
        <v>978</v>
      </c>
      <c r="C558" s="246" t="s">
        <v>1246</v>
      </c>
      <c r="D558" s="245">
        <v>0</v>
      </c>
      <c r="E558" s="190"/>
      <c r="F558" s="310"/>
      <c r="G558" s="15"/>
      <c r="H558" s="45"/>
      <c r="I558" s="243" t="s">
        <v>352</v>
      </c>
      <c r="J558" s="246" t="s">
        <v>90</v>
      </c>
      <c r="K558" s="245">
        <v>2</v>
      </c>
      <c r="L558" s="243"/>
      <c r="M558" s="310"/>
      <c r="N558" s="15"/>
    </row>
    <row r="559" spans="2:14" ht="18" x14ac:dyDescent="0.25">
      <c r="B559" s="243" t="s">
        <v>978</v>
      </c>
      <c r="C559" s="246" t="s">
        <v>1254</v>
      </c>
      <c r="D559" s="245">
        <v>5</v>
      </c>
      <c r="E559" s="190"/>
      <c r="F559" s="310"/>
      <c r="G559" s="15"/>
      <c r="H559" s="45"/>
      <c r="I559" s="243" t="s">
        <v>349</v>
      </c>
      <c r="J559" s="246" t="s">
        <v>87</v>
      </c>
      <c r="K559" s="245">
        <v>3</v>
      </c>
      <c r="L559" s="243"/>
      <c r="M559" s="310"/>
      <c r="N559" s="15"/>
    </row>
    <row r="560" spans="2:14" ht="18" x14ac:dyDescent="0.25">
      <c r="B560" s="243" t="s">
        <v>978</v>
      </c>
      <c r="C560" s="246" t="s">
        <v>1151</v>
      </c>
      <c r="D560" s="245">
        <v>0</v>
      </c>
      <c r="E560" s="190"/>
      <c r="F560" s="310"/>
      <c r="G560" s="15"/>
      <c r="H560" s="45"/>
      <c r="I560" s="243"/>
      <c r="J560" s="246" t="s">
        <v>1267</v>
      </c>
      <c r="K560" s="245">
        <v>6</v>
      </c>
      <c r="L560" s="243"/>
      <c r="M560" s="310"/>
      <c r="N560" s="15"/>
    </row>
    <row r="561" spans="2:14" ht="18" x14ac:dyDescent="0.25">
      <c r="B561" s="243" t="s">
        <v>978</v>
      </c>
      <c r="C561" s="246" t="s">
        <v>1263</v>
      </c>
      <c r="D561" s="245">
        <v>0</v>
      </c>
      <c r="E561" s="190"/>
      <c r="F561" s="310"/>
      <c r="G561" s="15"/>
      <c r="H561" s="45"/>
      <c r="I561" s="243" t="s">
        <v>707</v>
      </c>
      <c r="J561" s="246" t="s">
        <v>720</v>
      </c>
      <c r="K561" s="245">
        <v>3</v>
      </c>
      <c r="L561" s="243"/>
      <c r="M561" s="310"/>
      <c r="N561" s="15"/>
    </row>
    <row r="562" spans="2:14" ht="18" x14ac:dyDescent="0.25">
      <c r="B562" s="243" t="s">
        <v>978</v>
      </c>
      <c r="C562" s="246" t="s">
        <v>1248</v>
      </c>
      <c r="D562" s="245">
        <v>15</v>
      </c>
      <c r="E562" s="190"/>
      <c r="F562" s="310"/>
      <c r="G562" s="15"/>
      <c r="H562" s="45"/>
      <c r="I562" s="243" t="s">
        <v>254</v>
      </c>
      <c r="J562" s="246" t="s">
        <v>73</v>
      </c>
      <c r="K562" s="245">
        <v>13</v>
      </c>
      <c r="L562" s="243"/>
      <c r="M562" s="310"/>
      <c r="N562" s="15"/>
    </row>
    <row r="563" spans="2:14" ht="18" x14ac:dyDescent="0.25">
      <c r="B563" s="243" t="s">
        <v>978</v>
      </c>
      <c r="C563" s="246" t="s">
        <v>1253</v>
      </c>
      <c r="D563" s="245">
        <v>0</v>
      </c>
      <c r="E563" s="190"/>
      <c r="F563" s="310"/>
      <c r="G563" s="15"/>
      <c r="H563" s="45"/>
      <c r="I563" s="243" t="s">
        <v>525</v>
      </c>
      <c r="J563" s="246" t="s">
        <v>526</v>
      </c>
      <c r="K563" s="245">
        <v>2</v>
      </c>
      <c r="L563" s="243"/>
      <c r="M563" s="310"/>
      <c r="N563" s="15"/>
    </row>
    <row r="564" spans="2:14" ht="18" x14ac:dyDescent="0.25">
      <c r="B564" s="243" t="s">
        <v>978</v>
      </c>
      <c r="C564" s="246" t="s">
        <v>1252</v>
      </c>
      <c r="D564" s="245">
        <v>10</v>
      </c>
      <c r="E564" s="190"/>
      <c r="F564" s="310"/>
      <c r="G564" s="15"/>
      <c r="H564" s="45"/>
      <c r="I564" s="243" t="s">
        <v>527</v>
      </c>
      <c r="J564" s="246" t="s">
        <v>528</v>
      </c>
      <c r="K564" s="245">
        <v>6</v>
      </c>
      <c r="L564" s="243"/>
      <c r="M564" s="310"/>
      <c r="N564" s="15"/>
    </row>
    <row r="565" spans="2:14" ht="18" x14ac:dyDescent="0.25">
      <c r="B565" s="243" t="s">
        <v>978</v>
      </c>
      <c r="C565" s="246" t="s">
        <v>1183</v>
      </c>
      <c r="D565" s="245">
        <v>50</v>
      </c>
      <c r="E565" s="190"/>
      <c r="F565" s="310"/>
      <c r="G565" s="15"/>
      <c r="H565" s="45"/>
      <c r="I565" s="243" t="s">
        <v>524</v>
      </c>
      <c r="J565" s="246" t="s">
        <v>169</v>
      </c>
      <c r="K565" s="245">
        <v>4</v>
      </c>
      <c r="L565" s="243"/>
      <c r="M565" s="310"/>
      <c r="N565" s="15"/>
    </row>
    <row r="566" spans="2:14" ht="18" x14ac:dyDescent="0.25">
      <c r="B566" s="243" t="s">
        <v>978</v>
      </c>
      <c r="C566" s="246" t="s">
        <v>1155</v>
      </c>
      <c r="D566" s="245">
        <v>0</v>
      </c>
      <c r="E566" s="190"/>
      <c r="F566" s="310"/>
      <c r="G566" s="15"/>
      <c r="H566" s="45"/>
      <c r="I566" s="243" t="s">
        <v>245</v>
      </c>
      <c r="J566" s="246" t="s">
        <v>169</v>
      </c>
      <c r="K566" s="245">
        <v>24</v>
      </c>
      <c r="L566" s="243"/>
      <c r="M566" s="310"/>
      <c r="N566" s="15"/>
    </row>
    <row r="567" spans="2:14" ht="18" x14ac:dyDescent="0.25">
      <c r="B567" s="243" t="s">
        <v>978</v>
      </c>
      <c r="C567" s="246" t="s">
        <v>1154</v>
      </c>
      <c r="D567" s="245">
        <v>5</v>
      </c>
      <c r="E567" s="190"/>
      <c r="F567" s="310"/>
      <c r="G567" s="15"/>
      <c r="H567" s="45"/>
      <c r="I567" s="243" t="s">
        <v>246</v>
      </c>
      <c r="J567" s="246" t="s">
        <v>154</v>
      </c>
      <c r="K567" s="245">
        <v>17</v>
      </c>
      <c r="L567" s="243"/>
      <c r="M567" s="310"/>
      <c r="N567" s="15"/>
    </row>
    <row r="568" spans="2:14" ht="18" x14ac:dyDescent="0.25">
      <c r="B568" s="243"/>
      <c r="C568" s="246" t="s">
        <v>1288</v>
      </c>
      <c r="D568" s="245">
        <v>9</v>
      </c>
      <c r="E568" s="190"/>
      <c r="F568" s="310"/>
      <c r="G568" s="15"/>
      <c r="H568" s="45"/>
      <c r="I568" s="243" t="s">
        <v>327</v>
      </c>
      <c r="J568" s="244" t="s">
        <v>66</v>
      </c>
      <c r="K568" s="245">
        <v>0</v>
      </c>
      <c r="L568" s="243"/>
      <c r="M568" s="310"/>
      <c r="N568" s="15"/>
    </row>
    <row r="569" spans="2:14" ht="18" x14ac:dyDescent="0.25">
      <c r="B569" s="243"/>
      <c r="C569" s="246" t="s">
        <v>1298</v>
      </c>
      <c r="D569" s="245">
        <v>25</v>
      </c>
      <c r="E569" s="190"/>
      <c r="F569" s="310"/>
      <c r="G569" s="15"/>
      <c r="H569" s="45"/>
      <c r="I569" s="243" t="s">
        <v>182</v>
      </c>
      <c r="J569" s="244" t="s">
        <v>1247</v>
      </c>
      <c r="K569" s="245">
        <v>2</v>
      </c>
      <c r="L569" s="243"/>
      <c r="M569" s="310"/>
      <c r="N569" s="15"/>
    </row>
    <row r="570" spans="2:14" ht="18" x14ac:dyDescent="0.25">
      <c r="B570" s="243"/>
      <c r="C570" s="246" t="s">
        <v>1384</v>
      </c>
      <c r="D570" s="245">
        <v>91</v>
      </c>
      <c r="E570" s="190"/>
      <c r="F570" s="310"/>
      <c r="G570" s="15"/>
      <c r="H570" s="45"/>
      <c r="I570" s="243" t="s">
        <v>401</v>
      </c>
      <c r="J570" s="246" t="s">
        <v>71</v>
      </c>
      <c r="K570" s="245">
        <v>40</v>
      </c>
      <c r="L570" s="243"/>
      <c r="M570" s="310"/>
      <c r="N570" s="15"/>
    </row>
    <row r="571" spans="2:14" ht="18" x14ac:dyDescent="0.25">
      <c r="B571" s="243"/>
      <c r="C571" s="246" t="s">
        <v>1294</v>
      </c>
      <c r="D571" s="245">
        <v>2</v>
      </c>
      <c r="E571" s="190"/>
      <c r="F571" s="310"/>
      <c r="G571" s="15"/>
      <c r="H571" s="15"/>
      <c r="I571" s="243" t="s">
        <v>239</v>
      </c>
      <c r="J571" s="246" t="s">
        <v>641</v>
      </c>
      <c r="K571" s="245">
        <v>23</v>
      </c>
      <c r="L571" s="243"/>
      <c r="M571" s="310"/>
      <c r="N571" s="15"/>
    </row>
    <row r="572" spans="2:14" ht="18" x14ac:dyDescent="0.25">
      <c r="B572" s="243"/>
      <c r="C572" s="246" t="s">
        <v>1375</v>
      </c>
      <c r="D572" s="245">
        <v>4</v>
      </c>
      <c r="E572" s="190"/>
      <c r="F572" s="310"/>
      <c r="G572" s="15"/>
      <c r="H572" s="15"/>
      <c r="I572" s="243" t="s">
        <v>921</v>
      </c>
      <c r="J572" s="244" t="s">
        <v>922</v>
      </c>
      <c r="K572" s="245">
        <v>11</v>
      </c>
      <c r="L572" s="243"/>
      <c r="M572" s="310"/>
      <c r="N572" s="306"/>
    </row>
    <row r="573" spans="2:14" ht="18" x14ac:dyDescent="0.25">
      <c r="B573" s="243"/>
      <c r="C573" s="246" t="s">
        <v>1281</v>
      </c>
      <c r="D573" s="245">
        <v>2</v>
      </c>
      <c r="E573" s="190"/>
      <c r="F573" s="310"/>
      <c r="G573" s="15"/>
      <c r="H573" s="15"/>
      <c r="I573" s="243" t="s">
        <v>939</v>
      </c>
      <c r="J573" s="246" t="s">
        <v>936</v>
      </c>
      <c r="K573" s="245">
        <v>899</v>
      </c>
      <c r="L573" s="243"/>
      <c r="M573" s="310"/>
      <c r="N573" s="15"/>
    </row>
    <row r="574" spans="2:14" ht="18" x14ac:dyDescent="0.25">
      <c r="B574" s="243"/>
      <c r="C574" s="246" t="s">
        <v>1289</v>
      </c>
      <c r="D574" s="245">
        <v>1</v>
      </c>
      <c r="E574" s="190"/>
      <c r="F574" s="310"/>
      <c r="G574" s="15"/>
      <c r="H574" s="15"/>
      <c r="I574" s="243" t="s">
        <v>237</v>
      </c>
      <c r="J574" s="246" t="s">
        <v>630</v>
      </c>
      <c r="K574" s="245">
        <v>1</v>
      </c>
      <c r="L574" s="243"/>
      <c r="M574" s="310"/>
      <c r="N574" s="15"/>
    </row>
    <row r="575" spans="2:14" ht="18" x14ac:dyDescent="0.25">
      <c r="B575" s="243"/>
      <c r="C575" s="246" t="s">
        <v>1282</v>
      </c>
      <c r="D575" s="245">
        <v>2</v>
      </c>
      <c r="E575" s="190"/>
      <c r="F575" s="310"/>
      <c r="G575" s="15"/>
      <c r="H575" s="15"/>
      <c r="I575" s="243" t="s">
        <v>518</v>
      </c>
      <c r="J575" s="246" t="s">
        <v>519</v>
      </c>
      <c r="K575" s="245">
        <v>3</v>
      </c>
      <c r="L575" s="243"/>
      <c r="M575" s="310"/>
      <c r="N575" s="15"/>
    </row>
    <row r="576" spans="2:14" ht="18" x14ac:dyDescent="0.25">
      <c r="B576" s="243"/>
      <c r="C576" s="246" t="s">
        <v>1316</v>
      </c>
      <c r="D576" s="245">
        <v>1</v>
      </c>
      <c r="E576" s="190"/>
      <c r="F576" s="310"/>
      <c r="G576" s="15"/>
      <c r="H576" s="15"/>
      <c r="I576" s="243" t="s">
        <v>354</v>
      </c>
      <c r="J576" s="246" t="s">
        <v>92</v>
      </c>
      <c r="K576" s="245">
        <v>2</v>
      </c>
      <c r="L576" s="243"/>
      <c r="M576" s="310"/>
      <c r="N576" s="15"/>
    </row>
    <row r="577" spans="2:14" ht="18" x14ac:dyDescent="0.25">
      <c r="B577" s="243"/>
      <c r="C577" s="246" t="s">
        <v>1276</v>
      </c>
      <c r="D577" s="245">
        <v>1</v>
      </c>
      <c r="E577" s="190"/>
      <c r="F577" s="310"/>
      <c r="G577" s="15"/>
      <c r="H577" s="15"/>
      <c r="I577" s="243" t="s">
        <v>1228</v>
      </c>
      <c r="J577" s="244" t="s">
        <v>1131</v>
      </c>
      <c r="K577" s="245">
        <v>0</v>
      </c>
      <c r="L577" s="243"/>
      <c r="M577" s="310"/>
      <c r="N577" s="15"/>
    </row>
    <row r="578" spans="2:14" ht="18" x14ac:dyDescent="0.25">
      <c r="B578" s="243"/>
      <c r="C578" s="246" t="s">
        <v>1193</v>
      </c>
      <c r="D578" s="245">
        <v>2</v>
      </c>
      <c r="E578" s="190"/>
      <c r="F578" s="310"/>
      <c r="G578" s="15"/>
      <c r="H578" s="15"/>
      <c r="I578" s="243" t="s">
        <v>389</v>
      </c>
      <c r="J578" s="246" t="s">
        <v>120</v>
      </c>
      <c r="K578" s="245">
        <v>1</v>
      </c>
      <c r="L578" s="243"/>
      <c r="M578" s="310"/>
      <c r="N578" s="15"/>
    </row>
    <row r="579" spans="2:14" ht="18" x14ac:dyDescent="0.25">
      <c r="B579" s="243"/>
      <c r="C579" s="246" t="s">
        <v>1296</v>
      </c>
      <c r="D579" s="245">
        <v>363</v>
      </c>
      <c r="E579" s="310"/>
      <c r="F579" s="310"/>
      <c r="G579" s="15"/>
      <c r="H579" s="15"/>
      <c r="I579" s="243" t="s">
        <v>1366</v>
      </c>
      <c r="J579" s="246" t="s">
        <v>1270</v>
      </c>
      <c r="K579" s="245">
        <v>5</v>
      </c>
      <c r="L579" s="243"/>
      <c r="M579" s="310"/>
      <c r="N579" s="15"/>
    </row>
    <row r="580" spans="2:14" ht="18" x14ac:dyDescent="0.25">
      <c r="B580" s="243"/>
      <c r="C580" s="246" t="s">
        <v>1267</v>
      </c>
      <c r="D580" s="245">
        <v>6</v>
      </c>
      <c r="E580" s="310"/>
      <c r="F580" s="310"/>
      <c r="G580" s="15"/>
      <c r="H580" s="15"/>
      <c r="I580" s="243" t="s">
        <v>1367</v>
      </c>
      <c r="J580" s="246" t="s">
        <v>1271</v>
      </c>
      <c r="K580" s="245">
        <v>6</v>
      </c>
      <c r="L580" s="243"/>
      <c r="M580" s="310"/>
      <c r="N580" s="15"/>
    </row>
    <row r="581" spans="2:14" ht="18" x14ac:dyDescent="0.25">
      <c r="B581" s="311"/>
      <c r="C581" s="311"/>
      <c r="D581" s="310"/>
      <c r="E581" s="310"/>
      <c r="F581" s="310"/>
      <c r="G581" s="15"/>
      <c r="H581" s="15"/>
      <c r="I581" s="311"/>
      <c r="J581" s="311"/>
      <c r="K581" s="310"/>
      <c r="L581" s="310"/>
      <c r="M581" s="310"/>
      <c r="N581" s="15"/>
    </row>
    <row r="582" spans="2:14" ht="18.75" x14ac:dyDescent="0.3">
      <c r="B582" s="313"/>
      <c r="C582" s="311"/>
      <c r="D582" s="314"/>
      <c r="E582" s="312"/>
      <c r="F582" s="310"/>
      <c r="G582" s="15"/>
      <c r="H582" s="15"/>
      <c r="I582" s="313"/>
      <c r="J582" s="311"/>
      <c r="K582" s="314"/>
      <c r="L582" s="312"/>
      <c r="M582" s="310"/>
      <c r="N582" s="15"/>
    </row>
    <row r="583" spans="2:14" ht="18.75" x14ac:dyDescent="0.3">
      <c r="B583" s="313"/>
      <c r="C583" s="311"/>
      <c r="D583" s="314"/>
      <c r="E583" s="312"/>
      <c r="F583" s="310"/>
      <c r="G583" s="15"/>
      <c r="H583" s="15"/>
      <c r="I583" s="313"/>
      <c r="J583" s="311"/>
      <c r="K583" s="314"/>
      <c r="L583" s="312"/>
      <c r="M583" s="310"/>
      <c r="N583" s="15"/>
    </row>
    <row r="584" spans="2:14" ht="18.75" x14ac:dyDescent="0.3">
      <c r="B584" s="313"/>
      <c r="C584" s="311"/>
      <c r="D584" s="314"/>
      <c r="E584" s="312"/>
      <c r="F584" s="310"/>
      <c r="G584" s="15"/>
      <c r="H584" s="15"/>
      <c r="I584" s="313"/>
      <c r="J584" s="311"/>
      <c r="K584" s="314"/>
      <c r="L584" s="312"/>
      <c r="M584" s="310"/>
      <c r="N584" s="15"/>
    </row>
    <row r="585" spans="2:14" ht="18.75" x14ac:dyDescent="0.3">
      <c r="B585" s="313"/>
      <c r="C585" s="311"/>
      <c r="D585" s="314"/>
      <c r="E585" s="312"/>
      <c r="F585" s="310"/>
      <c r="G585" s="15"/>
      <c r="H585" s="15"/>
      <c r="I585" s="313"/>
      <c r="J585" s="311"/>
      <c r="K585" s="314"/>
      <c r="L585" s="312"/>
      <c r="M585" s="310"/>
      <c r="N585" s="15"/>
    </row>
    <row r="586" spans="2:14" ht="18.75" x14ac:dyDescent="0.3">
      <c r="B586" s="313"/>
      <c r="C586" s="311"/>
      <c r="D586" s="314"/>
      <c r="E586" s="312"/>
      <c r="F586" s="310"/>
      <c r="G586" s="15"/>
      <c r="H586" s="15"/>
      <c r="I586" s="313"/>
      <c r="J586" s="311"/>
      <c r="K586" s="314"/>
      <c r="L586" s="312"/>
      <c r="M586" s="310"/>
      <c r="N586" s="15"/>
    </row>
    <row r="587" spans="2:14" ht="18.75" x14ac:dyDescent="0.3">
      <c r="B587" s="313"/>
      <c r="C587" s="311"/>
      <c r="D587" s="314"/>
      <c r="E587" s="312"/>
      <c r="F587" s="310"/>
      <c r="G587" s="15"/>
      <c r="H587" s="15"/>
      <c r="I587" s="313"/>
      <c r="J587" s="311"/>
      <c r="K587" s="314"/>
      <c r="L587" s="312"/>
      <c r="M587" s="310"/>
      <c r="N587" s="15"/>
    </row>
    <row r="588" spans="2:14" ht="18.75" x14ac:dyDescent="0.3">
      <c r="B588" s="313"/>
      <c r="C588" s="311"/>
      <c r="D588" s="314"/>
      <c r="E588" s="312"/>
      <c r="F588" s="310"/>
      <c r="G588" s="15"/>
      <c r="H588" s="15"/>
      <c r="I588" s="313"/>
      <c r="J588" s="311"/>
      <c r="K588" s="314"/>
      <c r="L588" s="312"/>
      <c r="M588" s="310"/>
      <c r="N588" s="15"/>
    </row>
    <row r="589" spans="2:14" ht="18.75" x14ac:dyDescent="0.3">
      <c r="B589" s="313"/>
      <c r="C589" s="311"/>
      <c r="D589" s="314"/>
      <c r="E589" s="312"/>
      <c r="F589" s="310"/>
      <c r="G589" s="15"/>
      <c r="H589" s="15"/>
      <c r="I589" s="313"/>
      <c r="J589" s="311"/>
      <c r="K589" s="314"/>
      <c r="L589" s="312"/>
      <c r="M589" s="310"/>
      <c r="N589" s="15"/>
    </row>
    <row r="590" spans="2:14" ht="18.75" x14ac:dyDescent="0.3">
      <c r="B590" s="313"/>
      <c r="C590" s="311"/>
      <c r="D590" s="314"/>
      <c r="E590" s="312"/>
      <c r="F590" s="310"/>
      <c r="G590" s="15"/>
      <c r="H590" s="15"/>
      <c r="I590" s="313"/>
      <c r="J590" s="311"/>
      <c r="K590" s="314"/>
      <c r="L590" s="312"/>
      <c r="M590" s="310"/>
      <c r="N590" s="15"/>
    </row>
    <row r="591" spans="2:14" ht="18.75" x14ac:dyDescent="0.3">
      <c r="B591" s="313"/>
      <c r="C591" s="311"/>
      <c r="D591" s="314"/>
      <c r="E591" s="312"/>
      <c r="F591" s="310"/>
      <c r="G591" s="15"/>
      <c r="H591" s="15"/>
      <c r="I591" s="313"/>
      <c r="J591" s="311"/>
      <c r="K591" s="314"/>
      <c r="L591" s="312"/>
      <c r="M591" s="310"/>
      <c r="N591" s="15"/>
    </row>
    <row r="592" spans="2:14" ht="18.75" x14ac:dyDescent="0.3">
      <c r="B592" s="313"/>
      <c r="C592" s="311"/>
      <c r="D592" s="314"/>
      <c r="E592" s="312"/>
      <c r="F592" s="310"/>
      <c r="G592" s="15"/>
      <c r="H592" s="15"/>
      <c r="I592" s="313"/>
      <c r="J592" s="311"/>
      <c r="K592" s="314"/>
      <c r="L592" s="312"/>
      <c r="M592" s="310"/>
      <c r="N592" s="15"/>
    </row>
    <row r="593" spans="2:14" ht="18.75" x14ac:dyDescent="0.3">
      <c r="B593" s="313"/>
      <c r="C593" s="311"/>
      <c r="D593" s="314"/>
      <c r="E593" s="312"/>
      <c r="F593" s="310"/>
      <c r="G593" s="15"/>
      <c r="H593" s="15"/>
      <c r="I593" s="313"/>
      <c r="J593" s="311"/>
      <c r="K593" s="314"/>
      <c r="L593" s="312"/>
      <c r="M593" s="310"/>
      <c r="N593" s="15"/>
    </row>
    <row r="594" spans="2:14" ht="18.75" x14ac:dyDescent="0.3">
      <c r="B594" s="313"/>
      <c r="C594" s="311"/>
      <c r="D594" s="314"/>
      <c r="E594" s="312"/>
      <c r="F594" s="310"/>
      <c r="G594" s="15"/>
      <c r="H594" s="15"/>
      <c r="I594" s="313"/>
      <c r="J594" s="311"/>
      <c r="K594" s="314"/>
      <c r="L594" s="312"/>
      <c r="M594" s="310"/>
      <c r="N594" s="15"/>
    </row>
    <row r="595" spans="2:14" ht="18.75" x14ac:dyDescent="0.3">
      <c r="B595" s="313"/>
      <c r="C595" s="311"/>
      <c r="D595" s="314"/>
      <c r="E595" s="312"/>
      <c r="F595" s="310"/>
      <c r="G595" s="15"/>
      <c r="H595" s="15"/>
      <c r="I595" s="313"/>
      <c r="J595" s="311"/>
      <c r="K595" s="314"/>
      <c r="L595" s="312"/>
      <c r="M595" s="310"/>
      <c r="N595" s="15"/>
    </row>
    <row r="596" spans="2:14" ht="18.75" x14ac:dyDescent="0.3">
      <c r="B596" s="313"/>
      <c r="C596" s="311"/>
      <c r="D596" s="314"/>
      <c r="E596" s="312"/>
      <c r="F596" s="310"/>
      <c r="G596" s="15"/>
      <c r="H596" s="15"/>
      <c r="I596" s="313"/>
      <c r="J596" s="311"/>
      <c r="K596" s="314"/>
      <c r="L596" s="312"/>
      <c r="M596" s="310"/>
      <c r="N596" s="15"/>
    </row>
    <row r="597" spans="2:14" ht="18.75" x14ac:dyDescent="0.3">
      <c r="B597" s="313"/>
      <c r="C597" s="311"/>
      <c r="D597" s="314"/>
      <c r="E597" s="312"/>
      <c r="F597" s="310"/>
      <c r="G597" s="15"/>
      <c r="H597" s="15"/>
      <c r="I597" s="313"/>
      <c r="J597" s="311"/>
      <c r="K597" s="314"/>
      <c r="L597" s="312"/>
      <c r="M597" s="310"/>
      <c r="N597" s="15"/>
    </row>
    <row r="598" spans="2:14" ht="18.75" x14ac:dyDescent="0.3">
      <c r="B598" s="313"/>
      <c r="C598" s="311"/>
      <c r="D598" s="314"/>
      <c r="E598" s="312"/>
      <c r="F598" s="310"/>
      <c r="G598" s="15"/>
      <c r="H598" s="15"/>
      <c r="I598" s="313"/>
      <c r="J598" s="311"/>
      <c r="K598" s="314"/>
      <c r="L598" s="312"/>
      <c r="M598" s="310"/>
      <c r="N598" s="15"/>
    </row>
    <row r="599" spans="2:14" ht="18.75" x14ac:dyDescent="0.3">
      <c r="B599" s="313"/>
      <c r="C599" s="311"/>
      <c r="D599" s="314"/>
      <c r="E599" s="312"/>
      <c r="F599" s="310"/>
      <c r="G599" s="15"/>
      <c r="H599" s="15"/>
      <c r="I599" s="313"/>
      <c r="J599" s="311"/>
      <c r="K599" s="314"/>
      <c r="L599" s="312"/>
      <c r="M599" s="310"/>
      <c r="N599" s="15"/>
    </row>
    <row r="600" spans="2:14" ht="18.75" x14ac:dyDescent="0.3">
      <c r="B600" s="313"/>
      <c r="C600" s="311"/>
      <c r="D600" s="314"/>
      <c r="E600" s="312"/>
      <c r="F600" s="310"/>
      <c r="G600" s="15"/>
      <c r="H600" s="15"/>
      <c r="I600" s="313"/>
      <c r="J600" s="311"/>
      <c r="K600" s="314"/>
      <c r="L600" s="312"/>
      <c r="M600" s="310"/>
      <c r="N600" s="15"/>
    </row>
    <row r="601" spans="2:14" ht="18.75" x14ac:dyDescent="0.3">
      <c r="B601" s="313"/>
      <c r="C601" s="311"/>
      <c r="D601" s="314"/>
      <c r="E601" s="312"/>
      <c r="F601" s="310"/>
      <c r="G601" s="15"/>
      <c r="H601" s="15"/>
      <c r="I601" s="313"/>
      <c r="J601" s="311"/>
      <c r="K601" s="314"/>
      <c r="L601" s="312"/>
      <c r="M601" s="310"/>
      <c r="N601" s="15"/>
    </row>
    <row r="602" spans="2:14" ht="18.75" x14ac:dyDescent="0.3">
      <c r="B602" s="313"/>
      <c r="C602" s="311"/>
      <c r="D602" s="314"/>
      <c r="E602" s="312"/>
      <c r="F602" s="310"/>
      <c r="G602" s="15"/>
      <c r="H602" s="15"/>
      <c r="I602" s="313"/>
      <c r="J602" s="311"/>
      <c r="K602" s="314"/>
      <c r="L602" s="312"/>
      <c r="M602" s="310"/>
      <c r="N602" s="15"/>
    </row>
    <row r="603" spans="2:14" ht="18.75" x14ac:dyDescent="0.3">
      <c r="B603" s="313"/>
      <c r="C603" s="311"/>
      <c r="D603" s="314"/>
      <c r="E603" s="312"/>
      <c r="F603" s="310"/>
      <c r="G603" s="15"/>
      <c r="H603" s="15"/>
      <c r="I603" s="313"/>
      <c r="J603" s="311"/>
      <c r="K603" s="314"/>
      <c r="L603" s="312"/>
      <c r="M603" s="310"/>
      <c r="N603" s="15"/>
    </row>
    <row r="604" spans="2:14" ht="18.75" x14ac:dyDescent="0.3">
      <c r="B604" s="313"/>
      <c r="C604" s="311"/>
      <c r="D604" s="314"/>
      <c r="E604" s="312"/>
      <c r="F604" s="310"/>
      <c r="G604" s="15"/>
      <c r="H604" s="15"/>
      <c r="I604" s="313"/>
      <c r="J604" s="311"/>
      <c r="K604" s="314"/>
      <c r="L604" s="312"/>
      <c r="M604" s="310"/>
      <c r="N604" s="15"/>
    </row>
    <row r="605" spans="2:14" ht="18.75" x14ac:dyDescent="0.3">
      <c r="B605" s="313"/>
      <c r="C605" s="311"/>
      <c r="D605" s="314"/>
      <c r="E605" s="312"/>
      <c r="F605" s="310"/>
      <c r="G605" s="15"/>
      <c r="H605" s="15"/>
      <c r="I605" s="313"/>
      <c r="J605" s="311"/>
      <c r="K605" s="314"/>
      <c r="L605" s="312"/>
      <c r="M605" s="310"/>
      <c r="N605" s="15"/>
    </row>
    <row r="606" spans="2:14" ht="18.75" x14ac:dyDescent="0.3">
      <c r="B606" s="313"/>
      <c r="C606" s="311"/>
      <c r="D606" s="314"/>
      <c r="E606" s="312"/>
      <c r="F606" s="310"/>
      <c r="G606" s="15"/>
      <c r="H606" s="15"/>
      <c r="I606" s="313"/>
      <c r="J606" s="311"/>
      <c r="K606" s="314"/>
      <c r="L606" s="312"/>
      <c r="M606" s="310"/>
      <c r="N606" s="15"/>
    </row>
    <row r="607" spans="2:14" ht="18.75" x14ac:dyDescent="0.3">
      <c r="B607" s="313"/>
      <c r="C607" s="311"/>
      <c r="D607" s="314"/>
      <c r="E607" s="312"/>
      <c r="F607" s="310"/>
      <c r="G607" s="15"/>
      <c r="H607" s="15"/>
      <c r="I607" s="313"/>
      <c r="J607" s="311"/>
      <c r="K607" s="314"/>
      <c r="L607" s="312"/>
      <c r="M607" s="310"/>
      <c r="N607" s="15"/>
    </row>
    <row r="608" spans="2:14" ht="18.75" x14ac:dyDescent="0.3">
      <c r="B608" s="313"/>
      <c r="C608" s="311"/>
      <c r="D608" s="314"/>
      <c r="E608" s="312"/>
      <c r="F608" s="310"/>
      <c r="G608" s="15"/>
      <c r="H608" s="15"/>
      <c r="I608" s="313"/>
      <c r="J608" s="311"/>
      <c r="K608" s="314"/>
      <c r="L608" s="312"/>
      <c r="M608" s="310"/>
      <c r="N608" s="15"/>
    </row>
    <row r="609" spans="2:14" ht="18.75" x14ac:dyDescent="0.3">
      <c r="B609" s="313"/>
      <c r="C609" s="311"/>
      <c r="D609" s="314"/>
      <c r="E609" s="312"/>
      <c r="F609" s="310"/>
      <c r="G609" s="15"/>
      <c r="H609" s="15"/>
      <c r="I609" s="313"/>
      <c r="J609" s="311"/>
      <c r="K609" s="314"/>
      <c r="L609" s="312"/>
      <c r="M609" s="310"/>
      <c r="N609" s="15"/>
    </row>
    <row r="610" spans="2:14" ht="18.75" x14ac:dyDescent="0.3">
      <c r="B610" s="313"/>
      <c r="C610" s="311"/>
      <c r="D610" s="314"/>
      <c r="E610" s="312"/>
      <c r="F610" s="310"/>
      <c r="G610" s="15"/>
      <c r="H610" s="15"/>
      <c r="I610" s="313"/>
      <c r="J610" s="311"/>
      <c r="K610" s="314"/>
      <c r="L610" s="312"/>
      <c r="M610" s="310"/>
      <c r="N610" s="15"/>
    </row>
    <row r="611" spans="2:14" ht="18.75" x14ac:dyDescent="0.3">
      <c r="B611" s="313"/>
      <c r="C611" s="311"/>
      <c r="D611" s="314"/>
      <c r="E611" s="312"/>
      <c r="F611" s="310"/>
      <c r="G611" s="15"/>
      <c r="H611" s="15"/>
      <c r="I611" s="313"/>
      <c r="J611" s="311"/>
      <c r="K611" s="314"/>
      <c r="L611" s="312"/>
      <c r="M611" s="310"/>
      <c r="N611" s="15"/>
    </row>
    <row r="612" spans="2:14" ht="18.75" x14ac:dyDescent="0.3">
      <c r="B612" s="313"/>
      <c r="C612" s="311"/>
      <c r="D612" s="314"/>
      <c r="E612" s="312"/>
      <c r="F612" s="310"/>
      <c r="G612" s="15"/>
      <c r="H612" s="15"/>
      <c r="I612" s="313"/>
      <c r="J612" s="311"/>
      <c r="K612" s="314"/>
      <c r="L612" s="312"/>
      <c r="M612" s="310"/>
      <c r="N612" s="15"/>
    </row>
    <row r="613" spans="2:14" ht="18.75" x14ac:dyDescent="0.3">
      <c r="B613" s="313"/>
      <c r="C613" s="311"/>
      <c r="D613" s="314"/>
      <c r="E613" s="312"/>
      <c r="F613" s="310"/>
      <c r="G613" s="15"/>
      <c r="H613" s="15"/>
      <c r="I613" s="313"/>
      <c r="J613" s="311"/>
      <c r="K613" s="314"/>
      <c r="L613" s="312"/>
      <c r="M613" s="310"/>
      <c r="N613" s="15"/>
    </row>
    <row r="614" spans="2:14" ht="18.75" x14ac:dyDescent="0.3">
      <c r="B614" s="313"/>
      <c r="C614" s="311"/>
      <c r="D614" s="314"/>
      <c r="E614" s="312"/>
      <c r="F614" s="310"/>
      <c r="G614" s="15"/>
      <c r="H614" s="15"/>
      <c r="I614" s="313"/>
      <c r="J614" s="311"/>
      <c r="K614" s="314"/>
      <c r="L614" s="312"/>
      <c r="M614" s="310"/>
      <c r="N614" s="15"/>
    </row>
    <row r="615" spans="2:14" ht="18.75" x14ac:dyDescent="0.3">
      <c r="B615" s="313"/>
      <c r="C615" s="311"/>
      <c r="D615" s="314"/>
      <c r="E615" s="312"/>
      <c r="F615" s="310"/>
      <c r="G615" s="15"/>
      <c r="H615" s="15"/>
      <c r="I615" s="313"/>
      <c r="J615" s="311"/>
      <c r="K615" s="314"/>
      <c r="L615" s="312"/>
      <c r="M615" s="310"/>
      <c r="N615" s="15"/>
    </row>
    <row r="616" spans="2:14" ht="18.75" x14ac:dyDescent="0.3">
      <c r="B616" s="313"/>
      <c r="C616" s="311"/>
      <c r="D616" s="314"/>
      <c r="E616" s="312"/>
      <c r="F616" s="310"/>
      <c r="G616" s="15"/>
      <c r="H616" s="15"/>
      <c r="I616" s="313"/>
      <c r="J616" s="311"/>
      <c r="K616" s="314"/>
      <c r="L616" s="312"/>
      <c r="M616" s="310"/>
      <c r="N616" s="15"/>
    </row>
    <row r="617" spans="2:14" ht="18.75" x14ac:dyDescent="0.3">
      <c r="B617" s="313"/>
      <c r="C617" s="311"/>
      <c r="D617" s="314"/>
      <c r="E617" s="312"/>
      <c r="F617" s="310"/>
      <c r="G617" s="15"/>
      <c r="H617" s="15"/>
      <c r="I617" s="313"/>
      <c r="J617" s="311"/>
      <c r="K617" s="314"/>
      <c r="L617" s="312"/>
      <c r="M617" s="310"/>
      <c r="N617" s="15"/>
    </row>
    <row r="618" spans="2:14" ht="18.75" x14ac:dyDescent="0.3">
      <c r="B618" s="313"/>
      <c r="C618" s="311"/>
      <c r="D618" s="314"/>
      <c r="E618" s="312"/>
      <c r="F618" s="310"/>
      <c r="G618" s="15"/>
      <c r="H618" s="15"/>
      <c r="I618" s="313"/>
      <c r="J618" s="311"/>
      <c r="K618" s="314"/>
      <c r="L618" s="312"/>
      <c r="M618" s="310"/>
      <c r="N618" s="15"/>
    </row>
    <row r="619" spans="2:14" ht="18.75" x14ac:dyDescent="0.3">
      <c r="B619" s="313"/>
      <c r="C619" s="311"/>
      <c r="D619" s="314"/>
      <c r="E619" s="312"/>
      <c r="F619" s="310"/>
      <c r="G619" s="15"/>
      <c r="H619" s="15"/>
      <c r="I619" s="313"/>
      <c r="J619" s="311"/>
      <c r="K619" s="314"/>
      <c r="L619" s="312"/>
      <c r="M619" s="310"/>
      <c r="N619" s="15"/>
    </row>
    <row r="620" spans="2:14" ht="18.75" x14ac:dyDescent="0.3">
      <c r="B620" s="313"/>
      <c r="C620" s="311"/>
      <c r="D620" s="314"/>
      <c r="E620" s="312"/>
      <c r="F620" s="310"/>
      <c r="G620" s="15"/>
      <c r="H620" s="15"/>
      <c r="I620" s="313"/>
      <c r="J620" s="311"/>
      <c r="K620" s="314"/>
      <c r="L620" s="312"/>
      <c r="M620" s="310"/>
      <c r="N620" s="15"/>
    </row>
    <row r="621" spans="2:14" ht="18.75" x14ac:dyDescent="0.3">
      <c r="B621" s="313"/>
      <c r="C621" s="311"/>
      <c r="D621" s="314"/>
      <c r="E621" s="312"/>
      <c r="F621" s="310"/>
      <c r="G621" s="15"/>
      <c r="H621" s="15"/>
      <c r="I621" s="313"/>
      <c r="J621" s="311"/>
      <c r="K621" s="314"/>
      <c r="L621" s="312"/>
      <c r="M621" s="310"/>
      <c r="N621" s="15"/>
    </row>
    <row r="622" spans="2:14" ht="18.75" x14ac:dyDescent="0.3">
      <c r="B622" s="313"/>
      <c r="C622" s="311"/>
      <c r="D622" s="314"/>
      <c r="E622" s="312"/>
      <c r="F622" s="310"/>
      <c r="G622" s="15"/>
      <c r="H622" s="15"/>
      <c r="I622" s="313"/>
      <c r="J622" s="311"/>
      <c r="K622" s="314"/>
      <c r="L622" s="312"/>
      <c r="M622" s="310"/>
      <c r="N622" s="15"/>
    </row>
    <row r="623" spans="2:14" ht="18.75" x14ac:dyDescent="0.3">
      <c r="B623" s="313"/>
      <c r="C623" s="311"/>
      <c r="D623" s="314"/>
      <c r="E623" s="312"/>
      <c r="F623" s="310"/>
      <c r="G623" s="15"/>
      <c r="H623" s="15"/>
      <c r="I623" s="313"/>
      <c r="J623" s="311"/>
      <c r="K623" s="314"/>
      <c r="L623" s="312"/>
      <c r="M623" s="310"/>
      <c r="N623" s="15"/>
    </row>
    <row r="624" spans="2:14" ht="18.75" x14ac:dyDescent="0.3">
      <c r="B624" s="313"/>
      <c r="C624" s="311"/>
      <c r="D624" s="314"/>
      <c r="E624" s="312"/>
      <c r="F624" s="310"/>
      <c r="G624" s="15"/>
      <c r="H624" s="15"/>
      <c r="I624" s="313"/>
      <c r="J624" s="311"/>
      <c r="K624" s="314"/>
      <c r="L624" s="312"/>
      <c r="M624" s="310"/>
      <c r="N624" s="15"/>
    </row>
    <row r="625" spans="2:14" ht="18.75" x14ac:dyDescent="0.3">
      <c r="B625" s="313"/>
      <c r="C625" s="311"/>
      <c r="D625" s="314"/>
      <c r="E625" s="312"/>
      <c r="F625" s="310"/>
      <c r="G625" s="15"/>
      <c r="H625" s="15"/>
      <c r="I625" s="313"/>
      <c r="J625" s="311"/>
      <c r="K625" s="314"/>
      <c r="L625" s="312"/>
      <c r="M625" s="310"/>
      <c r="N625" s="15"/>
    </row>
    <row r="626" spans="2:14" ht="18.75" x14ac:dyDescent="0.3">
      <c r="B626" s="313"/>
      <c r="C626" s="311"/>
      <c r="D626" s="314"/>
      <c r="E626" s="312"/>
      <c r="F626" s="310"/>
      <c r="G626" s="15"/>
      <c r="H626" s="15"/>
      <c r="I626" s="313"/>
      <c r="J626" s="311"/>
      <c r="K626" s="314"/>
      <c r="L626" s="312"/>
      <c r="M626" s="310"/>
      <c r="N626" s="15"/>
    </row>
    <row r="627" spans="2:14" ht="18.75" x14ac:dyDescent="0.3">
      <c r="B627" s="313"/>
      <c r="C627" s="311"/>
      <c r="D627" s="314"/>
      <c r="E627" s="312"/>
      <c r="F627" s="310"/>
      <c r="G627" s="15"/>
      <c r="H627" s="15"/>
      <c r="I627" s="313"/>
      <c r="J627" s="311"/>
      <c r="K627" s="314"/>
      <c r="L627" s="312"/>
      <c r="M627" s="310"/>
      <c r="N627" s="15"/>
    </row>
    <row r="628" spans="2:14" ht="18.75" x14ac:dyDescent="0.3">
      <c r="B628" s="313"/>
      <c r="C628" s="311"/>
      <c r="D628" s="314"/>
      <c r="E628" s="312"/>
      <c r="F628" s="310"/>
      <c r="G628" s="15"/>
      <c r="H628" s="15"/>
      <c r="I628" s="313"/>
      <c r="J628" s="311"/>
      <c r="K628" s="314"/>
      <c r="L628" s="312"/>
      <c r="M628" s="310"/>
      <c r="N628" s="15"/>
    </row>
    <row r="629" spans="2:14" ht="18.75" x14ac:dyDescent="0.3">
      <c r="B629" s="313"/>
      <c r="C629" s="311"/>
      <c r="D629" s="314"/>
      <c r="E629" s="312"/>
      <c r="F629" s="310"/>
      <c r="G629" s="15"/>
      <c r="H629" s="15"/>
      <c r="I629" s="313"/>
      <c r="J629" s="311"/>
      <c r="K629" s="314"/>
      <c r="L629" s="312"/>
      <c r="M629" s="310"/>
      <c r="N629" s="15"/>
    </row>
    <row r="630" spans="2:14" ht="18.75" x14ac:dyDescent="0.3">
      <c r="B630" s="313"/>
      <c r="C630" s="311"/>
      <c r="D630" s="314"/>
      <c r="E630" s="312"/>
      <c r="F630" s="310"/>
      <c r="G630" s="15"/>
      <c r="H630" s="15"/>
      <c r="I630" s="313"/>
      <c r="J630" s="311"/>
      <c r="K630" s="314"/>
      <c r="L630" s="312"/>
      <c r="M630" s="310"/>
      <c r="N630" s="15"/>
    </row>
    <row r="631" spans="2:14" ht="18.75" x14ac:dyDescent="0.3">
      <c r="B631" s="313"/>
      <c r="C631" s="311"/>
      <c r="D631" s="314"/>
      <c r="E631" s="312"/>
      <c r="F631" s="310"/>
      <c r="G631" s="15"/>
      <c r="H631" s="15"/>
      <c r="I631" s="313"/>
      <c r="J631" s="311"/>
      <c r="K631" s="314"/>
      <c r="L631" s="312"/>
      <c r="M631" s="310"/>
      <c r="N631" s="15"/>
    </row>
    <row r="632" spans="2:14" ht="18.75" x14ac:dyDescent="0.3">
      <c r="B632" s="313"/>
      <c r="C632" s="311"/>
      <c r="D632" s="314"/>
      <c r="E632" s="312"/>
      <c r="F632" s="310"/>
      <c r="G632" s="15"/>
      <c r="H632" s="15"/>
      <c r="I632" s="313"/>
      <c r="J632" s="311"/>
      <c r="K632" s="314"/>
      <c r="L632" s="312"/>
      <c r="M632" s="310"/>
      <c r="N632" s="15"/>
    </row>
    <row r="633" spans="2:14" ht="18.75" x14ac:dyDescent="0.3">
      <c r="B633" s="313"/>
      <c r="C633" s="311"/>
      <c r="D633" s="314"/>
      <c r="E633" s="312"/>
      <c r="F633" s="310"/>
      <c r="G633" s="15"/>
      <c r="H633" s="15"/>
      <c r="I633" s="313"/>
      <c r="J633" s="311"/>
      <c r="K633" s="314"/>
      <c r="L633" s="312"/>
      <c r="M633" s="310"/>
      <c r="N633" s="15"/>
    </row>
    <row r="634" spans="2:14" ht="18.75" x14ac:dyDescent="0.3">
      <c r="B634" s="313"/>
      <c r="C634" s="311"/>
      <c r="D634" s="314"/>
      <c r="E634" s="312"/>
      <c r="F634" s="310"/>
      <c r="G634" s="15"/>
      <c r="H634" s="15"/>
      <c r="I634" s="313"/>
      <c r="J634" s="311"/>
      <c r="K634" s="314"/>
      <c r="L634" s="312"/>
      <c r="M634" s="310"/>
      <c r="N634" s="15"/>
    </row>
    <row r="635" spans="2:14" ht="18.75" x14ac:dyDescent="0.3">
      <c r="B635" s="313"/>
      <c r="C635" s="311"/>
      <c r="D635" s="314"/>
      <c r="E635" s="312"/>
      <c r="F635" s="310"/>
      <c r="G635" s="15"/>
      <c r="H635" s="15"/>
      <c r="I635" s="313"/>
      <c r="J635" s="311"/>
      <c r="K635" s="314"/>
      <c r="L635" s="312"/>
      <c r="M635" s="310"/>
      <c r="N635" s="15"/>
    </row>
    <row r="636" spans="2:14" ht="18.75" x14ac:dyDescent="0.3">
      <c r="B636" s="313"/>
      <c r="C636" s="311"/>
      <c r="D636" s="314"/>
      <c r="E636" s="312"/>
      <c r="F636" s="310"/>
      <c r="G636" s="15"/>
      <c r="H636" s="15"/>
      <c r="I636" s="313"/>
      <c r="J636" s="311"/>
      <c r="K636" s="314"/>
      <c r="L636" s="312"/>
      <c r="M636" s="310"/>
      <c r="N636" s="15"/>
    </row>
    <row r="637" spans="2:14" ht="18.75" x14ac:dyDescent="0.3">
      <c r="B637" s="313"/>
      <c r="C637" s="311"/>
      <c r="D637" s="314"/>
      <c r="E637" s="312"/>
      <c r="F637" s="310"/>
      <c r="G637" s="15"/>
      <c r="H637" s="15"/>
      <c r="I637" s="313"/>
      <c r="J637" s="311"/>
      <c r="K637" s="314"/>
      <c r="L637" s="312"/>
      <c r="M637" s="310"/>
      <c r="N637" s="15"/>
    </row>
    <row r="638" spans="2:14" ht="18.75" x14ac:dyDescent="0.3">
      <c r="B638" s="313"/>
      <c r="C638" s="311"/>
      <c r="D638" s="314"/>
      <c r="E638" s="312"/>
      <c r="F638" s="310"/>
      <c r="G638" s="15"/>
      <c r="H638" s="15"/>
      <c r="I638" s="313"/>
      <c r="J638" s="311"/>
      <c r="K638" s="314"/>
      <c r="L638" s="312"/>
      <c r="M638" s="310"/>
      <c r="N638" s="15"/>
    </row>
    <row r="639" spans="2:14" ht="18.75" x14ac:dyDescent="0.3">
      <c r="B639" s="313"/>
      <c r="C639" s="311"/>
      <c r="D639" s="314"/>
      <c r="E639" s="312"/>
      <c r="F639" s="310"/>
      <c r="G639" s="15"/>
      <c r="H639" s="15"/>
      <c r="I639" s="313"/>
      <c r="J639" s="311"/>
      <c r="K639" s="314"/>
      <c r="L639" s="312"/>
      <c r="M639" s="310"/>
      <c r="N639" s="15"/>
    </row>
    <row r="640" spans="2:14" ht="18.75" x14ac:dyDescent="0.3">
      <c r="B640" s="313"/>
      <c r="C640" s="311"/>
      <c r="D640" s="314"/>
      <c r="E640" s="312"/>
      <c r="F640" s="310"/>
      <c r="G640" s="15"/>
      <c r="H640" s="15"/>
      <c r="I640" s="313"/>
      <c r="J640" s="311"/>
      <c r="K640" s="314"/>
      <c r="L640" s="312"/>
      <c r="M640" s="310"/>
      <c r="N640" s="15"/>
    </row>
    <row r="641" spans="2:14" ht="18.75" x14ac:dyDescent="0.3">
      <c r="B641" s="313"/>
      <c r="C641" s="311"/>
      <c r="D641" s="314"/>
      <c r="E641" s="312"/>
      <c r="F641" s="310"/>
      <c r="G641" s="15"/>
      <c r="H641" s="15"/>
      <c r="I641" s="313"/>
      <c r="J641" s="311"/>
      <c r="K641" s="314"/>
      <c r="L641" s="312"/>
      <c r="M641" s="310"/>
      <c r="N641" s="15"/>
    </row>
    <row r="642" spans="2:14" ht="18.75" x14ac:dyDescent="0.3">
      <c r="B642" s="313"/>
      <c r="C642" s="311"/>
      <c r="D642" s="314"/>
      <c r="E642" s="312"/>
      <c r="F642" s="310"/>
      <c r="G642" s="15"/>
      <c r="H642" s="15"/>
      <c r="I642" s="313"/>
      <c r="J642" s="311"/>
      <c r="K642" s="314"/>
      <c r="L642" s="312"/>
      <c r="M642" s="310"/>
      <c r="N642" s="15"/>
    </row>
    <row r="643" spans="2:14" ht="18.75" x14ac:dyDescent="0.3">
      <c r="B643" s="313"/>
      <c r="C643" s="311"/>
      <c r="D643" s="314"/>
      <c r="E643" s="312"/>
      <c r="F643" s="310"/>
      <c r="G643" s="15"/>
      <c r="H643" s="15"/>
      <c r="I643" s="313"/>
      <c r="J643" s="311"/>
      <c r="K643" s="314"/>
      <c r="L643" s="312"/>
      <c r="M643" s="310"/>
      <c r="N643" s="15"/>
    </row>
    <row r="644" spans="2:14" ht="18.75" x14ac:dyDescent="0.3">
      <c r="B644" s="313"/>
      <c r="C644" s="311"/>
      <c r="D644" s="314"/>
      <c r="E644" s="312"/>
      <c r="F644" s="310"/>
      <c r="G644" s="15"/>
      <c r="H644" s="15"/>
      <c r="I644" s="313"/>
      <c r="J644" s="311"/>
      <c r="K644" s="314"/>
      <c r="L644" s="312"/>
      <c r="M644" s="310"/>
      <c r="N644" s="15"/>
    </row>
    <row r="645" spans="2:14" ht="18.75" x14ac:dyDescent="0.3">
      <c r="B645" s="313"/>
      <c r="C645" s="311"/>
      <c r="D645" s="314"/>
      <c r="E645" s="312"/>
      <c r="F645" s="310"/>
      <c r="G645" s="15"/>
      <c r="H645" s="15"/>
      <c r="I645" s="313"/>
      <c r="J645" s="311"/>
      <c r="K645" s="314"/>
      <c r="L645" s="312"/>
      <c r="M645" s="310"/>
      <c r="N645" s="15"/>
    </row>
    <row r="646" spans="2:14" ht="18.75" x14ac:dyDescent="0.3">
      <c r="B646" s="313"/>
      <c r="C646" s="311"/>
      <c r="D646" s="314"/>
      <c r="E646" s="312"/>
      <c r="F646" s="310"/>
      <c r="G646" s="15"/>
      <c r="H646" s="15"/>
      <c r="I646" s="313"/>
      <c r="J646" s="311"/>
      <c r="K646" s="314"/>
      <c r="L646" s="312"/>
      <c r="M646" s="310"/>
      <c r="N646" s="15"/>
    </row>
    <row r="647" spans="2:14" ht="18.75" x14ac:dyDescent="0.3">
      <c r="B647" s="313"/>
      <c r="C647" s="311"/>
      <c r="D647" s="314"/>
      <c r="E647" s="312"/>
      <c r="F647" s="310"/>
      <c r="G647" s="15"/>
      <c r="H647" s="15"/>
      <c r="I647" s="313"/>
      <c r="J647" s="311"/>
      <c r="K647" s="314"/>
      <c r="L647" s="312"/>
      <c r="M647" s="310"/>
      <c r="N647" s="15"/>
    </row>
    <row r="648" spans="2:14" ht="18.75" x14ac:dyDescent="0.3">
      <c r="B648" s="313"/>
      <c r="C648" s="311"/>
      <c r="D648" s="314"/>
      <c r="E648" s="312"/>
      <c r="F648" s="310"/>
      <c r="G648" s="15"/>
      <c r="H648" s="15"/>
      <c r="I648" s="313"/>
      <c r="J648" s="311"/>
      <c r="K648" s="314"/>
      <c r="L648" s="312"/>
      <c r="M648" s="310"/>
      <c r="N648" s="15"/>
    </row>
    <row r="649" spans="2:14" ht="18.75" x14ac:dyDescent="0.3">
      <c r="B649" s="313"/>
      <c r="C649" s="311"/>
      <c r="D649" s="314"/>
      <c r="E649" s="312"/>
      <c r="F649" s="310"/>
      <c r="G649" s="15"/>
      <c r="H649" s="15"/>
      <c r="I649" s="313"/>
      <c r="J649" s="311"/>
      <c r="K649" s="314"/>
      <c r="L649" s="312"/>
      <c r="M649" s="310"/>
      <c r="N649" s="15"/>
    </row>
    <row r="650" spans="2:14" ht="18.75" x14ac:dyDescent="0.3">
      <c r="B650" s="313"/>
      <c r="C650" s="311"/>
      <c r="D650" s="314"/>
      <c r="E650" s="312"/>
      <c r="F650" s="310"/>
      <c r="G650" s="15"/>
      <c r="H650" s="15"/>
      <c r="I650" s="313"/>
      <c r="J650" s="311"/>
      <c r="K650" s="314"/>
      <c r="L650" s="312"/>
      <c r="M650" s="310"/>
      <c r="N650" s="15"/>
    </row>
    <row r="651" spans="2:14" ht="18.75" x14ac:dyDescent="0.3">
      <c r="B651" s="313"/>
      <c r="C651" s="311"/>
      <c r="D651" s="314"/>
      <c r="E651" s="312"/>
      <c r="F651" s="310"/>
      <c r="G651" s="15"/>
      <c r="H651" s="15"/>
      <c r="I651" s="313"/>
      <c r="J651" s="311"/>
      <c r="K651" s="314"/>
      <c r="L651" s="312"/>
      <c r="M651" s="310"/>
      <c r="N651" s="15"/>
    </row>
    <row r="652" spans="2:14" ht="18.75" x14ac:dyDescent="0.3">
      <c r="B652" s="313"/>
      <c r="C652" s="311"/>
      <c r="D652" s="314"/>
      <c r="E652" s="312"/>
      <c r="F652" s="310"/>
      <c r="G652" s="15"/>
      <c r="H652" s="15"/>
      <c r="I652" s="313"/>
      <c r="J652" s="311"/>
      <c r="K652" s="314"/>
      <c r="L652" s="312"/>
      <c r="M652" s="310"/>
      <c r="N652" s="15"/>
    </row>
    <row r="653" spans="2:14" ht="18.75" x14ac:dyDescent="0.3">
      <c r="B653" s="313"/>
      <c r="C653" s="311"/>
      <c r="D653" s="314"/>
      <c r="E653" s="312"/>
      <c r="F653" s="310"/>
      <c r="I653" s="313"/>
      <c r="J653" s="311"/>
      <c r="K653" s="314"/>
      <c r="L653" s="312"/>
      <c r="M653" s="310"/>
    </row>
    <row r="654" spans="2:14" ht="18.75" x14ac:dyDescent="0.3">
      <c r="B654" s="313"/>
      <c r="C654" s="311"/>
      <c r="D654" s="314"/>
      <c r="E654" s="312"/>
      <c r="F654" s="310"/>
      <c r="I654" s="313"/>
      <c r="J654" s="311"/>
      <c r="K654" s="314"/>
      <c r="L654" s="312"/>
      <c r="M654" s="310"/>
    </row>
    <row r="655" spans="2:14" ht="18.75" x14ac:dyDescent="0.3">
      <c r="B655" s="313"/>
      <c r="C655" s="311"/>
      <c r="D655" s="314"/>
      <c r="E655" s="312"/>
      <c r="F655" s="310"/>
      <c r="I655" s="313"/>
      <c r="J655" s="311"/>
      <c r="K655" s="314"/>
      <c r="L655" s="312"/>
      <c r="M655" s="310"/>
    </row>
    <row r="656" spans="2:14" ht="18.75" x14ac:dyDescent="0.3">
      <c r="B656" s="313"/>
      <c r="C656" s="311"/>
      <c r="D656" s="314"/>
      <c r="E656" s="312"/>
      <c r="F656" s="310"/>
      <c r="I656" s="313"/>
      <c r="J656" s="311"/>
      <c r="K656" s="314"/>
      <c r="L656" s="312"/>
      <c r="M656" s="310"/>
    </row>
    <row r="657" spans="2:6" x14ac:dyDescent="0.25">
      <c r="B657" s="12"/>
      <c r="C657" s="12"/>
      <c r="D657" s="15"/>
      <c r="E657" s="15"/>
      <c r="F657" s="15"/>
    </row>
    <row r="658" spans="2:6" x14ac:dyDescent="0.25">
      <c r="B658" s="12"/>
      <c r="C658" s="12"/>
      <c r="D658" s="15"/>
      <c r="E658" s="15"/>
      <c r="F658" s="15"/>
    </row>
  </sheetData>
  <sortState ref="B7:E580">
    <sortCondition ref="B7"/>
  </sortState>
  <mergeCells count="6">
    <mergeCell ref="B2:F2"/>
    <mergeCell ref="B3:F3"/>
    <mergeCell ref="I2:M2"/>
    <mergeCell ref="I3:M3"/>
    <mergeCell ref="I1:M1"/>
    <mergeCell ref="B1:F1"/>
  </mergeCells>
  <pageMargins left="0.25" right="0.25" top="0.26" bottom="0.98" header="0.17" footer="0.61"/>
  <pageSetup scale="35" fitToHeight="0" orientation="portrait" horizontalDpi="4294967295" verticalDpi="4294967295" r:id="rId1"/>
  <headerFooter>
    <oddFooter>Página 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K38"/>
  <sheetViews>
    <sheetView workbookViewId="0"/>
  </sheetViews>
  <sheetFormatPr baseColWidth="10" defaultRowHeight="15" x14ac:dyDescent="0.25"/>
  <cols>
    <col min="1" max="1" width="2.140625" customWidth="1"/>
    <col min="2" max="2" width="18.140625" customWidth="1"/>
    <col min="3" max="3" width="14.7109375" customWidth="1"/>
    <col min="4" max="4" width="38.5703125" customWidth="1"/>
    <col min="5" max="5" width="10.85546875" customWidth="1"/>
    <col min="6" max="7" width="13.7109375" customWidth="1"/>
    <col min="8" max="8" width="13.85546875" customWidth="1"/>
    <col min="9" max="9" width="13.140625" customWidth="1"/>
    <col min="10" max="10" width="18.140625" customWidth="1"/>
    <col min="11" max="11" width="15.42578125" customWidth="1"/>
  </cols>
  <sheetData>
    <row r="2" spans="2:11" ht="22.5" x14ac:dyDescent="0.3">
      <c r="B2" s="358" t="s">
        <v>788</v>
      </c>
      <c r="C2" s="358"/>
      <c r="D2" s="358"/>
      <c r="E2" s="358"/>
      <c r="F2" s="358"/>
      <c r="G2" s="358"/>
      <c r="H2" s="358"/>
      <c r="I2" s="358"/>
      <c r="J2" s="358"/>
      <c r="K2" s="358"/>
    </row>
    <row r="3" spans="2:11" ht="22.5" x14ac:dyDescent="0.3">
      <c r="B3" s="358" t="s">
        <v>951</v>
      </c>
      <c r="C3" s="358"/>
      <c r="D3" s="358"/>
      <c r="E3" s="358"/>
      <c r="F3" s="358"/>
      <c r="G3" s="358"/>
      <c r="H3" s="358"/>
      <c r="I3" s="358"/>
      <c r="J3" s="358"/>
      <c r="K3" s="358"/>
    </row>
    <row r="4" spans="2:11" ht="18" customHeight="1" thickBot="1" x14ac:dyDescent="0.3">
      <c r="B4" s="94"/>
      <c r="C4" s="94"/>
      <c r="D4" s="94"/>
      <c r="E4" s="94"/>
      <c r="F4" s="94"/>
      <c r="G4" s="94"/>
      <c r="H4" s="94"/>
      <c r="I4" s="94"/>
      <c r="J4" s="94"/>
      <c r="K4" s="94"/>
    </row>
    <row r="5" spans="2:11" ht="41.25" customHeight="1" thickBot="1" x14ac:dyDescent="0.3">
      <c r="B5" s="113" t="s">
        <v>802</v>
      </c>
      <c r="C5" s="113" t="s">
        <v>801</v>
      </c>
      <c r="D5" s="113" t="s">
        <v>455</v>
      </c>
      <c r="E5" s="113" t="s">
        <v>175</v>
      </c>
      <c r="F5" s="113" t="s">
        <v>803</v>
      </c>
      <c r="G5" s="113" t="s">
        <v>806</v>
      </c>
      <c r="H5" s="113" t="s">
        <v>804</v>
      </c>
      <c r="I5" s="113" t="s">
        <v>805</v>
      </c>
      <c r="J5" s="113" t="s">
        <v>793</v>
      </c>
      <c r="K5" s="113" t="s">
        <v>727</v>
      </c>
    </row>
    <row r="6" spans="2:11" ht="9" customHeight="1" x14ac:dyDescent="0.25">
      <c r="B6" s="125"/>
      <c r="C6" s="125"/>
      <c r="D6" s="132"/>
      <c r="E6" s="132"/>
      <c r="F6" s="132"/>
      <c r="G6" s="132"/>
      <c r="H6" s="132"/>
      <c r="I6" s="125"/>
      <c r="J6" s="125"/>
      <c r="K6" s="133"/>
    </row>
    <row r="7" spans="2:11" ht="16.5" x14ac:dyDescent="0.25">
      <c r="B7" s="167"/>
      <c r="C7" s="167"/>
      <c r="D7" s="167"/>
      <c r="E7" s="168"/>
      <c r="F7" s="172"/>
      <c r="G7" s="171"/>
      <c r="H7" s="167"/>
      <c r="I7" s="167"/>
      <c r="J7" s="167"/>
      <c r="K7" s="169"/>
    </row>
    <row r="8" spans="2:11" ht="16.5" x14ac:dyDescent="0.25">
      <c r="B8" s="167"/>
      <c r="C8" s="167"/>
      <c r="D8" s="167"/>
      <c r="E8" s="168"/>
      <c r="F8" s="172"/>
      <c r="G8" s="171"/>
      <c r="H8" s="167"/>
      <c r="I8" s="167"/>
      <c r="J8" s="167"/>
      <c r="K8" s="169"/>
    </row>
    <row r="9" spans="2:11" ht="16.5" x14ac:dyDescent="0.25">
      <c r="B9" s="167"/>
      <c r="C9" s="167"/>
      <c r="D9" s="167"/>
      <c r="E9" s="168"/>
      <c r="F9" s="172"/>
      <c r="G9" s="171"/>
      <c r="H9" s="167"/>
      <c r="I9" s="167"/>
      <c r="J9" s="167"/>
      <c r="K9" s="169"/>
    </row>
    <row r="10" spans="2:11" ht="16.5" x14ac:dyDescent="0.25">
      <c r="B10" s="167"/>
      <c r="C10" s="167"/>
      <c r="D10" s="167"/>
      <c r="E10" s="168"/>
      <c r="F10" s="172"/>
      <c r="G10" s="171"/>
      <c r="H10" s="167"/>
      <c r="I10" s="167"/>
      <c r="J10" s="167"/>
      <c r="K10" s="169"/>
    </row>
    <row r="11" spans="2:11" x14ac:dyDescent="0.25">
      <c r="B11" s="189"/>
      <c r="C11" s="189"/>
      <c r="D11" s="189"/>
      <c r="E11" s="190"/>
      <c r="F11" s="191"/>
      <c r="G11" s="191"/>
      <c r="H11" s="189"/>
      <c r="I11" s="189"/>
      <c r="J11" s="189"/>
      <c r="K11" s="192"/>
    </row>
    <row r="12" spans="2:11" x14ac:dyDescent="0.25">
      <c r="B12" s="189"/>
      <c r="C12" s="189"/>
      <c r="D12" s="189"/>
      <c r="E12" s="190"/>
      <c r="F12" s="191"/>
      <c r="G12" s="191"/>
      <c r="H12" s="189"/>
      <c r="I12" s="189"/>
      <c r="J12" s="189"/>
      <c r="K12" s="192"/>
    </row>
    <row r="13" spans="2:11" x14ac:dyDescent="0.25">
      <c r="B13" s="189"/>
      <c r="C13" s="189"/>
      <c r="D13" s="189"/>
      <c r="E13" s="190"/>
      <c r="F13" s="191"/>
      <c r="G13" s="191"/>
      <c r="H13" s="189"/>
      <c r="I13" s="189"/>
      <c r="J13" s="189"/>
      <c r="K13" s="192"/>
    </row>
    <row r="14" spans="2:11" x14ac:dyDescent="0.25">
      <c r="B14" s="189"/>
      <c r="C14" s="189"/>
      <c r="D14" s="189"/>
      <c r="E14" s="190"/>
      <c r="F14" s="191"/>
      <c r="G14" s="191"/>
      <c r="H14" s="189"/>
      <c r="I14" s="189"/>
      <c r="J14" s="189"/>
      <c r="K14" s="192"/>
    </row>
    <row r="15" spans="2:11" x14ac:dyDescent="0.25">
      <c r="B15" s="189"/>
      <c r="C15" s="189"/>
      <c r="D15" s="189"/>
      <c r="E15" s="190"/>
      <c r="F15" s="191"/>
      <c r="G15" s="191"/>
      <c r="H15" s="189"/>
      <c r="I15" s="189"/>
      <c r="J15" s="189"/>
      <c r="K15" s="192"/>
    </row>
    <row r="16" spans="2:11" ht="16.5" x14ac:dyDescent="0.25">
      <c r="B16" s="159"/>
      <c r="C16" s="159"/>
      <c r="D16" s="159"/>
      <c r="E16" s="160"/>
      <c r="F16" s="161"/>
      <c r="G16" s="161"/>
      <c r="H16" s="159"/>
      <c r="I16" s="159"/>
      <c r="J16" s="159"/>
      <c r="K16" s="162"/>
    </row>
    <row r="17" spans="2:11" ht="16.5" x14ac:dyDescent="0.25">
      <c r="B17" s="159"/>
      <c r="C17" s="159"/>
      <c r="D17" s="159"/>
      <c r="E17" s="160"/>
      <c r="F17" s="161"/>
      <c r="G17" s="161"/>
      <c r="H17" s="159"/>
      <c r="I17" s="159"/>
      <c r="J17" s="159"/>
      <c r="K17" s="162"/>
    </row>
    <row r="18" spans="2:11" ht="16.5" x14ac:dyDescent="0.25">
      <c r="B18" s="159"/>
      <c r="C18" s="159"/>
      <c r="D18" s="159"/>
      <c r="E18" s="160"/>
      <c r="F18" s="161"/>
      <c r="G18" s="161"/>
      <c r="H18" s="159"/>
      <c r="I18" s="159"/>
      <c r="J18" s="159"/>
      <c r="K18" s="162"/>
    </row>
    <row r="19" spans="2:11" ht="16.5" x14ac:dyDescent="0.25">
      <c r="B19" s="159"/>
      <c r="C19" s="159"/>
      <c r="D19" s="159"/>
      <c r="E19" s="160"/>
      <c r="F19" s="161"/>
      <c r="G19" s="161"/>
      <c r="H19" s="159"/>
      <c r="I19" s="159"/>
      <c r="J19" s="159"/>
      <c r="K19" s="162"/>
    </row>
    <row r="20" spans="2:11" ht="16.5" x14ac:dyDescent="0.25">
      <c r="B20" s="159"/>
      <c r="C20" s="159"/>
      <c r="D20" s="159"/>
      <c r="E20" s="160"/>
      <c r="F20" s="161"/>
      <c r="G20" s="161"/>
      <c r="H20" s="159"/>
      <c r="I20" s="159"/>
      <c r="J20" s="159"/>
      <c r="K20" s="162"/>
    </row>
    <row r="21" spans="2:11" ht="16.5" x14ac:dyDescent="0.25">
      <c r="B21" s="159"/>
      <c r="C21" s="159"/>
      <c r="D21" s="159"/>
      <c r="E21" s="160"/>
      <c r="F21" s="161"/>
      <c r="G21" s="161"/>
      <c r="H21" s="159"/>
      <c r="I21" s="159"/>
      <c r="J21" s="159"/>
      <c r="K21" s="162"/>
    </row>
    <row r="22" spans="2:11" ht="16.5" x14ac:dyDescent="0.25">
      <c r="B22" s="159"/>
      <c r="C22" s="159"/>
      <c r="D22" s="159"/>
      <c r="E22" s="160"/>
      <c r="F22" s="161"/>
      <c r="G22" s="161"/>
      <c r="H22" s="159"/>
      <c r="I22" s="159"/>
      <c r="J22" s="159"/>
      <c r="K22" s="162"/>
    </row>
    <row r="23" spans="2:11" ht="16.5" x14ac:dyDescent="0.25">
      <c r="B23" s="159"/>
      <c r="C23" s="159"/>
      <c r="D23" s="159"/>
      <c r="E23" s="160"/>
      <c r="F23" s="161"/>
      <c r="G23" s="161"/>
      <c r="H23" s="159"/>
      <c r="I23" s="159"/>
      <c r="J23" s="159"/>
      <c r="K23" s="162"/>
    </row>
    <row r="24" spans="2:11" ht="16.5" x14ac:dyDescent="0.25">
      <c r="B24" s="159"/>
      <c r="C24" s="159"/>
      <c r="D24" s="159"/>
      <c r="E24" s="160"/>
      <c r="F24" s="161"/>
      <c r="G24" s="161"/>
      <c r="H24" s="159"/>
      <c r="I24" s="159"/>
      <c r="J24" s="159"/>
      <c r="K24" s="162"/>
    </row>
    <row r="25" spans="2:11" ht="16.5" x14ac:dyDescent="0.25">
      <c r="B25" s="159"/>
      <c r="C25" s="159"/>
      <c r="D25" s="159"/>
      <c r="E25" s="160"/>
      <c r="F25" s="161"/>
      <c r="G25" s="161"/>
      <c r="H25" s="159"/>
      <c r="I25" s="159"/>
      <c r="J25" s="159"/>
      <c r="K25" s="162"/>
    </row>
    <row r="26" spans="2:11" ht="16.5" x14ac:dyDescent="0.25">
      <c r="B26" s="159"/>
      <c r="C26" s="159"/>
      <c r="D26" s="159"/>
      <c r="E26" s="160"/>
      <c r="F26" s="161"/>
      <c r="G26" s="161"/>
      <c r="H26" s="159"/>
      <c r="I26" s="159"/>
      <c r="J26" s="159"/>
      <c r="K26" s="162"/>
    </row>
    <row r="27" spans="2:11" ht="16.5" x14ac:dyDescent="0.25">
      <c r="B27" s="159"/>
      <c r="C27" s="159"/>
      <c r="D27" s="159"/>
      <c r="E27" s="160"/>
      <c r="F27" s="161"/>
      <c r="G27" s="161"/>
      <c r="H27" s="159"/>
      <c r="I27" s="159"/>
      <c r="J27" s="159"/>
      <c r="K27" s="162"/>
    </row>
    <row r="28" spans="2:11" ht="16.5" x14ac:dyDescent="0.25">
      <c r="B28" s="159"/>
      <c r="C28" s="159"/>
      <c r="D28" s="159"/>
      <c r="E28" s="160"/>
      <c r="F28" s="161"/>
      <c r="G28" s="161"/>
      <c r="H28" s="159"/>
      <c r="I28" s="159"/>
      <c r="J28" s="159"/>
      <c r="K28" s="162"/>
    </row>
    <row r="29" spans="2:11" ht="16.5" x14ac:dyDescent="0.25">
      <c r="B29" s="159"/>
      <c r="C29" s="159"/>
      <c r="D29" s="159"/>
      <c r="E29" s="160"/>
      <c r="F29" s="161"/>
      <c r="G29" s="161"/>
      <c r="H29" s="159"/>
      <c r="I29" s="159"/>
      <c r="J29" s="159"/>
      <c r="K29" s="162"/>
    </row>
    <row r="30" spans="2:11" ht="16.5" x14ac:dyDescent="0.25">
      <c r="B30" s="159"/>
      <c r="C30" s="159"/>
      <c r="D30" s="159"/>
      <c r="E30" s="160"/>
      <c r="F30" s="161"/>
      <c r="G30" s="161"/>
      <c r="H30" s="159"/>
      <c r="I30" s="159"/>
      <c r="J30" s="159"/>
      <c r="K30" s="162"/>
    </row>
    <row r="31" spans="2:11" ht="16.5" x14ac:dyDescent="0.25">
      <c r="B31" s="159"/>
      <c r="C31" s="159"/>
      <c r="D31" s="159"/>
      <c r="E31" s="160"/>
      <c r="F31" s="161"/>
      <c r="G31" s="161"/>
      <c r="H31" s="159"/>
      <c r="I31" s="159"/>
      <c r="J31" s="159"/>
      <c r="K31" s="162"/>
    </row>
    <row r="32" spans="2:11" ht="16.5" x14ac:dyDescent="0.25">
      <c r="B32" s="159"/>
      <c r="C32" s="159"/>
      <c r="D32" s="159"/>
      <c r="E32" s="160"/>
      <c r="F32" s="161"/>
      <c r="G32" s="161"/>
      <c r="H32" s="159"/>
      <c r="I32" s="159"/>
      <c r="J32" s="159"/>
      <c r="K32" s="162"/>
    </row>
    <row r="33" spans="2:11" ht="16.5" x14ac:dyDescent="0.25">
      <c r="B33" s="159"/>
      <c r="C33" s="159"/>
      <c r="D33" s="159"/>
      <c r="E33" s="160"/>
      <c r="F33" s="161"/>
      <c r="G33" s="161"/>
      <c r="H33" s="159"/>
      <c r="I33" s="159"/>
      <c r="J33" s="159"/>
      <c r="K33" s="162"/>
    </row>
    <row r="34" spans="2:11" ht="16.5" x14ac:dyDescent="0.25">
      <c r="B34" s="159"/>
      <c r="C34" s="159"/>
      <c r="D34" s="159"/>
      <c r="E34" s="160"/>
      <c r="F34" s="161"/>
      <c r="G34" s="161"/>
      <c r="H34" s="159"/>
      <c r="I34" s="159"/>
      <c r="J34" s="159"/>
      <c r="K34" s="162"/>
    </row>
    <row r="35" spans="2:11" ht="16.5" x14ac:dyDescent="0.25">
      <c r="B35" s="159"/>
      <c r="C35" s="159"/>
      <c r="D35" s="159"/>
      <c r="E35" s="160"/>
      <c r="F35" s="161"/>
      <c r="G35" s="161"/>
      <c r="H35" s="159"/>
      <c r="I35" s="159"/>
      <c r="J35" s="159"/>
      <c r="K35" s="162"/>
    </row>
    <row r="36" spans="2:11" ht="16.5" x14ac:dyDescent="0.25">
      <c r="B36" s="159"/>
      <c r="C36" s="159"/>
      <c r="D36" s="159"/>
      <c r="E36" s="160"/>
      <c r="F36" s="161"/>
      <c r="G36" s="161"/>
      <c r="H36" s="159"/>
      <c r="I36" s="159"/>
      <c r="J36" s="159"/>
      <c r="K36" s="162"/>
    </row>
    <row r="37" spans="2:11" ht="16.5" x14ac:dyDescent="0.25">
      <c r="B37" s="159"/>
      <c r="C37" s="159"/>
      <c r="D37" s="159"/>
      <c r="E37" s="160"/>
      <c r="F37" s="161"/>
      <c r="G37" s="161"/>
      <c r="H37" s="159"/>
      <c r="I37" s="159"/>
      <c r="J37" s="159"/>
      <c r="K37" s="162"/>
    </row>
    <row r="38" spans="2:11" ht="16.5" x14ac:dyDescent="0.25">
      <c r="B38" s="159"/>
      <c r="C38" s="159"/>
      <c r="D38" s="159"/>
      <c r="E38" s="160"/>
      <c r="F38" s="161"/>
      <c r="G38" s="161"/>
      <c r="H38" s="159"/>
      <c r="I38" s="159"/>
      <c r="J38" s="159"/>
      <c r="K38" s="162"/>
    </row>
  </sheetData>
  <sortState ref="B7:K29">
    <sortCondition ref="B7"/>
  </sortState>
  <mergeCells count="2">
    <mergeCell ref="B2:K2"/>
    <mergeCell ref="B3:K3"/>
  </mergeCells>
  <pageMargins left="0.23622047244094491" right="0.23622047244094491" top="0.74803149606299213" bottom="0.74803149606299213" header="0.31496062992125984" footer="0.31496062992125984"/>
  <pageSetup scale="96" fitToHeight="0" orientation="landscape" r:id="rId1"/>
  <headerFooter>
    <oddFooter>Página 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L42"/>
  <sheetViews>
    <sheetView zoomScaleNormal="100" workbookViewId="0"/>
  </sheetViews>
  <sheetFormatPr baseColWidth="10" defaultRowHeight="15" x14ac:dyDescent="0.25"/>
  <cols>
    <col min="1" max="1" width="4.140625" customWidth="1"/>
    <col min="2" max="2" width="13.85546875" customWidth="1"/>
    <col min="3" max="3" width="18.42578125" customWidth="1"/>
    <col min="4" max="4" width="39.7109375" customWidth="1"/>
    <col min="6" max="6" width="13.140625" customWidth="1"/>
    <col min="7" max="8" width="13.5703125" customWidth="1"/>
    <col min="9" max="9" width="13.85546875" customWidth="1"/>
    <col min="10" max="10" width="17.140625" customWidth="1"/>
    <col min="11" max="11" width="14.42578125" customWidth="1"/>
  </cols>
  <sheetData>
    <row r="2" spans="1:12" ht="22.5" x14ac:dyDescent="0.3">
      <c r="B2" s="358" t="s">
        <v>788</v>
      </c>
      <c r="C2" s="358"/>
      <c r="D2" s="358"/>
      <c r="E2" s="358"/>
      <c r="F2" s="358"/>
      <c r="G2" s="358"/>
      <c r="H2" s="358"/>
      <c r="I2" s="358"/>
      <c r="J2" s="358"/>
      <c r="K2" s="358"/>
    </row>
    <row r="3" spans="1:12" ht="22.5" x14ac:dyDescent="0.3">
      <c r="B3" s="358" t="s">
        <v>951</v>
      </c>
      <c r="C3" s="358"/>
      <c r="D3" s="358"/>
      <c r="E3" s="358"/>
      <c r="F3" s="358"/>
      <c r="G3" s="358"/>
      <c r="H3" s="358"/>
      <c r="I3" s="358"/>
      <c r="J3" s="358"/>
      <c r="K3" s="358"/>
    </row>
    <row r="4" spans="1:12" ht="15.75" thickBot="1" x14ac:dyDescent="0.3">
      <c r="B4" s="94"/>
      <c r="C4" s="94"/>
      <c r="D4" s="94"/>
      <c r="E4" s="94"/>
      <c r="F4" s="94"/>
      <c r="G4" s="94"/>
      <c r="H4" s="94"/>
      <c r="I4" s="94"/>
      <c r="J4" s="94"/>
      <c r="K4" s="94"/>
    </row>
    <row r="5" spans="1:12" ht="39.75" customHeight="1" thickBot="1" x14ac:dyDescent="0.3">
      <c r="B5" s="116" t="s">
        <v>801</v>
      </c>
      <c r="C5" s="116" t="s">
        <v>802</v>
      </c>
      <c r="D5" s="116" t="s">
        <v>455</v>
      </c>
      <c r="E5" s="116" t="s">
        <v>175</v>
      </c>
      <c r="F5" s="116" t="s">
        <v>803</v>
      </c>
      <c r="G5" s="116" t="s">
        <v>777</v>
      </c>
      <c r="H5" s="116" t="s">
        <v>804</v>
      </c>
      <c r="I5" s="116" t="s">
        <v>805</v>
      </c>
      <c r="J5" s="116" t="s">
        <v>793</v>
      </c>
      <c r="K5" s="116" t="s">
        <v>176</v>
      </c>
    </row>
    <row r="6" spans="1:12" ht="7.5" customHeight="1" x14ac:dyDescent="0.25">
      <c r="B6" s="125"/>
      <c r="C6" s="125"/>
      <c r="D6" s="132"/>
      <c r="E6" s="132"/>
      <c r="F6" s="132"/>
      <c r="G6" s="132"/>
      <c r="H6" s="132"/>
      <c r="I6" s="125"/>
      <c r="J6" s="125"/>
      <c r="K6" s="133"/>
    </row>
    <row r="7" spans="1:12" ht="16.5" x14ac:dyDescent="0.25">
      <c r="A7" s="15"/>
      <c r="B7" s="167"/>
      <c r="C7" s="167"/>
      <c r="D7" s="167"/>
      <c r="E7" s="198"/>
      <c r="F7" s="172"/>
      <c r="G7" s="171"/>
      <c r="H7" s="167"/>
      <c r="I7" s="167"/>
      <c r="J7" s="167"/>
      <c r="K7" s="169"/>
      <c r="L7" s="15"/>
    </row>
    <row r="8" spans="1:12" ht="16.5" x14ac:dyDescent="0.25">
      <c r="A8" s="15"/>
      <c r="B8" s="167"/>
      <c r="C8" s="167"/>
      <c r="D8" s="167"/>
      <c r="E8" s="198"/>
      <c r="F8" s="172"/>
      <c r="G8" s="171"/>
      <c r="H8" s="167"/>
      <c r="I8" s="167"/>
      <c r="J8" s="167"/>
      <c r="K8" s="169"/>
      <c r="L8" s="15"/>
    </row>
    <row r="9" spans="1:12" ht="16.5" x14ac:dyDescent="0.25">
      <c r="A9" s="15"/>
      <c r="B9" s="167"/>
      <c r="C9" s="167"/>
      <c r="D9" s="167"/>
      <c r="E9" s="198"/>
      <c r="F9" s="172"/>
      <c r="G9" s="171"/>
      <c r="H9" s="167"/>
      <c r="I9" s="167"/>
      <c r="J9" s="167"/>
      <c r="K9" s="169"/>
      <c r="L9" s="15"/>
    </row>
    <row r="10" spans="1:12" ht="16.5" x14ac:dyDescent="0.25">
      <c r="A10" s="15"/>
      <c r="B10" s="167"/>
      <c r="C10" s="167"/>
      <c r="D10" s="167"/>
      <c r="E10" s="198"/>
      <c r="F10" s="172"/>
      <c r="G10" s="171"/>
      <c r="H10" s="167"/>
      <c r="I10" s="167"/>
      <c r="J10" s="167"/>
      <c r="K10" s="169"/>
      <c r="L10" s="15"/>
    </row>
    <row r="11" spans="1:12" ht="16.5" x14ac:dyDescent="0.25">
      <c r="A11" s="15"/>
      <c r="B11" s="167"/>
      <c r="C11" s="167"/>
      <c r="D11" s="167"/>
      <c r="E11" s="193"/>
      <c r="F11" s="172"/>
      <c r="G11" s="172"/>
      <c r="H11" s="167"/>
      <c r="I11" s="167"/>
      <c r="J11" s="167"/>
      <c r="K11" s="169"/>
      <c r="L11" s="15"/>
    </row>
    <row r="12" spans="1:12" ht="16.5" x14ac:dyDescent="0.25">
      <c r="A12" s="15"/>
      <c r="B12" s="167"/>
      <c r="C12" s="167"/>
      <c r="D12" s="167"/>
      <c r="E12" s="193"/>
      <c r="F12" s="172"/>
      <c r="G12" s="172"/>
      <c r="H12" s="167"/>
      <c r="I12" s="167"/>
      <c r="J12" s="167"/>
      <c r="K12" s="169"/>
      <c r="L12" s="15"/>
    </row>
    <row r="13" spans="1:12" ht="16.5" x14ac:dyDescent="0.25">
      <c r="A13" s="15"/>
      <c r="B13" s="167"/>
      <c r="C13" s="167"/>
      <c r="D13" s="167"/>
      <c r="E13" s="193"/>
      <c r="F13" s="172"/>
      <c r="G13" s="172"/>
      <c r="H13" s="167"/>
      <c r="I13" s="167"/>
      <c r="J13" s="167"/>
      <c r="K13" s="169"/>
      <c r="L13" s="15"/>
    </row>
    <row r="14" spans="1:12" ht="16.5" x14ac:dyDescent="0.25">
      <c r="A14" s="15"/>
      <c r="B14" s="167"/>
      <c r="C14" s="167"/>
      <c r="D14" s="167"/>
      <c r="E14" s="193"/>
      <c r="F14" s="172"/>
      <c r="G14" s="172"/>
      <c r="H14" s="167"/>
      <c r="I14" s="167"/>
      <c r="J14" s="167"/>
      <c r="K14" s="169"/>
      <c r="L14" s="15"/>
    </row>
    <row r="15" spans="1:12" ht="16.5" x14ac:dyDescent="0.25">
      <c r="A15" s="15"/>
      <c r="B15" s="167"/>
      <c r="C15" s="167"/>
      <c r="D15" s="167"/>
      <c r="E15" s="193"/>
      <c r="F15" s="172"/>
      <c r="G15" s="172"/>
      <c r="H15" s="167"/>
      <c r="I15" s="167"/>
      <c r="J15" s="167"/>
      <c r="K15" s="169"/>
      <c r="L15" s="15"/>
    </row>
    <row r="16" spans="1:12" ht="16.5" x14ac:dyDescent="0.25">
      <c r="A16" s="15"/>
      <c r="B16" s="138"/>
      <c r="C16" s="138"/>
      <c r="D16" s="138"/>
      <c r="E16" s="163"/>
      <c r="F16" s="157"/>
      <c r="G16" s="157"/>
      <c r="H16" s="138"/>
      <c r="I16" s="138"/>
      <c r="J16" s="138"/>
      <c r="K16" s="139"/>
      <c r="L16" s="15"/>
    </row>
    <row r="17" spans="1:12" ht="16.5" x14ac:dyDescent="0.25">
      <c r="A17" s="15"/>
      <c r="B17" s="138"/>
      <c r="C17" s="138"/>
      <c r="D17" s="138"/>
      <c r="E17" s="141"/>
      <c r="F17" s="157"/>
      <c r="G17" s="157"/>
      <c r="H17" s="138"/>
      <c r="I17" s="138"/>
      <c r="J17" s="138"/>
      <c r="K17" s="139"/>
      <c r="L17" s="15"/>
    </row>
    <row r="18" spans="1:12" ht="16.5" x14ac:dyDescent="0.25">
      <c r="A18" s="15"/>
      <c r="B18" s="138"/>
      <c r="C18" s="138"/>
      <c r="D18" s="138"/>
      <c r="E18" s="141"/>
      <c r="F18" s="157"/>
      <c r="G18" s="157"/>
      <c r="H18" s="138"/>
      <c r="I18" s="138"/>
      <c r="J18" s="138"/>
      <c r="K18" s="139"/>
      <c r="L18" s="15"/>
    </row>
    <row r="19" spans="1:12" ht="16.5" x14ac:dyDescent="0.25">
      <c r="A19" s="15"/>
      <c r="B19" s="138"/>
      <c r="C19" s="138"/>
      <c r="D19" s="164"/>
      <c r="E19" s="163"/>
      <c r="F19" s="157"/>
      <c r="G19" s="157"/>
      <c r="H19" s="138"/>
      <c r="I19" s="138"/>
      <c r="J19" s="138"/>
      <c r="K19" s="139"/>
      <c r="L19" s="15"/>
    </row>
    <row r="20" spans="1:12" ht="16.5" x14ac:dyDescent="0.25">
      <c r="A20" s="15"/>
      <c r="B20" s="138"/>
      <c r="C20" s="138"/>
      <c r="D20" s="138"/>
      <c r="E20" s="163"/>
      <c r="F20" s="157"/>
      <c r="G20" s="157"/>
      <c r="H20" s="138"/>
      <c r="I20" s="138"/>
      <c r="J20" s="138"/>
      <c r="K20" s="139"/>
      <c r="L20" s="15"/>
    </row>
    <row r="21" spans="1:12" ht="16.5" x14ac:dyDescent="0.25">
      <c r="A21" s="15"/>
      <c r="B21" s="138"/>
      <c r="C21" s="138"/>
      <c r="D21" s="138"/>
      <c r="E21" s="141"/>
      <c r="F21" s="157"/>
      <c r="G21" s="157"/>
      <c r="H21" s="138"/>
      <c r="I21" s="138"/>
      <c r="J21" s="138"/>
      <c r="K21" s="139"/>
      <c r="L21" s="15"/>
    </row>
    <row r="22" spans="1:12" ht="16.5" x14ac:dyDescent="0.25">
      <c r="A22" s="15"/>
      <c r="B22" s="138"/>
      <c r="C22" s="138"/>
      <c r="D22" s="138"/>
      <c r="E22" s="141"/>
      <c r="F22" s="157"/>
      <c r="G22" s="157"/>
      <c r="H22" s="138"/>
      <c r="I22" s="138"/>
      <c r="J22" s="138"/>
      <c r="K22" s="139"/>
      <c r="L22" s="15"/>
    </row>
    <row r="23" spans="1:12" ht="16.5" x14ac:dyDescent="0.25">
      <c r="A23" s="15"/>
      <c r="B23" s="138"/>
      <c r="C23" s="138"/>
      <c r="D23" s="164"/>
      <c r="E23" s="163"/>
      <c r="F23" s="157"/>
      <c r="G23" s="157"/>
      <c r="H23" s="138"/>
      <c r="I23" s="138"/>
      <c r="J23" s="138"/>
      <c r="K23" s="139"/>
      <c r="L23" s="15"/>
    </row>
    <row r="24" spans="1:12" ht="16.5" x14ac:dyDescent="0.25">
      <c r="A24" s="15"/>
      <c r="B24" s="138"/>
      <c r="C24" s="138"/>
      <c r="D24" s="138"/>
      <c r="E24" s="163"/>
      <c r="F24" s="157"/>
      <c r="G24" s="157"/>
      <c r="H24" s="138"/>
      <c r="I24" s="138"/>
      <c r="J24" s="138"/>
      <c r="K24" s="139"/>
      <c r="L24" s="15"/>
    </row>
    <row r="25" spans="1:12" ht="16.5" x14ac:dyDescent="0.25">
      <c r="A25" s="15"/>
      <c r="B25" s="138"/>
      <c r="C25" s="138"/>
      <c r="D25" s="138"/>
      <c r="E25" s="163"/>
      <c r="F25" s="157"/>
      <c r="G25" s="157"/>
      <c r="H25" s="138"/>
      <c r="I25" s="138"/>
      <c r="J25" s="138"/>
      <c r="K25" s="139"/>
      <c r="L25" s="15"/>
    </row>
    <row r="26" spans="1:12" ht="16.5" x14ac:dyDescent="0.25">
      <c r="A26" s="15"/>
      <c r="B26" s="138"/>
      <c r="C26" s="138"/>
      <c r="D26" s="138"/>
      <c r="E26" s="163"/>
      <c r="F26" s="157"/>
      <c r="G26" s="157"/>
      <c r="H26" s="138"/>
      <c r="I26" s="138"/>
      <c r="J26" s="138"/>
      <c r="K26" s="139"/>
      <c r="L26" s="15"/>
    </row>
    <row r="27" spans="1:12" ht="16.5" x14ac:dyDescent="0.25">
      <c r="A27" s="15"/>
      <c r="B27" s="138"/>
      <c r="C27" s="138"/>
      <c r="D27" s="138"/>
      <c r="E27" s="163"/>
      <c r="F27" s="157"/>
      <c r="G27" s="157"/>
      <c r="H27" s="138"/>
      <c r="I27" s="138"/>
      <c r="J27" s="138"/>
      <c r="K27" s="139"/>
      <c r="L27" s="15"/>
    </row>
    <row r="28" spans="1:12" ht="16.5" x14ac:dyDescent="0.25">
      <c r="A28" s="15"/>
      <c r="B28" s="138"/>
      <c r="C28" s="138"/>
      <c r="D28" s="138"/>
      <c r="E28" s="163"/>
      <c r="F28" s="157"/>
      <c r="G28" s="157"/>
      <c r="H28" s="138"/>
      <c r="I28" s="138"/>
      <c r="J28" s="138"/>
      <c r="K28" s="139"/>
      <c r="L28" s="15"/>
    </row>
    <row r="29" spans="1:12" ht="16.5" x14ac:dyDescent="0.25">
      <c r="A29" s="15"/>
      <c r="B29" s="138"/>
      <c r="C29" s="138"/>
      <c r="D29" s="138"/>
      <c r="E29" s="163"/>
      <c r="F29" s="157"/>
      <c r="G29" s="157"/>
      <c r="H29" s="138"/>
      <c r="I29" s="138"/>
      <c r="J29" s="138"/>
      <c r="K29" s="139"/>
      <c r="L29" s="15"/>
    </row>
    <row r="30" spans="1:12" ht="16.5" x14ac:dyDescent="0.25">
      <c r="A30" s="15"/>
      <c r="B30" s="138"/>
      <c r="C30" s="138"/>
      <c r="D30" s="138"/>
      <c r="E30" s="163"/>
      <c r="F30" s="157"/>
      <c r="G30" s="157"/>
      <c r="H30" s="138"/>
      <c r="I30" s="138"/>
      <c r="J30" s="138"/>
      <c r="K30" s="139"/>
      <c r="L30" s="15"/>
    </row>
    <row r="31" spans="1:12" ht="16.5" x14ac:dyDescent="0.25">
      <c r="A31" s="15"/>
      <c r="B31" s="138"/>
      <c r="C31" s="138"/>
      <c r="D31" s="138"/>
      <c r="E31" s="163"/>
      <c r="F31" s="157"/>
      <c r="G31" s="157"/>
      <c r="H31" s="138"/>
      <c r="I31" s="138"/>
      <c r="J31" s="138"/>
      <c r="K31" s="139"/>
      <c r="L31" s="15"/>
    </row>
    <row r="32" spans="1:12" ht="16.5" x14ac:dyDescent="0.25">
      <c r="A32" s="15"/>
      <c r="B32" s="138"/>
      <c r="C32" s="138"/>
      <c r="D32" s="138"/>
      <c r="E32" s="163"/>
      <c r="F32" s="157"/>
      <c r="G32" s="157"/>
      <c r="H32" s="138"/>
      <c r="I32" s="138"/>
      <c r="J32" s="138"/>
      <c r="K32" s="139"/>
      <c r="L32" s="15"/>
    </row>
    <row r="33" spans="1:12" ht="16.5" x14ac:dyDescent="0.25">
      <c r="A33" s="15"/>
      <c r="B33" s="138"/>
      <c r="C33" s="138"/>
      <c r="D33" s="138"/>
      <c r="E33" s="163"/>
      <c r="F33" s="157"/>
      <c r="G33" s="157"/>
      <c r="H33" s="138"/>
      <c r="I33" s="138"/>
      <c r="J33" s="138"/>
      <c r="K33" s="139"/>
      <c r="L33" s="15"/>
    </row>
    <row r="34" spans="1:12" ht="16.5" x14ac:dyDescent="0.25">
      <c r="A34" s="15"/>
      <c r="B34" s="138"/>
      <c r="C34" s="138"/>
      <c r="D34" s="138"/>
      <c r="E34" s="163"/>
      <c r="F34" s="157"/>
      <c r="G34" s="157"/>
      <c r="H34" s="138"/>
      <c r="I34" s="138"/>
      <c r="J34" s="138"/>
      <c r="K34" s="139"/>
      <c r="L34" s="15"/>
    </row>
    <row r="35" spans="1:12" ht="16.5" x14ac:dyDescent="0.25">
      <c r="A35" s="15"/>
      <c r="B35" s="138"/>
      <c r="C35" s="138"/>
      <c r="D35" s="138"/>
      <c r="E35" s="163"/>
      <c r="F35" s="157"/>
      <c r="G35" s="157"/>
      <c r="H35" s="138"/>
      <c r="I35" s="138"/>
      <c r="J35" s="138"/>
      <c r="K35" s="139"/>
      <c r="L35" s="15"/>
    </row>
    <row r="36" spans="1:12" ht="16.5" x14ac:dyDescent="0.25">
      <c r="A36" s="15"/>
      <c r="B36" s="138"/>
      <c r="C36" s="138"/>
      <c r="D36" s="138"/>
      <c r="E36" s="163"/>
      <c r="F36" s="157"/>
      <c r="G36" s="157"/>
      <c r="H36" s="138"/>
      <c r="I36" s="138"/>
      <c r="J36" s="138"/>
      <c r="K36" s="139"/>
      <c r="L36" s="15"/>
    </row>
    <row r="37" spans="1:12" ht="16.5" x14ac:dyDescent="0.25">
      <c r="A37" s="15"/>
      <c r="B37" s="138"/>
      <c r="C37" s="138"/>
      <c r="D37" s="138"/>
      <c r="E37" s="141"/>
      <c r="F37" s="157"/>
      <c r="G37" s="157"/>
      <c r="H37" s="138"/>
      <c r="I37" s="138"/>
      <c r="J37" s="138"/>
      <c r="K37" s="139"/>
      <c r="L37" s="15"/>
    </row>
    <row r="38" spans="1:12" ht="16.5" x14ac:dyDescent="0.25">
      <c r="A38" s="15"/>
      <c r="B38" s="138"/>
      <c r="C38" s="138"/>
      <c r="D38" s="138"/>
      <c r="E38" s="141"/>
      <c r="F38" s="157"/>
      <c r="G38" s="157"/>
      <c r="H38" s="138"/>
      <c r="I38" s="138"/>
      <c r="J38" s="138"/>
      <c r="K38" s="139"/>
      <c r="L38" s="15"/>
    </row>
    <row r="39" spans="1:12" ht="16.5" x14ac:dyDescent="0.25">
      <c r="A39" s="15"/>
      <c r="B39" s="138"/>
      <c r="C39" s="138"/>
      <c r="D39" s="164"/>
      <c r="E39" s="163"/>
      <c r="F39" s="157"/>
      <c r="G39" s="157"/>
      <c r="H39" s="138"/>
      <c r="I39" s="138"/>
      <c r="J39" s="138"/>
      <c r="K39" s="139"/>
      <c r="L39" s="15"/>
    </row>
    <row r="40" spans="1:12" ht="16.5" x14ac:dyDescent="0.25">
      <c r="A40" s="15"/>
      <c r="B40" s="138"/>
      <c r="C40" s="138"/>
      <c r="D40" s="138"/>
      <c r="E40" s="163"/>
      <c r="F40" s="157"/>
      <c r="G40" s="157"/>
      <c r="H40" s="138"/>
      <c r="I40" s="138"/>
      <c r="J40" s="138"/>
      <c r="K40" s="139"/>
      <c r="L40" s="15"/>
    </row>
    <row r="41" spans="1:12" ht="16.5" x14ac:dyDescent="0.25">
      <c r="A41" s="15"/>
      <c r="B41" s="138"/>
      <c r="C41" s="138"/>
      <c r="D41" s="138"/>
      <c r="E41" s="163"/>
      <c r="F41" s="157"/>
      <c r="G41" s="157"/>
      <c r="H41" s="138"/>
      <c r="I41" s="138"/>
      <c r="J41" s="138"/>
      <c r="K41" s="139"/>
      <c r="L41" s="15"/>
    </row>
    <row r="42" spans="1:12" ht="16.5" x14ac:dyDescent="0.25">
      <c r="A42" s="15"/>
      <c r="B42" s="138"/>
      <c r="C42" s="138"/>
      <c r="D42" s="138"/>
      <c r="E42" s="163"/>
      <c r="F42" s="157"/>
      <c r="G42" s="157"/>
      <c r="H42" s="138"/>
      <c r="I42" s="138"/>
      <c r="J42" s="138"/>
      <c r="K42" s="139"/>
      <c r="L42" s="15"/>
    </row>
  </sheetData>
  <sortState ref="B7:K10">
    <sortCondition ref="B7"/>
  </sortState>
  <mergeCells count="2">
    <mergeCell ref="B2:K2"/>
    <mergeCell ref="B3:K3"/>
  </mergeCells>
  <pageMargins left="1.02" right="0.25" top="0.75" bottom="0.75" header="0.3" footer="0.3"/>
  <pageSetup scale="71" fitToHeight="0" orientation="landscape" horizontalDpi="4294967295" verticalDpi="4294967295" r:id="rId1"/>
  <headerFooter>
    <oddFooter>Página 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40"/>
  <sheetViews>
    <sheetView workbookViewId="0">
      <selection activeCell="G33" sqref="G33"/>
    </sheetView>
  </sheetViews>
  <sheetFormatPr baseColWidth="10" defaultRowHeight="18" x14ac:dyDescent="0.25"/>
  <cols>
    <col min="1" max="1" width="5" customWidth="1"/>
    <col min="2" max="2" width="12.28515625" style="227" customWidth="1"/>
    <col min="3" max="3" width="14" style="227" customWidth="1"/>
    <col min="4" max="4" width="14" style="226" customWidth="1"/>
    <col min="7" max="7" width="11.42578125" style="229"/>
    <col min="10" max="10" width="11.42578125" style="229"/>
  </cols>
  <sheetData>
    <row r="1" spans="2:10" s="214" customFormat="1" x14ac:dyDescent="0.25">
      <c r="B1" s="227"/>
      <c r="C1" s="227"/>
      <c r="D1" s="226"/>
      <c r="G1" s="229"/>
      <c r="J1" s="229"/>
    </row>
    <row r="2" spans="2:10" s="214" customFormat="1" x14ac:dyDescent="0.25">
      <c r="B2" s="372" t="s">
        <v>953</v>
      </c>
      <c r="C2" s="372"/>
      <c r="D2" s="372"/>
      <c r="E2" s="372"/>
      <c r="F2" s="372"/>
      <c r="G2" s="372"/>
      <c r="J2" s="229"/>
    </row>
    <row r="3" spans="2:10" s="214" customFormat="1" x14ac:dyDescent="0.25">
      <c r="B3" s="372" t="s">
        <v>950</v>
      </c>
      <c r="C3" s="372"/>
      <c r="D3" s="372"/>
      <c r="E3" s="372"/>
      <c r="F3" s="372"/>
      <c r="G3" s="372"/>
      <c r="J3" s="229"/>
    </row>
    <row r="4" spans="2:10" x14ac:dyDescent="0.25">
      <c r="D4" s="228"/>
    </row>
    <row r="5" spans="2:10" x14ac:dyDescent="0.25">
      <c r="B5" s="227" t="s">
        <v>0</v>
      </c>
      <c r="C5" s="227" t="s">
        <v>952</v>
      </c>
      <c r="D5" s="230"/>
      <c r="E5" s="227" t="s">
        <v>0</v>
      </c>
      <c r="F5" s="227" t="s">
        <v>952</v>
      </c>
      <c r="G5" s="232"/>
      <c r="H5" s="227" t="s">
        <v>0</v>
      </c>
      <c r="I5" s="227" t="s">
        <v>952</v>
      </c>
      <c r="J5" s="232"/>
    </row>
    <row r="6" spans="2:10" x14ac:dyDescent="0.25">
      <c r="B6" s="227" t="s">
        <v>831</v>
      </c>
      <c r="C6" s="237">
        <v>1</v>
      </c>
      <c r="D6" s="231">
        <f>C6+C7</f>
        <v>3</v>
      </c>
      <c r="E6" s="227" t="s">
        <v>956</v>
      </c>
      <c r="F6" s="237">
        <v>1</v>
      </c>
      <c r="G6" s="231">
        <f>F6</f>
        <v>1</v>
      </c>
      <c r="H6" s="227"/>
      <c r="I6" s="237"/>
      <c r="J6" s="231"/>
    </row>
    <row r="7" spans="2:10" x14ac:dyDescent="0.25">
      <c r="B7" s="227" t="s">
        <v>831</v>
      </c>
      <c r="C7" s="237">
        <v>2</v>
      </c>
      <c r="D7" s="231"/>
      <c r="E7" s="227" t="s">
        <v>599</v>
      </c>
      <c r="F7" s="237">
        <v>6</v>
      </c>
      <c r="G7" s="231">
        <f t="shared" ref="G7:G27" si="0">F7</f>
        <v>6</v>
      </c>
      <c r="H7" s="227"/>
      <c r="I7" s="237"/>
      <c r="J7" s="231"/>
    </row>
    <row r="8" spans="2:10" x14ac:dyDescent="0.25">
      <c r="B8" s="240" t="s">
        <v>954</v>
      </c>
      <c r="C8" s="237">
        <v>1</v>
      </c>
      <c r="D8" s="231">
        <f>C8</f>
        <v>1</v>
      </c>
      <c r="E8" s="227" t="s">
        <v>367</v>
      </c>
      <c r="F8" s="237">
        <v>2</v>
      </c>
      <c r="G8" s="231">
        <f t="shared" si="0"/>
        <v>2</v>
      </c>
      <c r="H8" s="227"/>
      <c r="I8" s="237"/>
      <c r="J8" s="231"/>
    </row>
    <row r="9" spans="2:10" ht="18.75" thickBot="1" x14ac:dyDescent="0.3">
      <c r="B9" s="227" t="s">
        <v>924</v>
      </c>
      <c r="C9" s="237">
        <v>5</v>
      </c>
      <c r="D9" s="231">
        <f>SUM(C9:C15)</f>
        <v>16</v>
      </c>
      <c r="E9" s="227" t="s">
        <v>900</v>
      </c>
      <c r="F9" s="237">
        <v>1</v>
      </c>
      <c r="G9" s="231">
        <f t="shared" si="0"/>
        <v>1</v>
      </c>
      <c r="H9" s="233"/>
      <c r="I9" s="238"/>
      <c r="J9" s="234"/>
    </row>
    <row r="10" spans="2:10" x14ac:dyDescent="0.25">
      <c r="B10" s="227" t="s">
        <v>924</v>
      </c>
      <c r="C10" s="237">
        <v>2</v>
      </c>
      <c r="D10" s="231"/>
      <c r="E10" s="227" t="s">
        <v>187</v>
      </c>
      <c r="F10" s="237">
        <v>3</v>
      </c>
      <c r="G10" s="231">
        <f t="shared" si="0"/>
        <v>3</v>
      </c>
      <c r="I10" s="239"/>
    </row>
    <row r="11" spans="2:10" x14ac:dyDescent="0.25">
      <c r="B11" s="227" t="s">
        <v>924</v>
      </c>
      <c r="C11" s="237">
        <v>2</v>
      </c>
      <c r="D11" s="231"/>
      <c r="E11" s="227" t="s">
        <v>688</v>
      </c>
      <c r="F11" s="237">
        <v>1</v>
      </c>
      <c r="G11" s="231">
        <f t="shared" si="0"/>
        <v>1</v>
      </c>
    </row>
    <row r="12" spans="2:10" x14ac:dyDescent="0.25">
      <c r="B12" s="227" t="s">
        <v>924</v>
      </c>
      <c r="C12" s="237">
        <v>1</v>
      </c>
      <c r="D12" s="231"/>
      <c r="E12" s="227" t="s">
        <v>527</v>
      </c>
      <c r="F12" s="237">
        <v>1</v>
      </c>
      <c r="G12" s="231">
        <f t="shared" si="0"/>
        <v>1</v>
      </c>
    </row>
    <row r="13" spans="2:10" x14ac:dyDescent="0.25">
      <c r="B13" s="227" t="s">
        <v>924</v>
      </c>
      <c r="C13" s="237">
        <v>2</v>
      </c>
      <c r="D13" s="231"/>
      <c r="E13" s="227" t="s">
        <v>955</v>
      </c>
      <c r="F13" s="237">
        <v>1</v>
      </c>
      <c r="G13" s="231">
        <f t="shared" si="0"/>
        <v>1</v>
      </c>
    </row>
    <row r="14" spans="2:10" x14ac:dyDescent="0.25">
      <c r="B14" s="227" t="s">
        <v>924</v>
      </c>
      <c r="C14" s="237">
        <v>2</v>
      </c>
      <c r="D14" s="231"/>
      <c r="E14" s="227" t="s">
        <v>471</v>
      </c>
      <c r="F14" s="237">
        <v>1</v>
      </c>
      <c r="G14" s="231">
        <f t="shared" si="0"/>
        <v>1</v>
      </c>
    </row>
    <row r="15" spans="2:10" x14ac:dyDescent="0.25">
      <c r="B15" s="227" t="s">
        <v>924</v>
      </c>
      <c r="C15" s="237">
        <v>2</v>
      </c>
      <c r="D15" s="231"/>
      <c r="E15" s="227" t="s">
        <v>409</v>
      </c>
      <c r="F15" s="237">
        <v>2</v>
      </c>
      <c r="G15" s="231">
        <f t="shared" si="0"/>
        <v>2</v>
      </c>
    </row>
    <row r="16" spans="2:10" x14ac:dyDescent="0.25">
      <c r="B16" s="241" t="s">
        <v>241</v>
      </c>
      <c r="C16" s="242">
        <v>1</v>
      </c>
      <c r="D16" s="231">
        <f>C16</f>
        <v>1</v>
      </c>
      <c r="E16" s="227" t="s">
        <v>265</v>
      </c>
      <c r="F16" s="237">
        <v>2</v>
      </c>
      <c r="G16" s="231">
        <f t="shared" si="0"/>
        <v>2</v>
      </c>
    </row>
    <row r="17" spans="2:7" x14ac:dyDescent="0.25">
      <c r="B17" s="227" t="s">
        <v>739</v>
      </c>
      <c r="C17" s="237">
        <v>6</v>
      </c>
      <c r="D17" s="231">
        <f>C17</f>
        <v>6</v>
      </c>
      <c r="E17" s="240" t="s">
        <v>207</v>
      </c>
      <c r="F17" s="237">
        <v>2</v>
      </c>
      <c r="G17" s="231">
        <f t="shared" si="0"/>
        <v>2</v>
      </c>
    </row>
    <row r="18" spans="2:7" x14ac:dyDescent="0.25">
      <c r="B18" s="227" t="s">
        <v>523</v>
      </c>
      <c r="C18" s="237">
        <v>1</v>
      </c>
      <c r="D18" s="231">
        <f>SUM(C18+C19)</f>
        <v>2</v>
      </c>
      <c r="E18" s="227" t="s">
        <v>695</v>
      </c>
      <c r="F18" s="237">
        <v>1</v>
      </c>
      <c r="G18" s="231">
        <f t="shared" si="0"/>
        <v>1</v>
      </c>
    </row>
    <row r="19" spans="2:7" x14ac:dyDescent="0.25">
      <c r="B19" s="227" t="s">
        <v>523</v>
      </c>
      <c r="C19" s="237">
        <v>1</v>
      </c>
      <c r="D19" s="231"/>
      <c r="E19" s="227" t="s">
        <v>345</v>
      </c>
      <c r="F19" s="237">
        <v>1</v>
      </c>
      <c r="G19" s="231">
        <f t="shared" si="0"/>
        <v>1</v>
      </c>
    </row>
    <row r="20" spans="2:7" x14ac:dyDescent="0.25">
      <c r="B20" s="227" t="s">
        <v>691</v>
      </c>
      <c r="C20" s="237">
        <v>40</v>
      </c>
      <c r="D20" s="231">
        <f>C20</f>
        <v>40</v>
      </c>
      <c r="E20" s="227" t="s">
        <v>813</v>
      </c>
      <c r="F20" s="237">
        <v>4</v>
      </c>
      <c r="G20" s="231">
        <f t="shared" si="0"/>
        <v>4</v>
      </c>
    </row>
    <row r="21" spans="2:7" x14ac:dyDescent="0.25">
      <c r="B21" s="227" t="s">
        <v>211</v>
      </c>
      <c r="C21" s="237">
        <v>1</v>
      </c>
      <c r="D21" s="231">
        <f t="shared" ref="D21:D22" si="1">C21</f>
        <v>1</v>
      </c>
      <c r="E21" s="227" t="s">
        <v>302</v>
      </c>
      <c r="F21" s="237">
        <v>1</v>
      </c>
      <c r="G21" s="231">
        <f t="shared" si="0"/>
        <v>1</v>
      </c>
    </row>
    <row r="22" spans="2:7" x14ac:dyDescent="0.25">
      <c r="B22" s="227" t="s">
        <v>917</v>
      </c>
      <c r="C22" s="237">
        <v>1</v>
      </c>
      <c r="D22" s="231">
        <f t="shared" si="1"/>
        <v>1</v>
      </c>
      <c r="E22" s="227" t="s">
        <v>323</v>
      </c>
      <c r="F22" s="237">
        <v>8</v>
      </c>
      <c r="G22" s="231">
        <f t="shared" si="0"/>
        <v>8</v>
      </c>
    </row>
    <row r="23" spans="2:7" x14ac:dyDescent="0.25">
      <c r="B23" s="227" t="s">
        <v>522</v>
      </c>
      <c r="C23" s="237">
        <v>2</v>
      </c>
      <c r="D23" s="231">
        <f>C23+C24</f>
        <v>3</v>
      </c>
      <c r="E23" s="227" t="s">
        <v>494</v>
      </c>
      <c r="F23" s="237">
        <v>2</v>
      </c>
      <c r="G23" s="231">
        <f t="shared" si="0"/>
        <v>2</v>
      </c>
    </row>
    <row r="24" spans="2:7" x14ac:dyDescent="0.25">
      <c r="B24" s="227" t="s">
        <v>522</v>
      </c>
      <c r="C24" s="237">
        <v>1</v>
      </c>
      <c r="D24" s="231"/>
      <c r="E24" s="227" t="s">
        <v>738</v>
      </c>
      <c r="F24" s="237">
        <v>4</v>
      </c>
      <c r="G24" s="231">
        <f t="shared" si="0"/>
        <v>4</v>
      </c>
    </row>
    <row r="25" spans="2:7" x14ac:dyDescent="0.25">
      <c r="B25" s="227" t="s">
        <v>559</v>
      </c>
      <c r="C25" s="237">
        <v>15</v>
      </c>
      <c r="D25" s="231">
        <f>C25</f>
        <v>15</v>
      </c>
      <c r="E25" s="227" t="s">
        <v>916</v>
      </c>
      <c r="F25" s="237">
        <v>1</v>
      </c>
      <c r="G25" s="231">
        <f t="shared" si="0"/>
        <v>1</v>
      </c>
    </row>
    <row r="26" spans="2:7" x14ac:dyDescent="0.25">
      <c r="B26" s="227" t="s">
        <v>256</v>
      </c>
      <c r="C26" s="237">
        <v>2</v>
      </c>
      <c r="D26" s="231">
        <f t="shared" ref="D26:D32" si="2">C26</f>
        <v>2</v>
      </c>
      <c r="E26" s="227" t="s">
        <v>193</v>
      </c>
      <c r="F26" s="237">
        <v>2</v>
      </c>
      <c r="G26" s="231">
        <f t="shared" si="0"/>
        <v>2</v>
      </c>
    </row>
    <row r="27" spans="2:7" x14ac:dyDescent="0.25">
      <c r="B27" s="227" t="s">
        <v>740</v>
      </c>
      <c r="C27" s="237">
        <v>1</v>
      </c>
      <c r="D27" s="231">
        <f t="shared" si="2"/>
        <v>1</v>
      </c>
      <c r="E27" s="227" t="s">
        <v>353</v>
      </c>
      <c r="F27" s="237">
        <v>5</v>
      </c>
      <c r="G27" s="231">
        <f t="shared" si="0"/>
        <v>5</v>
      </c>
    </row>
    <row r="28" spans="2:7" x14ac:dyDescent="0.25">
      <c r="B28" s="227" t="s">
        <v>594</v>
      </c>
      <c r="C28" s="237">
        <v>3</v>
      </c>
      <c r="D28" s="231">
        <f t="shared" si="2"/>
        <v>3</v>
      </c>
      <c r="E28" s="227" t="s">
        <v>957</v>
      </c>
      <c r="F28" s="237">
        <v>1</v>
      </c>
      <c r="G28" s="231">
        <f>F28</f>
        <v>1</v>
      </c>
    </row>
    <row r="29" spans="2:7" x14ac:dyDescent="0.25">
      <c r="B29" s="227" t="s">
        <v>222</v>
      </c>
      <c r="C29" s="237">
        <v>2</v>
      </c>
      <c r="D29" s="231">
        <f t="shared" si="2"/>
        <v>2</v>
      </c>
      <c r="E29" s="227" t="s">
        <v>833</v>
      </c>
      <c r="F29" s="237">
        <v>2</v>
      </c>
      <c r="G29" s="231">
        <f>F29+F30</f>
        <v>3</v>
      </c>
    </row>
    <row r="30" spans="2:7" x14ac:dyDescent="0.25">
      <c r="B30" s="227" t="s">
        <v>848</v>
      </c>
      <c r="C30" s="237">
        <v>20</v>
      </c>
      <c r="D30" s="231">
        <f t="shared" si="2"/>
        <v>20</v>
      </c>
      <c r="E30" s="227" t="s">
        <v>833</v>
      </c>
      <c r="F30" s="237">
        <v>1</v>
      </c>
      <c r="G30" s="231"/>
    </row>
    <row r="31" spans="2:7" x14ac:dyDescent="0.25">
      <c r="B31" s="227" t="s">
        <v>850</v>
      </c>
      <c r="C31" s="237">
        <v>150</v>
      </c>
      <c r="D31" s="231">
        <f t="shared" si="2"/>
        <v>150</v>
      </c>
      <c r="E31" s="227" t="s">
        <v>667</v>
      </c>
      <c r="F31" s="237">
        <v>18</v>
      </c>
      <c r="G31" s="231">
        <f>F31</f>
        <v>18</v>
      </c>
    </row>
    <row r="32" spans="2:7" x14ac:dyDescent="0.25">
      <c r="B32" s="227" t="s">
        <v>851</v>
      </c>
      <c r="C32" s="237">
        <v>150</v>
      </c>
      <c r="D32" s="231">
        <f t="shared" si="2"/>
        <v>150</v>
      </c>
      <c r="E32" s="227" t="s">
        <v>675</v>
      </c>
      <c r="F32" s="237">
        <v>1</v>
      </c>
      <c r="G32" s="231">
        <f>F32+F33</f>
        <v>3</v>
      </c>
    </row>
    <row r="33" spans="2:7" x14ac:dyDescent="0.25">
      <c r="B33" s="227" t="s">
        <v>724</v>
      </c>
      <c r="C33" s="237">
        <v>100</v>
      </c>
      <c r="D33" s="231">
        <f>C33+C34</f>
        <v>260</v>
      </c>
      <c r="E33" s="227" t="s">
        <v>675</v>
      </c>
      <c r="F33" s="237">
        <v>2</v>
      </c>
      <c r="G33" s="231"/>
    </row>
    <row r="34" spans="2:7" x14ac:dyDescent="0.25">
      <c r="B34" s="227" t="s">
        <v>724</v>
      </c>
      <c r="C34" s="237">
        <v>160</v>
      </c>
      <c r="D34" s="231"/>
      <c r="E34" s="227"/>
      <c r="F34" s="237"/>
      <c r="G34" s="231"/>
    </row>
    <row r="35" spans="2:7" x14ac:dyDescent="0.25">
      <c r="B35" s="227" t="s">
        <v>203</v>
      </c>
      <c r="C35" s="237">
        <v>1</v>
      </c>
      <c r="D35" s="231">
        <f>C35+C36</f>
        <v>9</v>
      </c>
      <c r="E35" s="227"/>
      <c r="F35" s="237"/>
      <c r="G35" s="231"/>
    </row>
    <row r="36" spans="2:7" x14ac:dyDescent="0.25">
      <c r="B36" s="227" t="s">
        <v>203</v>
      </c>
      <c r="C36" s="237">
        <v>8</v>
      </c>
      <c r="D36" s="231"/>
      <c r="E36" s="227"/>
      <c r="F36" s="237"/>
      <c r="G36" s="231"/>
    </row>
    <row r="37" spans="2:7" x14ac:dyDescent="0.25">
      <c r="B37" s="227" t="s">
        <v>830</v>
      </c>
      <c r="C37" s="237">
        <v>1</v>
      </c>
      <c r="D37" s="231">
        <f>C37</f>
        <v>1</v>
      </c>
      <c r="E37" s="227"/>
      <c r="F37" s="237"/>
      <c r="G37" s="231"/>
    </row>
    <row r="38" spans="2:7" ht="18.75" thickBot="1" x14ac:dyDescent="0.3">
      <c r="B38" s="235" t="s">
        <v>217</v>
      </c>
      <c r="C38" s="238">
        <v>2</v>
      </c>
      <c r="D38" s="234">
        <f>C38</f>
        <v>2</v>
      </c>
      <c r="E38" s="233"/>
      <c r="F38" s="238"/>
      <c r="G38" s="234"/>
    </row>
    <row r="39" spans="2:7" x14ac:dyDescent="0.25">
      <c r="F39" s="239"/>
    </row>
    <row r="40" spans="2:7" x14ac:dyDescent="0.25">
      <c r="F40" s="239"/>
    </row>
    <row r="41" spans="2:7" x14ac:dyDescent="0.25">
      <c r="F41" s="239"/>
    </row>
    <row r="42" spans="2:7" x14ac:dyDescent="0.25">
      <c r="F42" s="239"/>
    </row>
    <row r="43" spans="2:7" x14ac:dyDescent="0.25">
      <c r="F43" s="239"/>
    </row>
    <row r="44" spans="2:7" x14ac:dyDescent="0.25">
      <c r="F44" s="239"/>
    </row>
    <row r="45" spans="2:7" x14ac:dyDescent="0.25">
      <c r="F45" s="239"/>
    </row>
    <row r="46" spans="2:7" x14ac:dyDescent="0.25">
      <c r="F46" s="239"/>
    </row>
    <row r="47" spans="2:7" x14ac:dyDescent="0.25">
      <c r="F47" s="239"/>
    </row>
    <row r="48" spans="2:7" x14ac:dyDescent="0.25">
      <c r="F48" s="239"/>
    </row>
    <row r="49" spans="6:6" x14ac:dyDescent="0.25">
      <c r="F49" s="239"/>
    </row>
    <row r="50" spans="6:6" x14ac:dyDescent="0.25">
      <c r="F50" s="239"/>
    </row>
    <row r="51" spans="6:6" x14ac:dyDescent="0.25">
      <c r="F51" s="239"/>
    </row>
    <row r="52" spans="6:6" x14ac:dyDescent="0.25">
      <c r="F52" s="239"/>
    </row>
    <row r="53" spans="6:6" x14ac:dyDescent="0.25">
      <c r="F53" s="239"/>
    </row>
    <row r="54" spans="6:6" x14ac:dyDescent="0.25">
      <c r="F54" s="239"/>
    </row>
    <row r="55" spans="6:6" x14ac:dyDescent="0.25">
      <c r="F55" s="239"/>
    </row>
    <row r="56" spans="6:6" x14ac:dyDescent="0.25">
      <c r="F56" s="239"/>
    </row>
    <row r="57" spans="6:6" x14ac:dyDescent="0.25">
      <c r="F57" s="239"/>
    </row>
    <row r="58" spans="6:6" x14ac:dyDescent="0.25">
      <c r="F58" s="239"/>
    </row>
    <row r="59" spans="6:6" x14ac:dyDescent="0.25">
      <c r="F59" s="239"/>
    </row>
    <row r="60" spans="6:6" x14ac:dyDescent="0.25">
      <c r="F60" s="239"/>
    </row>
    <row r="61" spans="6:6" x14ac:dyDescent="0.25">
      <c r="F61" s="239"/>
    </row>
    <row r="62" spans="6:6" x14ac:dyDescent="0.25">
      <c r="F62" s="239"/>
    </row>
    <row r="63" spans="6:6" x14ac:dyDescent="0.25">
      <c r="F63" s="239"/>
    </row>
    <row r="64" spans="6:6" x14ac:dyDescent="0.25">
      <c r="F64" s="239"/>
    </row>
    <row r="65" spans="3:6" x14ac:dyDescent="0.25">
      <c r="F65" s="239"/>
    </row>
    <row r="66" spans="3:6" x14ac:dyDescent="0.25">
      <c r="C66" s="237"/>
      <c r="F66" s="239"/>
    </row>
    <row r="67" spans="3:6" x14ac:dyDescent="0.25">
      <c r="C67" s="237"/>
      <c r="F67" s="239"/>
    </row>
    <row r="68" spans="3:6" x14ac:dyDescent="0.25">
      <c r="C68" s="237"/>
      <c r="F68" s="239"/>
    </row>
    <row r="69" spans="3:6" x14ac:dyDescent="0.25">
      <c r="C69" s="237"/>
      <c r="F69" s="239"/>
    </row>
    <row r="70" spans="3:6" x14ac:dyDescent="0.25">
      <c r="C70" s="237"/>
      <c r="F70" s="239"/>
    </row>
    <row r="71" spans="3:6" x14ac:dyDescent="0.25">
      <c r="C71" s="237"/>
      <c r="F71" s="239"/>
    </row>
    <row r="72" spans="3:6" x14ac:dyDescent="0.25">
      <c r="C72" s="237"/>
      <c r="F72" s="239"/>
    </row>
    <row r="73" spans="3:6" x14ac:dyDescent="0.25">
      <c r="C73" s="237"/>
      <c r="F73" s="239"/>
    </row>
    <row r="74" spans="3:6" x14ac:dyDescent="0.25">
      <c r="C74" s="237"/>
      <c r="F74" s="239"/>
    </row>
    <row r="75" spans="3:6" x14ac:dyDescent="0.25">
      <c r="C75" s="237"/>
      <c r="F75" s="239"/>
    </row>
    <row r="76" spans="3:6" x14ac:dyDescent="0.25">
      <c r="C76" s="237"/>
      <c r="F76" s="239"/>
    </row>
    <row r="77" spans="3:6" x14ac:dyDescent="0.25">
      <c r="C77" s="237"/>
      <c r="F77" s="239"/>
    </row>
    <row r="78" spans="3:6" x14ac:dyDescent="0.25">
      <c r="C78" s="237"/>
      <c r="F78" s="239"/>
    </row>
    <row r="79" spans="3:6" x14ac:dyDescent="0.25">
      <c r="C79" s="237"/>
      <c r="F79" s="239"/>
    </row>
    <row r="80" spans="3:6" x14ac:dyDescent="0.25">
      <c r="C80" s="237"/>
      <c r="F80" s="239"/>
    </row>
    <row r="81" spans="3:6" x14ac:dyDescent="0.25">
      <c r="C81" s="237"/>
      <c r="F81" s="239"/>
    </row>
    <row r="82" spans="3:6" x14ac:dyDescent="0.25">
      <c r="C82" s="237"/>
      <c r="F82" s="239"/>
    </row>
    <row r="83" spans="3:6" x14ac:dyDescent="0.25">
      <c r="C83" s="237"/>
      <c r="F83" s="239"/>
    </row>
    <row r="84" spans="3:6" x14ac:dyDescent="0.25">
      <c r="C84" s="237"/>
      <c r="F84" s="239"/>
    </row>
    <row r="85" spans="3:6" x14ac:dyDescent="0.25">
      <c r="C85" s="237"/>
      <c r="F85" s="239"/>
    </row>
    <row r="86" spans="3:6" x14ac:dyDescent="0.25">
      <c r="C86" s="237"/>
      <c r="F86" s="239"/>
    </row>
    <row r="87" spans="3:6" x14ac:dyDescent="0.25">
      <c r="C87" s="237"/>
      <c r="F87" s="239"/>
    </row>
    <row r="88" spans="3:6" x14ac:dyDescent="0.25">
      <c r="C88" s="237"/>
      <c r="F88" s="239"/>
    </row>
    <row r="89" spans="3:6" x14ac:dyDescent="0.25">
      <c r="C89" s="237"/>
      <c r="F89" s="239"/>
    </row>
    <row r="90" spans="3:6" x14ac:dyDescent="0.25">
      <c r="C90" s="237"/>
      <c r="F90" s="239"/>
    </row>
    <row r="91" spans="3:6" x14ac:dyDescent="0.25">
      <c r="C91" s="237"/>
      <c r="F91" s="239"/>
    </row>
    <row r="92" spans="3:6" x14ac:dyDescent="0.25">
      <c r="C92" s="237"/>
      <c r="F92" s="239"/>
    </row>
    <row r="93" spans="3:6" x14ac:dyDescent="0.25">
      <c r="C93" s="237"/>
      <c r="F93" s="239"/>
    </row>
    <row r="94" spans="3:6" x14ac:dyDescent="0.25">
      <c r="C94" s="237"/>
      <c r="F94" s="239"/>
    </row>
    <row r="95" spans="3:6" x14ac:dyDescent="0.25">
      <c r="C95" s="237"/>
      <c r="F95" s="239"/>
    </row>
    <row r="96" spans="3:6" x14ac:dyDescent="0.25">
      <c r="C96" s="237"/>
      <c r="F96" s="239"/>
    </row>
    <row r="97" spans="3:6" x14ac:dyDescent="0.25">
      <c r="C97" s="237"/>
      <c r="F97" s="239"/>
    </row>
    <row r="98" spans="3:6" x14ac:dyDescent="0.25">
      <c r="C98" s="237"/>
      <c r="F98" s="239"/>
    </row>
    <row r="99" spans="3:6" x14ac:dyDescent="0.25">
      <c r="C99" s="237"/>
      <c r="F99" s="239"/>
    </row>
    <row r="100" spans="3:6" x14ac:dyDescent="0.25">
      <c r="C100" s="237"/>
      <c r="F100" s="239"/>
    </row>
    <row r="101" spans="3:6" x14ac:dyDescent="0.25">
      <c r="C101" s="237"/>
      <c r="F101" s="239"/>
    </row>
    <row r="102" spans="3:6" x14ac:dyDescent="0.25">
      <c r="C102" s="237"/>
      <c r="F102" s="239"/>
    </row>
    <row r="103" spans="3:6" x14ac:dyDescent="0.25">
      <c r="C103" s="237"/>
      <c r="F103" s="239"/>
    </row>
    <row r="104" spans="3:6" x14ac:dyDescent="0.25">
      <c r="C104" s="237"/>
      <c r="F104" s="239"/>
    </row>
    <row r="105" spans="3:6" x14ac:dyDescent="0.25">
      <c r="C105" s="237"/>
      <c r="F105" s="239"/>
    </row>
    <row r="106" spans="3:6" x14ac:dyDescent="0.25">
      <c r="C106" s="237"/>
      <c r="F106" s="239"/>
    </row>
    <row r="107" spans="3:6" x14ac:dyDescent="0.25">
      <c r="C107" s="237"/>
      <c r="F107" s="239"/>
    </row>
    <row r="108" spans="3:6" x14ac:dyDescent="0.25">
      <c r="C108" s="237"/>
      <c r="F108" s="239"/>
    </row>
    <row r="109" spans="3:6" x14ac:dyDescent="0.25">
      <c r="C109" s="237"/>
      <c r="F109" s="239"/>
    </row>
    <row r="110" spans="3:6" x14ac:dyDescent="0.25">
      <c r="C110" s="237"/>
      <c r="F110" s="239"/>
    </row>
    <row r="111" spans="3:6" x14ac:dyDescent="0.25">
      <c r="C111" s="237"/>
      <c r="F111" s="239"/>
    </row>
    <row r="112" spans="3:6" x14ac:dyDescent="0.25">
      <c r="C112" s="237"/>
      <c r="F112" s="239"/>
    </row>
    <row r="113" spans="3:6" x14ac:dyDescent="0.25">
      <c r="C113" s="237"/>
      <c r="F113" s="239"/>
    </row>
    <row r="114" spans="3:6" x14ac:dyDescent="0.25">
      <c r="C114" s="237"/>
      <c r="F114" s="239"/>
    </row>
    <row r="115" spans="3:6" x14ac:dyDescent="0.25">
      <c r="C115" s="237"/>
      <c r="F115" s="239"/>
    </row>
    <row r="116" spans="3:6" x14ac:dyDescent="0.25">
      <c r="C116" s="237"/>
      <c r="F116" s="239"/>
    </row>
    <row r="117" spans="3:6" x14ac:dyDescent="0.25">
      <c r="C117" s="237"/>
      <c r="F117" s="239"/>
    </row>
    <row r="118" spans="3:6" x14ac:dyDescent="0.25">
      <c r="C118" s="237"/>
      <c r="F118" s="239"/>
    </row>
    <row r="119" spans="3:6" x14ac:dyDescent="0.25">
      <c r="C119" s="237"/>
      <c r="F119" s="239"/>
    </row>
    <row r="120" spans="3:6" x14ac:dyDescent="0.25">
      <c r="C120" s="237"/>
      <c r="F120" s="239"/>
    </row>
    <row r="121" spans="3:6" x14ac:dyDescent="0.25">
      <c r="C121" s="237"/>
      <c r="F121" s="239"/>
    </row>
    <row r="122" spans="3:6" x14ac:dyDescent="0.25">
      <c r="C122" s="237"/>
      <c r="F122" s="239"/>
    </row>
    <row r="123" spans="3:6" x14ac:dyDescent="0.25">
      <c r="C123" s="237"/>
      <c r="F123" s="239"/>
    </row>
    <row r="124" spans="3:6" x14ac:dyDescent="0.25">
      <c r="C124" s="237"/>
      <c r="F124" s="239"/>
    </row>
    <row r="125" spans="3:6" x14ac:dyDescent="0.25">
      <c r="C125" s="237"/>
      <c r="F125" s="239"/>
    </row>
    <row r="126" spans="3:6" x14ac:dyDescent="0.25">
      <c r="C126" s="237"/>
      <c r="F126" s="239"/>
    </row>
    <row r="127" spans="3:6" x14ac:dyDescent="0.25">
      <c r="C127" s="237"/>
      <c r="F127" s="239"/>
    </row>
    <row r="128" spans="3:6" x14ac:dyDescent="0.25">
      <c r="C128" s="237"/>
      <c r="F128" s="239"/>
    </row>
    <row r="129" spans="3:6" x14ac:dyDescent="0.25">
      <c r="C129" s="237"/>
      <c r="F129" s="239"/>
    </row>
    <row r="130" spans="3:6" x14ac:dyDescent="0.25">
      <c r="C130" s="237"/>
      <c r="F130" s="239"/>
    </row>
    <row r="131" spans="3:6" x14ac:dyDescent="0.25">
      <c r="C131" s="237"/>
      <c r="F131" s="239"/>
    </row>
    <row r="132" spans="3:6" x14ac:dyDescent="0.25">
      <c r="C132" s="237"/>
      <c r="F132" s="239"/>
    </row>
    <row r="133" spans="3:6" x14ac:dyDescent="0.25">
      <c r="C133" s="237"/>
      <c r="F133" s="239"/>
    </row>
    <row r="134" spans="3:6" x14ac:dyDescent="0.25">
      <c r="C134" s="237"/>
      <c r="F134" s="239"/>
    </row>
    <row r="135" spans="3:6" x14ac:dyDescent="0.25">
      <c r="C135" s="237"/>
      <c r="F135" s="239"/>
    </row>
    <row r="136" spans="3:6" x14ac:dyDescent="0.25">
      <c r="C136" s="237"/>
      <c r="F136" s="239"/>
    </row>
    <row r="137" spans="3:6" x14ac:dyDescent="0.25">
      <c r="C137" s="237"/>
      <c r="F137" s="239"/>
    </row>
    <row r="138" spans="3:6" x14ac:dyDescent="0.25">
      <c r="C138" s="237"/>
      <c r="F138" s="239"/>
    </row>
    <row r="139" spans="3:6" x14ac:dyDescent="0.25">
      <c r="C139" s="237"/>
    </row>
    <row r="140" spans="3:6" x14ac:dyDescent="0.25">
      <c r="C140" s="237"/>
    </row>
  </sheetData>
  <sortState ref="E28:G33">
    <sortCondition ref="E28"/>
  </sortState>
  <mergeCells count="2">
    <mergeCell ref="B2:G2"/>
    <mergeCell ref="B3:G3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737"/>
  <sheetViews>
    <sheetView workbookViewId="0"/>
  </sheetViews>
  <sheetFormatPr baseColWidth="10" defaultRowHeight="15" x14ac:dyDescent="0.25"/>
  <cols>
    <col min="2" max="2" width="14.140625" customWidth="1"/>
    <col min="3" max="3" width="53.140625" customWidth="1"/>
    <col min="4" max="5" width="25.7109375" customWidth="1"/>
    <col min="9" max="9" width="15.5703125" customWidth="1"/>
    <col min="10" max="10" width="56.28515625" customWidth="1"/>
    <col min="11" max="12" width="22.85546875" customWidth="1"/>
  </cols>
  <sheetData>
    <row r="1" spans="2:12" ht="20.25" x14ac:dyDescent="0.25">
      <c r="B1" s="373"/>
      <c r="C1" s="373"/>
      <c r="D1" s="373"/>
      <c r="E1" s="373"/>
    </row>
    <row r="2" spans="2:12" ht="22.5" x14ac:dyDescent="0.3">
      <c r="B2" s="374" t="s">
        <v>960</v>
      </c>
      <c r="C2" s="374"/>
      <c r="D2" s="374"/>
      <c r="E2" s="374"/>
      <c r="I2" s="375"/>
      <c r="J2" s="375"/>
      <c r="K2" s="375"/>
      <c r="L2" s="375"/>
    </row>
    <row r="3" spans="2:12" ht="22.5" x14ac:dyDescent="0.3">
      <c r="B3" s="374" t="s">
        <v>961</v>
      </c>
      <c r="C3" s="374"/>
      <c r="D3" s="374"/>
      <c r="E3" s="374"/>
      <c r="I3" s="375"/>
      <c r="J3" s="375"/>
      <c r="K3" s="375"/>
      <c r="L3" s="375"/>
    </row>
    <row r="4" spans="2:12" ht="22.5" x14ac:dyDescent="0.3">
      <c r="B4" s="374" t="s">
        <v>1134</v>
      </c>
      <c r="C4" s="374"/>
      <c r="D4" s="374"/>
      <c r="E4" s="374"/>
      <c r="I4" s="375"/>
      <c r="J4" s="375"/>
      <c r="K4" s="375"/>
      <c r="L4" s="375"/>
    </row>
    <row r="5" spans="2:12" ht="15.75" thickBot="1" x14ac:dyDescent="0.3">
      <c r="I5" s="214"/>
      <c r="J5" s="214"/>
      <c r="K5" s="214"/>
      <c r="L5" s="214"/>
    </row>
    <row r="6" spans="2:12" ht="26.25" customHeight="1" thickBot="1" x14ac:dyDescent="0.3">
      <c r="B6" s="317" t="s">
        <v>0</v>
      </c>
      <c r="C6" s="317" t="s">
        <v>1</v>
      </c>
      <c r="D6" s="318" t="s">
        <v>959</v>
      </c>
      <c r="E6" s="317" t="s">
        <v>958</v>
      </c>
      <c r="I6" s="298"/>
      <c r="J6" s="298"/>
      <c r="K6" s="299"/>
      <c r="L6" s="298"/>
    </row>
    <row r="7" spans="2:12" ht="8.25" customHeight="1" x14ac:dyDescent="0.25">
      <c r="B7" s="304"/>
      <c r="C7" s="305"/>
      <c r="D7" s="247"/>
      <c r="E7" s="247"/>
      <c r="I7" s="304"/>
      <c r="J7" s="305"/>
      <c r="K7" s="247"/>
      <c r="L7" s="247"/>
    </row>
    <row r="8" spans="2:12" ht="18.75" customHeight="1" x14ac:dyDescent="0.3">
      <c r="B8" s="319" t="s">
        <v>536</v>
      </c>
      <c r="C8" s="320" t="s">
        <v>541</v>
      </c>
      <c r="D8" s="320" t="s">
        <v>1114</v>
      </c>
      <c r="E8" s="320"/>
      <c r="I8" s="300"/>
      <c r="J8" s="301"/>
      <c r="K8" s="245"/>
      <c r="L8" s="245"/>
    </row>
    <row r="9" spans="2:12" ht="18.75" customHeight="1" x14ac:dyDescent="0.3">
      <c r="B9" s="321" t="s">
        <v>671</v>
      </c>
      <c r="C9" s="322" t="s">
        <v>676</v>
      </c>
      <c r="D9" s="322" t="s">
        <v>1114</v>
      </c>
      <c r="E9" s="322"/>
      <c r="I9" s="300"/>
      <c r="J9" s="301"/>
      <c r="K9" s="245"/>
      <c r="L9" s="245"/>
    </row>
    <row r="10" spans="2:12" ht="18.75" customHeight="1" x14ac:dyDescent="0.3">
      <c r="B10" s="319" t="s">
        <v>831</v>
      </c>
      <c r="C10" s="320" t="s">
        <v>836</v>
      </c>
      <c r="D10" s="320" t="s">
        <v>1114</v>
      </c>
      <c r="E10" s="320"/>
      <c r="I10" s="300"/>
      <c r="J10" s="301"/>
      <c r="K10" s="245"/>
      <c r="L10" s="245"/>
    </row>
    <row r="11" spans="2:12" ht="18.75" customHeight="1" x14ac:dyDescent="0.3">
      <c r="B11" s="321" t="s">
        <v>533</v>
      </c>
      <c r="C11" s="322" t="s">
        <v>534</v>
      </c>
      <c r="D11" s="322" t="s">
        <v>1114</v>
      </c>
      <c r="E11" s="322"/>
      <c r="I11" s="300"/>
      <c r="J11" s="301"/>
      <c r="K11" s="245"/>
      <c r="L11" s="245"/>
    </row>
    <row r="12" spans="2:12" ht="18.75" customHeight="1" x14ac:dyDescent="0.3">
      <c r="B12" s="319" t="s">
        <v>706</v>
      </c>
      <c r="C12" s="320" t="s">
        <v>719</v>
      </c>
      <c r="D12" s="320" t="s">
        <v>1114</v>
      </c>
      <c r="E12" s="320"/>
      <c r="I12" s="300"/>
      <c r="J12" s="301"/>
      <c r="K12" s="245"/>
      <c r="L12" s="245"/>
    </row>
    <row r="13" spans="2:12" ht="18.75" customHeight="1" x14ac:dyDescent="0.3">
      <c r="B13" s="321" t="s">
        <v>921</v>
      </c>
      <c r="C13" s="322" t="s">
        <v>922</v>
      </c>
      <c r="D13" s="322" t="s">
        <v>1114</v>
      </c>
      <c r="E13" s="322"/>
      <c r="I13" s="300"/>
      <c r="J13" s="301"/>
      <c r="K13" s="245"/>
      <c r="L13" s="245"/>
    </row>
    <row r="14" spans="2:12" ht="18.75" customHeight="1" x14ac:dyDescent="0.3">
      <c r="B14" s="319" t="s">
        <v>560</v>
      </c>
      <c r="C14" s="320" t="s">
        <v>561</v>
      </c>
      <c r="D14" s="320" t="s">
        <v>1114</v>
      </c>
      <c r="E14" s="320"/>
      <c r="I14" s="300"/>
      <c r="J14" s="302"/>
      <c r="K14" s="245"/>
      <c r="L14" s="245"/>
    </row>
    <row r="15" spans="2:12" ht="18.75" customHeight="1" x14ac:dyDescent="0.3">
      <c r="B15" s="321" t="s">
        <v>1045</v>
      </c>
      <c r="C15" s="323" t="s">
        <v>1013</v>
      </c>
      <c r="D15" s="322" t="s">
        <v>1114</v>
      </c>
      <c r="E15" s="322"/>
      <c r="I15" s="300"/>
      <c r="J15" s="302"/>
      <c r="K15" s="245"/>
      <c r="L15" s="245"/>
    </row>
    <row r="16" spans="2:12" ht="18.75" customHeight="1" x14ac:dyDescent="0.3">
      <c r="B16" s="319" t="s">
        <v>1046</v>
      </c>
      <c r="C16" s="324" t="s">
        <v>1022</v>
      </c>
      <c r="D16" s="320" t="s">
        <v>1114</v>
      </c>
      <c r="E16" s="320"/>
      <c r="I16" s="300"/>
      <c r="J16" s="302"/>
      <c r="K16" s="245"/>
      <c r="L16" s="245"/>
    </row>
    <row r="17" spans="2:12" ht="18.75" customHeight="1" x14ac:dyDescent="0.3">
      <c r="B17" s="321" t="s">
        <v>1007</v>
      </c>
      <c r="C17" s="323" t="s">
        <v>1008</v>
      </c>
      <c r="D17" s="322" t="s">
        <v>1114</v>
      </c>
      <c r="E17" s="322"/>
      <c r="I17" s="300"/>
      <c r="J17" s="302"/>
      <c r="K17" s="245"/>
      <c r="L17" s="245"/>
    </row>
    <row r="18" spans="2:12" ht="18.75" customHeight="1" x14ac:dyDescent="0.3">
      <c r="B18" s="319" t="s">
        <v>241</v>
      </c>
      <c r="C18" s="324" t="s">
        <v>765</v>
      </c>
      <c r="D18" s="320" t="s">
        <v>1114</v>
      </c>
      <c r="E18" s="320"/>
      <c r="I18" s="300"/>
      <c r="J18" s="301"/>
      <c r="K18" s="245"/>
      <c r="L18" s="245"/>
    </row>
    <row r="19" spans="2:12" ht="18.75" customHeight="1" x14ac:dyDescent="0.3">
      <c r="B19" s="321" t="s">
        <v>301</v>
      </c>
      <c r="C19" s="322" t="s">
        <v>42</v>
      </c>
      <c r="D19" s="322" t="s">
        <v>1114</v>
      </c>
      <c r="E19" s="322"/>
      <c r="I19" s="300"/>
      <c r="J19" s="301"/>
      <c r="K19" s="245"/>
      <c r="L19" s="245"/>
    </row>
    <row r="20" spans="2:12" ht="18.75" customHeight="1" x14ac:dyDescent="0.3">
      <c r="B20" s="319" t="s">
        <v>722</v>
      </c>
      <c r="C20" s="320" t="s">
        <v>723</v>
      </c>
      <c r="D20" s="320" t="s">
        <v>1114</v>
      </c>
      <c r="E20" s="320"/>
      <c r="I20" s="300"/>
      <c r="J20" s="301"/>
      <c r="K20" s="245"/>
      <c r="L20" s="245"/>
    </row>
    <row r="21" spans="2:12" ht="18.75" customHeight="1" x14ac:dyDescent="0.3">
      <c r="B21" s="321" t="s">
        <v>296</v>
      </c>
      <c r="C21" s="322" t="s">
        <v>37</v>
      </c>
      <c r="D21" s="322" t="s">
        <v>1114</v>
      </c>
      <c r="E21" s="322"/>
      <c r="I21" s="300"/>
      <c r="J21" s="301"/>
      <c r="K21" s="245"/>
      <c r="L21" s="245"/>
    </row>
    <row r="22" spans="2:12" ht="18.75" customHeight="1" x14ac:dyDescent="0.3">
      <c r="B22" s="319" t="s">
        <v>843</v>
      </c>
      <c r="C22" s="320" t="s">
        <v>844</v>
      </c>
      <c r="D22" s="320" t="s">
        <v>1114</v>
      </c>
      <c r="E22" s="320"/>
      <c r="I22" s="300"/>
      <c r="J22" s="301"/>
      <c r="K22" s="245"/>
      <c r="L22" s="245"/>
    </row>
    <row r="23" spans="2:12" ht="18.75" customHeight="1" x14ac:dyDescent="0.3">
      <c r="B23" s="321" t="s">
        <v>771</v>
      </c>
      <c r="C23" s="322" t="s">
        <v>910</v>
      </c>
      <c r="D23" s="322" t="s">
        <v>1114</v>
      </c>
      <c r="E23" s="322"/>
      <c r="I23" s="300"/>
      <c r="J23" s="302"/>
      <c r="K23" s="245"/>
      <c r="L23" s="245"/>
    </row>
    <row r="24" spans="2:12" ht="18.75" customHeight="1" x14ac:dyDescent="0.3">
      <c r="B24" s="319" t="s">
        <v>437</v>
      </c>
      <c r="C24" s="324" t="s">
        <v>161</v>
      </c>
      <c r="D24" s="320" t="s">
        <v>1114</v>
      </c>
      <c r="E24" s="320"/>
      <c r="I24" s="300"/>
      <c r="J24" s="302"/>
      <c r="K24" s="245"/>
      <c r="L24" s="245"/>
    </row>
    <row r="25" spans="2:12" ht="18.75" customHeight="1" x14ac:dyDescent="0.3">
      <c r="B25" s="321" t="s">
        <v>781</v>
      </c>
      <c r="C25" s="323" t="s">
        <v>782</v>
      </c>
      <c r="D25" s="322" t="s">
        <v>1114</v>
      </c>
      <c r="E25" s="322"/>
      <c r="I25" s="300"/>
      <c r="J25" s="301"/>
      <c r="K25" s="245"/>
      <c r="L25" s="245"/>
    </row>
    <row r="26" spans="2:12" ht="18.75" customHeight="1" x14ac:dyDescent="0.3">
      <c r="B26" s="319" t="s">
        <v>314</v>
      </c>
      <c r="C26" s="320" t="s">
        <v>54</v>
      </c>
      <c r="D26" s="320" t="s">
        <v>1114</v>
      </c>
      <c r="E26" s="320"/>
      <c r="I26" s="300"/>
      <c r="J26" s="301"/>
      <c r="K26" s="245"/>
      <c r="L26" s="245"/>
    </row>
    <row r="27" spans="2:12" ht="18.75" customHeight="1" x14ac:dyDescent="0.3">
      <c r="B27" s="321" t="s">
        <v>213</v>
      </c>
      <c r="C27" s="322" t="s">
        <v>603</v>
      </c>
      <c r="D27" s="322" t="s">
        <v>1114</v>
      </c>
      <c r="E27" s="322"/>
      <c r="I27" s="300"/>
      <c r="J27" s="302"/>
      <c r="K27" s="245"/>
      <c r="L27" s="245"/>
    </row>
    <row r="28" spans="2:12" ht="18.75" customHeight="1" x14ac:dyDescent="0.3">
      <c r="B28" s="319" t="s">
        <v>401</v>
      </c>
      <c r="C28" s="324" t="s">
        <v>71</v>
      </c>
      <c r="D28" s="320" t="s">
        <v>1114</v>
      </c>
      <c r="E28" s="320"/>
      <c r="I28" s="300"/>
      <c r="J28" s="301"/>
      <c r="K28" s="245"/>
      <c r="L28" s="245"/>
    </row>
    <row r="29" spans="2:12" ht="18.75" customHeight="1" x14ac:dyDescent="0.3">
      <c r="B29" s="321" t="s">
        <v>198</v>
      </c>
      <c r="C29" s="322" t="s">
        <v>604</v>
      </c>
      <c r="D29" s="322" t="s">
        <v>1114</v>
      </c>
      <c r="E29" s="322"/>
      <c r="I29" s="300"/>
      <c r="J29" s="302"/>
      <c r="K29" s="245"/>
      <c r="L29" s="245"/>
    </row>
    <row r="30" spans="2:12" ht="18.75" customHeight="1" x14ac:dyDescent="0.3">
      <c r="B30" s="319" t="s">
        <v>342</v>
      </c>
      <c r="C30" s="324" t="s">
        <v>605</v>
      </c>
      <c r="D30" s="320" t="s">
        <v>1114</v>
      </c>
      <c r="E30" s="320"/>
      <c r="I30" s="300"/>
      <c r="J30" s="302"/>
      <c r="K30" s="245"/>
      <c r="L30" s="245"/>
    </row>
    <row r="31" spans="2:12" ht="18.75" customHeight="1" x14ac:dyDescent="0.3">
      <c r="B31" s="321" t="s">
        <v>179</v>
      </c>
      <c r="C31" s="323" t="s">
        <v>606</v>
      </c>
      <c r="D31" s="322" t="s">
        <v>1114</v>
      </c>
      <c r="E31" s="322"/>
      <c r="I31" s="300"/>
      <c r="J31" s="301"/>
      <c r="K31" s="245"/>
      <c r="L31" s="245"/>
    </row>
    <row r="32" spans="2:12" ht="18.75" customHeight="1" x14ac:dyDescent="0.3">
      <c r="B32" s="319" t="s">
        <v>270</v>
      </c>
      <c r="C32" s="320" t="s">
        <v>14</v>
      </c>
      <c r="D32" s="320" t="s">
        <v>1114</v>
      </c>
      <c r="E32" s="320"/>
      <c r="I32" s="300"/>
      <c r="J32" s="302"/>
      <c r="K32" s="245"/>
      <c r="L32" s="245"/>
    </row>
    <row r="33" spans="2:12" ht="18.75" customHeight="1" x14ac:dyDescent="0.3">
      <c r="B33" s="321" t="s">
        <v>372</v>
      </c>
      <c r="C33" s="323" t="s">
        <v>106</v>
      </c>
      <c r="D33" s="322" t="s">
        <v>1114</v>
      </c>
      <c r="E33" s="322"/>
      <c r="I33" s="300"/>
      <c r="J33" s="302"/>
      <c r="K33" s="245"/>
      <c r="L33" s="245"/>
    </row>
    <row r="34" spans="2:12" ht="18.75" customHeight="1" x14ac:dyDescent="0.3">
      <c r="B34" s="319" t="s">
        <v>212</v>
      </c>
      <c r="C34" s="324" t="s">
        <v>607</v>
      </c>
      <c r="D34" s="320" t="s">
        <v>1114</v>
      </c>
      <c r="E34" s="320"/>
      <c r="I34" s="300"/>
      <c r="J34" s="302"/>
      <c r="K34" s="245"/>
      <c r="L34" s="245"/>
    </row>
    <row r="35" spans="2:12" ht="18.75" customHeight="1" x14ac:dyDescent="0.3">
      <c r="B35" s="321" t="s">
        <v>1029</v>
      </c>
      <c r="C35" s="323" t="s">
        <v>1032</v>
      </c>
      <c r="D35" s="322" t="s">
        <v>1114</v>
      </c>
      <c r="E35" s="322"/>
      <c r="I35" s="300"/>
      <c r="J35" s="302"/>
      <c r="K35" s="245"/>
      <c r="L35" s="245"/>
    </row>
    <row r="36" spans="2:12" ht="18.75" customHeight="1" x14ac:dyDescent="0.3">
      <c r="B36" s="319" t="s">
        <v>319</v>
      </c>
      <c r="C36" s="324" t="s">
        <v>58</v>
      </c>
      <c r="D36" s="320" t="s">
        <v>1114</v>
      </c>
      <c r="E36" s="320"/>
      <c r="I36" s="300"/>
      <c r="J36" s="302"/>
      <c r="K36" s="245"/>
      <c r="L36" s="245"/>
    </row>
    <row r="37" spans="2:12" ht="18.75" customHeight="1" x14ac:dyDescent="0.3">
      <c r="B37" s="321" t="s">
        <v>221</v>
      </c>
      <c r="C37" s="323" t="s">
        <v>608</v>
      </c>
      <c r="D37" s="322" t="s">
        <v>1114</v>
      </c>
      <c r="E37" s="322"/>
      <c r="I37" s="300"/>
      <c r="J37" s="302"/>
      <c r="K37" s="245"/>
      <c r="L37" s="245"/>
    </row>
    <row r="38" spans="2:12" ht="18.75" customHeight="1" x14ac:dyDescent="0.3">
      <c r="B38" s="319" t="s">
        <v>433</v>
      </c>
      <c r="C38" s="324" t="s">
        <v>935</v>
      </c>
      <c r="D38" s="320" t="s">
        <v>1114</v>
      </c>
      <c r="E38" s="320"/>
      <c r="I38" s="300"/>
      <c r="J38" s="302"/>
      <c r="K38" s="245"/>
      <c r="L38" s="245"/>
    </row>
    <row r="39" spans="2:12" ht="18.75" customHeight="1" x14ac:dyDescent="0.3">
      <c r="B39" s="321" t="s">
        <v>227</v>
      </c>
      <c r="C39" s="323" t="s">
        <v>609</v>
      </c>
      <c r="D39" s="322" t="s">
        <v>1114</v>
      </c>
      <c r="E39" s="322"/>
      <c r="I39" s="300"/>
      <c r="J39" s="302"/>
      <c r="K39" s="245"/>
      <c r="L39" s="245"/>
    </row>
    <row r="40" spans="2:12" ht="18.75" customHeight="1" x14ac:dyDescent="0.3">
      <c r="B40" s="319" t="s">
        <v>231</v>
      </c>
      <c r="C40" s="324" t="s">
        <v>610</v>
      </c>
      <c r="D40" s="320" t="s">
        <v>1114</v>
      </c>
      <c r="E40" s="320"/>
      <c r="I40" s="300"/>
      <c r="J40" s="302"/>
      <c r="K40" s="245"/>
      <c r="L40" s="245"/>
    </row>
    <row r="41" spans="2:12" ht="18.75" customHeight="1" x14ac:dyDescent="0.3">
      <c r="B41" s="321" t="s">
        <v>584</v>
      </c>
      <c r="C41" s="323" t="s">
        <v>585</v>
      </c>
      <c r="D41" s="322" t="s">
        <v>1114</v>
      </c>
      <c r="E41" s="322"/>
      <c r="I41" s="300"/>
      <c r="J41" s="302"/>
      <c r="K41" s="245"/>
      <c r="L41" s="245"/>
    </row>
    <row r="42" spans="2:12" ht="18.75" customHeight="1" x14ac:dyDescent="0.3">
      <c r="B42" s="319" t="s">
        <v>800</v>
      </c>
      <c r="C42" s="324" t="s">
        <v>808</v>
      </c>
      <c r="D42" s="320" t="s">
        <v>1114</v>
      </c>
      <c r="E42" s="320"/>
      <c r="I42" s="300"/>
      <c r="J42" s="302"/>
      <c r="K42" s="245"/>
      <c r="L42" s="245"/>
    </row>
    <row r="43" spans="2:12" ht="18.75" customHeight="1" x14ac:dyDescent="0.3">
      <c r="B43" s="321" t="s">
        <v>586</v>
      </c>
      <c r="C43" s="323" t="s">
        <v>587</v>
      </c>
      <c r="D43" s="322" t="s">
        <v>1114</v>
      </c>
      <c r="E43" s="322"/>
      <c r="I43" s="300"/>
      <c r="J43" s="301"/>
      <c r="K43" s="245"/>
      <c r="L43" s="245"/>
    </row>
    <row r="44" spans="2:12" ht="18.75" customHeight="1" x14ac:dyDescent="0.3">
      <c r="B44" s="319" t="s">
        <v>216</v>
      </c>
      <c r="C44" s="320" t="s">
        <v>600</v>
      </c>
      <c r="D44" s="320" t="s">
        <v>1114</v>
      </c>
      <c r="E44" s="320"/>
      <c r="I44" s="300"/>
      <c r="J44" s="302"/>
      <c r="K44" s="245"/>
      <c r="L44" s="245"/>
    </row>
    <row r="45" spans="2:12" ht="18.75" customHeight="1" x14ac:dyDescent="0.3">
      <c r="B45" s="321" t="s">
        <v>211</v>
      </c>
      <c r="C45" s="323" t="s">
        <v>601</v>
      </c>
      <c r="D45" s="322" t="s">
        <v>1114</v>
      </c>
      <c r="E45" s="322"/>
      <c r="I45" s="300"/>
      <c r="J45" s="301"/>
      <c r="K45" s="245"/>
      <c r="L45" s="245"/>
    </row>
    <row r="46" spans="2:12" ht="18.75" customHeight="1" x14ac:dyDescent="0.3">
      <c r="B46" s="319" t="s">
        <v>183</v>
      </c>
      <c r="C46" s="320" t="s">
        <v>602</v>
      </c>
      <c r="D46" s="320" t="s">
        <v>1114</v>
      </c>
      <c r="E46" s="320"/>
      <c r="I46" s="300"/>
      <c r="J46" s="302"/>
      <c r="K46" s="245"/>
      <c r="L46" s="245"/>
    </row>
    <row r="47" spans="2:12" ht="18.75" customHeight="1" x14ac:dyDescent="0.3">
      <c r="B47" s="321" t="s">
        <v>447</v>
      </c>
      <c r="C47" s="323" t="s">
        <v>145</v>
      </c>
      <c r="D47" s="322" t="s">
        <v>1114</v>
      </c>
      <c r="E47" s="322"/>
      <c r="I47" s="300"/>
      <c r="J47" s="301"/>
      <c r="K47" s="245"/>
      <c r="L47" s="245"/>
    </row>
    <row r="48" spans="2:12" ht="18.75" customHeight="1" x14ac:dyDescent="0.3">
      <c r="B48" s="319" t="s">
        <v>182</v>
      </c>
      <c r="C48" s="320" t="s">
        <v>611</v>
      </c>
      <c r="D48" s="320" t="s">
        <v>1114</v>
      </c>
      <c r="E48" s="320"/>
      <c r="I48" s="300"/>
      <c r="J48" s="301"/>
      <c r="K48" s="245"/>
      <c r="L48" s="245"/>
    </row>
    <row r="49" spans="2:12" ht="18.75" customHeight="1" x14ac:dyDescent="0.3">
      <c r="B49" s="321" t="s">
        <v>919</v>
      </c>
      <c r="C49" s="322" t="s">
        <v>920</v>
      </c>
      <c r="D49" s="322" t="s">
        <v>1114</v>
      </c>
      <c r="E49" s="322"/>
      <c r="I49" s="300"/>
      <c r="J49" s="301"/>
      <c r="K49" s="245"/>
      <c r="L49" s="245"/>
    </row>
    <row r="50" spans="2:12" ht="18.75" customHeight="1" x14ac:dyDescent="0.3">
      <c r="B50" s="319" t="s">
        <v>208</v>
      </c>
      <c r="C50" s="320" t="s">
        <v>612</v>
      </c>
      <c r="D50" s="320" t="s">
        <v>1114</v>
      </c>
      <c r="E50" s="320"/>
      <c r="I50" s="300"/>
      <c r="J50" s="302"/>
      <c r="K50" s="245"/>
      <c r="L50" s="245"/>
    </row>
    <row r="51" spans="2:12" ht="18.75" customHeight="1" x14ac:dyDescent="0.3">
      <c r="B51" s="321" t="s">
        <v>360</v>
      </c>
      <c r="C51" s="323" t="s">
        <v>98</v>
      </c>
      <c r="D51" s="322" t="s">
        <v>1114</v>
      </c>
      <c r="E51" s="322"/>
      <c r="I51" s="300"/>
      <c r="J51" s="302"/>
      <c r="K51" s="245"/>
      <c r="L51" s="245"/>
    </row>
    <row r="52" spans="2:12" ht="18.75" customHeight="1" x14ac:dyDescent="0.3">
      <c r="B52" s="319" t="s">
        <v>1042</v>
      </c>
      <c r="C52" s="324" t="s">
        <v>1004</v>
      </c>
      <c r="D52" s="320" t="s">
        <v>1114</v>
      </c>
      <c r="E52" s="320"/>
      <c r="I52" s="300"/>
      <c r="J52" s="302"/>
      <c r="K52" s="245"/>
      <c r="L52" s="245"/>
    </row>
    <row r="53" spans="2:12" ht="18.75" customHeight="1" x14ac:dyDescent="0.3">
      <c r="B53" s="321" t="s">
        <v>896</v>
      </c>
      <c r="C53" s="323" t="s">
        <v>881</v>
      </c>
      <c r="D53" s="322" t="s">
        <v>1114</v>
      </c>
      <c r="E53" s="322"/>
      <c r="I53" s="300"/>
      <c r="J53" s="302"/>
      <c r="K53" s="245"/>
      <c r="L53" s="245"/>
    </row>
    <row r="54" spans="2:12" ht="18.75" customHeight="1" x14ac:dyDescent="0.3">
      <c r="B54" s="319" t="s">
        <v>358</v>
      </c>
      <c r="C54" s="324" t="s">
        <v>96</v>
      </c>
      <c r="D54" s="320" t="s">
        <v>1114</v>
      </c>
      <c r="E54" s="320"/>
      <c r="I54" s="300"/>
      <c r="J54" s="302"/>
      <c r="K54" s="245"/>
      <c r="L54" s="245"/>
    </row>
    <row r="55" spans="2:12" ht="18.75" customHeight="1" x14ac:dyDescent="0.3">
      <c r="B55" s="321" t="s">
        <v>218</v>
      </c>
      <c r="C55" s="323" t="s">
        <v>613</v>
      </c>
      <c r="D55" s="322" t="s">
        <v>1114</v>
      </c>
      <c r="E55" s="322"/>
      <c r="I55" s="300"/>
      <c r="J55" s="301"/>
      <c r="K55" s="245"/>
      <c r="L55" s="245"/>
    </row>
    <row r="56" spans="2:12" ht="18.75" customHeight="1" x14ac:dyDescent="0.3">
      <c r="B56" s="319" t="s">
        <v>672</v>
      </c>
      <c r="C56" s="320" t="s">
        <v>677</v>
      </c>
      <c r="D56" s="320" t="s">
        <v>1114</v>
      </c>
      <c r="E56" s="320"/>
      <c r="I56" s="300"/>
      <c r="J56" s="302"/>
      <c r="K56" s="245"/>
      <c r="L56" s="245"/>
    </row>
    <row r="57" spans="2:12" ht="18.75" customHeight="1" x14ac:dyDescent="0.3">
      <c r="B57" s="321" t="s">
        <v>917</v>
      </c>
      <c r="C57" s="323" t="s">
        <v>1017</v>
      </c>
      <c r="D57" s="322" t="s">
        <v>1114</v>
      </c>
      <c r="E57" s="322"/>
      <c r="I57" s="300"/>
      <c r="J57" s="302"/>
      <c r="K57" s="245"/>
      <c r="L57" s="245"/>
    </row>
    <row r="58" spans="2:12" ht="18.75" customHeight="1" x14ac:dyDescent="0.3">
      <c r="B58" s="319" t="s">
        <v>330</v>
      </c>
      <c r="C58" s="324" t="s">
        <v>1024</v>
      </c>
      <c r="D58" s="320" t="s">
        <v>1114</v>
      </c>
      <c r="E58" s="320"/>
      <c r="I58" s="300"/>
      <c r="J58" s="302"/>
      <c r="K58" s="245"/>
      <c r="L58" s="245"/>
    </row>
    <row r="59" spans="2:12" ht="18.75" customHeight="1" x14ac:dyDescent="0.3">
      <c r="B59" s="321" t="s">
        <v>939</v>
      </c>
      <c r="C59" s="323" t="s">
        <v>936</v>
      </c>
      <c r="D59" s="322" t="s">
        <v>1114</v>
      </c>
      <c r="E59" s="322"/>
      <c r="I59" s="300"/>
      <c r="J59" s="302"/>
      <c r="K59" s="245"/>
      <c r="L59" s="245"/>
    </row>
    <row r="60" spans="2:12" ht="18.75" customHeight="1" x14ac:dyDescent="0.3">
      <c r="B60" s="319" t="s">
        <v>195</v>
      </c>
      <c r="C60" s="324" t="s">
        <v>614</v>
      </c>
      <c r="D60" s="320" t="s">
        <v>1114</v>
      </c>
      <c r="E60" s="320"/>
      <c r="I60" s="300"/>
      <c r="J60" s="302"/>
      <c r="K60" s="245"/>
      <c r="L60" s="245"/>
    </row>
    <row r="61" spans="2:12" ht="18.75" customHeight="1" x14ac:dyDescent="0.3">
      <c r="B61" s="321" t="s">
        <v>474</v>
      </c>
      <c r="C61" s="323" t="s">
        <v>475</v>
      </c>
      <c r="D61" s="322" t="s">
        <v>1114</v>
      </c>
      <c r="E61" s="322"/>
      <c r="I61" s="300"/>
      <c r="J61" s="301"/>
      <c r="K61" s="245"/>
      <c r="L61" s="245"/>
    </row>
    <row r="62" spans="2:12" ht="18.75" customHeight="1" x14ac:dyDescent="0.3">
      <c r="B62" s="319" t="s">
        <v>266</v>
      </c>
      <c r="C62" s="320" t="s">
        <v>10</v>
      </c>
      <c r="D62" s="320" t="s">
        <v>1114</v>
      </c>
      <c r="E62" s="320"/>
      <c r="I62" s="300"/>
      <c r="J62" s="301"/>
      <c r="K62" s="245"/>
      <c r="L62" s="245"/>
    </row>
    <row r="63" spans="2:12" ht="18.75" customHeight="1" x14ac:dyDescent="0.3">
      <c r="B63" s="321" t="s">
        <v>178</v>
      </c>
      <c r="C63" s="322" t="s">
        <v>556</v>
      </c>
      <c r="D63" s="322" t="s">
        <v>1114</v>
      </c>
      <c r="E63" s="322"/>
      <c r="I63" s="300"/>
      <c r="J63" s="302"/>
      <c r="K63" s="245"/>
      <c r="L63" s="245"/>
    </row>
    <row r="64" spans="2:12" ht="18.75" customHeight="1" x14ac:dyDescent="0.3">
      <c r="B64" s="319" t="s">
        <v>1041</v>
      </c>
      <c r="C64" s="324" t="s">
        <v>1003</v>
      </c>
      <c r="D64" s="320" t="s">
        <v>1114</v>
      </c>
      <c r="E64" s="320"/>
      <c r="I64" s="300"/>
      <c r="J64" s="302"/>
      <c r="K64" s="245"/>
      <c r="L64" s="245"/>
    </row>
    <row r="65" spans="2:12" ht="18.75" customHeight="1" x14ac:dyDescent="0.3">
      <c r="B65" s="321" t="s">
        <v>197</v>
      </c>
      <c r="C65" s="323" t="s">
        <v>615</v>
      </c>
      <c r="D65" s="322" t="s">
        <v>1114</v>
      </c>
      <c r="E65" s="322"/>
      <c r="I65" s="300"/>
      <c r="J65" s="301"/>
      <c r="K65" s="245"/>
      <c r="L65" s="245"/>
    </row>
    <row r="66" spans="2:12" ht="18.75" customHeight="1" x14ac:dyDescent="0.3">
      <c r="B66" s="319" t="s">
        <v>321</v>
      </c>
      <c r="C66" s="320" t="s">
        <v>60</v>
      </c>
      <c r="D66" s="320" t="s">
        <v>1114</v>
      </c>
      <c r="E66" s="320"/>
      <c r="I66" s="300"/>
      <c r="J66" s="302"/>
      <c r="K66" s="245"/>
      <c r="L66" s="245"/>
    </row>
    <row r="67" spans="2:12" ht="18.75" customHeight="1" x14ac:dyDescent="0.3">
      <c r="B67" s="321" t="s">
        <v>238</v>
      </c>
      <c r="C67" s="323" t="s">
        <v>616</v>
      </c>
      <c r="D67" s="322" t="s">
        <v>1114</v>
      </c>
      <c r="E67" s="322"/>
      <c r="I67" s="300"/>
      <c r="J67" s="302"/>
      <c r="K67" s="245"/>
      <c r="L67" s="245"/>
    </row>
    <row r="68" spans="2:12" ht="18.75" customHeight="1" x14ac:dyDescent="0.3">
      <c r="B68" s="319" t="s">
        <v>411</v>
      </c>
      <c r="C68" s="324" t="s">
        <v>138</v>
      </c>
      <c r="D68" s="320" t="s">
        <v>1114</v>
      </c>
      <c r="E68" s="320"/>
      <c r="I68" s="300"/>
      <c r="J68" s="302"/>
      <c r="K68" s="245"/>
      <c r="L68" s="245"/>
    </row>
    <row r="69" spans="2:12" ht="18.75" customHeight="1" x14ac:dyDescent="0.3">
      <c r="B69" s="321" t="s">
        <v>410</v>
      </c>
      <c r="C69" s="323" t="s">
        <v>137</v>
      </c>
      <c r="D69" s="322" t="s">
        <v>1114</v>
      </c>
      <c r="E69" s="322"/>
      <c r="I69" s="300"/>
      <c r="J69" s="302"/>
      <c r="K69" s="245"/>
      <c r="L69" s="245"/>
    </row>
    <row r="70" spans="2:12" ht="18.75" customHeight="1" x14ac:dyDescent="0.3">
      <c r="B70" s="319" t="s">
        <v>486</v>
      </c>
      <c r="C70" s="324" t="s">
        <v>495</v>
      </c>
      <c r="D70" s="320" t="s">
        <v>1114</v>
      </c>
      <c r="E70" s="320"/>
      <c r="I70" s="300"/>
      <c r="J70" s="302"/>
      <c r="K70" s="245"/>
      <c r="L70" s="245"/>
    </row>
    <row r="71" spans="2:12" ht="18.75" customHeight="1" x14ac:dyDescent="0.3">
      <c r="B71" s="321" t="s">
        <v>941</v>
      </c>
      <c r="C71" s="323" t="s">
        <v>966</v>
      </c>
      <c r="D71" s="322" t="s">
        <v>1114</v>
      </c>
      <c r="E71" s="322"/>
      <c r="I71" s="300"/>
      <c r="J71" s="302"/>
      <c r="K71" s="245"/>
      <c r="L71" s="245"/>
    </row>
    <row r="72" spans="2:12" ht="18.75" customHeight="1" x14ac:dyDescent="0.3">
      <c r="B72" s="319" t="s">
        <v>862</v>
      </c>
      <c r="C72" s="324" t="s">
        <v>864</v>
      </c>
      <c r="D72" s="320" t="s">
        <v>1114</v>
      </c>
      <c r="E72" s="320"/>
      <c r="I72" s="300"/>
      <c r="J72" s="302"/>
      <c r="K72" s="245"/>
      <c r="L72" s="245"/>
    </row>
    <row r="73" spans="2:12" ht="18.75" customHeight="1" x14ac:dyDescent="0.3">
      <c r="B73" s="321" t="s">
        <v>450</v>
      </c>
      <c r="C73" s="323" t="s">
        <v>821</v>
      </c>
      <c r="D73" s="322" t="s">
        <v>1114</v>
      </c>
      <c r="E73" s="322"/>
      <c r="I73" s="300"/>
      <c r="J73" s="301"/>
      <c r="K73" s="245"/>
      <c r="L73" s="245"/>
    </row>
    <row r="74" spans="2:12" ht="18.75" customHeight="1" x14ac:dyDescent="0.3">
      <c r="B74" s="319" t="s">
        <v>295</v>
      </c>
      <c r="C74" s="320" t="s">
        <v>36</v>
      </c>
      <c r="D74" s="320" t="s">
        <v>1114</v>
      </c>
      <c r="E74" s="320"/>
      <c r="I74" s="300"/>
      <c r="J74" s="302"/>
      <c r="K74" s="245"/>
      <c r="L74" s="245"/>
    </row>
    <row r="75" spans="2:12" ht="18.75" customHeight="1" x14ac:dyDescent="0.3">
      <c r="B75" s="321" t="s">
        <v>449</v>
      </c>
      <c r="C75" s="323" t="s">
        <v>134</v>
      </c>
      <c r="D75" s="322" t="s">
        <v>1114</v>
      </c>
      <c r="E75" s="322"/>
      <c r="I75" s="300"/>
      <c r="J75" s="302"/>
      <c r="K75" s="245"/>
      <c r="L75" s="245"/>
    </row>
    <row r="76" spans="2:12" ht="18.75" customHeight="1" x14ac:dyDescent="0.3">
      <c r="B76" s="319" t="s">
        <v>942</v>
      </c>
      <c r="C76" s="324" t="s">
        <v>933</v>
      </c>
      <c r="D76" s="320" t="s">
        <v>1114</v>
      </c>
      <c r="E76" s="320"/>
      <c r="I76" s="300"/>
      <c r="J76" s="302"/>
      <c r="K76" s="245"/>
      <c r="L76" s="245"/>
    </row>
    <row r="77" spans="2:12" ht="18.75" customHeight="1" x14ac:dyDescent="0.3">
      <c r="B77" s="321" t="s">
        <v>943</v>
      </c>
      <c r="C77" s="323" t="s">
        <v>934</v>
      </c>
      <c r="D77" s="322" t="s">
        <v>1114</v>
      </c>
      <c r="E77" s="322"/>
      <c r="I77" s="300"/>
      <c r="J77" s="302"/>
      <c r="K77" s="245"/>
      <c r="L77" s="245"/>
    </row>
    <row r="78" spans="2:12" ht="18.75" customHeight="1" x14ac:dyDescent="0.3">
      <c r="B78" s="319" t="s">
        <v>976</v>
      </c>
      <c r="C78" s="324" t="s">
        <v>977</v>
      </c>
      <c r="D78" s="320" t="s">
        <v>1114</v>
      </c>
      <c r="E78" s="320"/>
      <c r="I78" s="300"/>
      <c r="J78" s="302"/>
      <c r="K78" s="245"/>
      <c r="L78" s="245"/>
    </row>
    <row r="79" spans="2:12" ht="18.75" customHeight="1" x14ac:dyDescent="0.3">
      <c r="B79" s="321" t="s">
        <v>845</v>
      </c>
      <c r="C79" s="323" t="s">
        <v>856</v>
      </c>
      <c r="D79" s="322" t="s">
        <v>1114</v>
      </c>
      <c r="E79" s="322"/>
      <c r="I79" s="300"/>
      <c r="J79" s="302"/>
      <c r="K79" s="245"/>
      <c r="L79" s="245"/>
    </row>
    <row r="80" spans="2:12" ht="18.75" customHeight="1" x14ac:dyDescent="0.3">
      <c r="B80" s="319" t="s">
        <v>289</v>
      </c>
      <c r="C80" s="324" t="s">
        <v>30</v>
      </c>
      <c r="D80" s="320" t="s">
        <v>1114</v>
      </c>
      <c r="E80" s="320"/>
      <c r="I80" s="300"/>
      <c r="J80" s="302"/>
      <c r="K80" s="245"/>
      <c r="L80" s="245"/>
    </row>
    <row r="81" spans="2:12" ht="18.75" customHeight="1" x14ac:dyDescent="0.3">
      <c r="B81" s="321" t="s">
        <v>388</v>
      </c>
      <c r="C81" s="323" t="s">
        <v>482</v>
      </c>
      <c r="D81" s="322" t="s">
        <v>1114</v>
      </c>
      <c r="E81" s="322"/>
      <c r="I81" s="300"/>
      <c r="J81" s="302"/>
      <c r="K81" s="245"/>
      <c r="L81" s="245"/>
    </row>
    <row r="82" spans="2:12" ht="18.75" customHeight="1" x14ac:dyDescent="0.3">
      <c r="B82" s="319" t="s">
        <v>269</v>
      </c>
      <c r="C82" s="324" t="s">
        <v>13</v>
      </c>
      <c r="D82" s="320" t="s">
        <v>1114</v>
      </c>
      <c r="E82" s="320"/>
      <c r="I82" s="300"/>
      <c r="J82" s="302"/>
      <c r="K82" s="245"/>
      <c r="L82" s="245"/>
    </row>
    <row r="83" spans="2:12" ht="18.75" customHeight="1" x14ac:dyDescent="0.3">
      <c r="B83" s="321" t="s">
        <v>199</v>
      </c>
      <c r="C83" s="323" t="s">
        <v>767</v>
      </c>
      <c r="D83" s="322" t="s">
        <v>1114</v>
      </c>
      <c r="E83" s="322"/>
      <c r="I83" s="300"/>
      <c r="J83" s="301"/>
      <c r="K83" s="245"/>
      <c r="L83" s="245"/>
    </row>
    <row r="84" spans="2:12" ht="18.75" customHeight="1" x14ac:dyDescent="0.3">
      <c r="B84" s="319" t="s">
        <v>204</v>
      </c>
      <c r="C84" s="320" t="s">
        <v>617</v>
      </c>
      <c r="D84" s="320" t="s">
        <v>1114</v>
      </c>
      <c r="E84" s="320"/>
      <c r="I84" s="300"/>
      <c r="J84" s="302"/>
      <c r="K84" s="245"/>
      <c r="L84" s="245"/>
    </row>
    <row r="85" spans="2:12" ht="18.75" customHeight="1" x14ac:dyDescent="0.3">
      <c r="B85" s="321" t="s">
        <v>669</v>
      </c>
      <c r="C85" s="323" t="s">
        <v>596</v>
      </c>
      <c r="D85" s="322" t="s">
        <v>1114</v>
      </c>
      <c r="E85" s="322"/>
      <c r="I85" s="300"/>
      <c r="J85" s="302"/>
      <c r="K85" s="245"/>
      <c r="L85" s="245"/>
    </row>
    <row r="86" spans="2:12" ht="18.75" customHeight="1" x14ac:dyDescent="0.3">
      <c r="B86" s="319" t="s">
        <v>1040</v>
      </c>
      <c r="C86" s="324" t="s">
        <v>1002</v>
      </c>
      <c r="D86" s="320" t="s">
        <v>1114</v>
      </c>
      <c r="E86" s="320"/>
      <c r="I86" s="300"/>
      <c r="J86" s="302"/>
      <c r="K86" s="245"/>
      <c r="L86" s="245"/>
    </row>
    <row r="87" spans="2:12" ht="18.75" customHeight="1" x14ac:dyDescent="0.3">
      <c r="B87" s="321" t="s">
        <v>480</v>
      </c>
      <c r="C87" s="323" t="s">
        <v>496</v>
      </c>
      <c r="D87" s="322" t="s">
        <v>1114</v>
      </c>
      <c r="E87" s="322"/>
      <c r="I87" s="300"/>
      <c r="J87" s="301"/>
      <c r="K87" s="245"/>
      <c r="L87" s="245"/>
    </row>
    <row r="88" spans="2:12" ht="18.75" customHeight="1" x14ac:dyDescent="0.3">
      <c r="B88" s="319" t="s">
        <v>665</v>
      </c>
      <c r="C88" s="320" t="s">
        <v>666</v>
      </c>
      <c r="D88" s="320" t="s">
        <v>1114</v>
      </c>
      <c r="E88" s="320"/>
      <c r="I88" s="300"/>
      <c r="J88" s="302"/>
      <c r="K88" s="245"/>
      <c r="L88" s="245"/>
    </row>
    <row r="89" spans="2:12" ht="18.75" customHeight="1" x14ac:dyDescent="0.3">
      <c r="B89" s="321" t="s">
        <v>378</v>
      </c>
      <c r="C89" s="323" t="s">
        <v>112</v>
      </c>
      <c r="D89" s="322" t="s">
        <v>1114</v>
      </c>
      <c r="E89" s="322"/>
      <c r="I89" s="300"/>
      <c r="J89" s="302"/>
      <c r="K89" s="245"/>
      <c r="L89" s="245"/>
    </row>
    <row r="90" spans="2:12" ht="18.75" customHeight="1" x14ac:dyDescent="0.3">
      <c r="B90" s="319" t="s">
        <v>559</v>
      </c>
      <c r="C90" s="324" t="s">
        <v>562</v>
      </c>
      <c r="D90" s="320" t="s">
        <v>1114</v>
      </c>
      <c r="E90" s="320"/>
      <c r="I90" s="300"/>
      <c r="J90" s="302"/>
      <c r="K90" s="245"/>
      <c r="L90" s="245"/>
    </row>
    <row r="91" spans="2:12" ht="18.75" customHeight="1" x14ac:dyDescent="0.3">
      <c r="B91" s="321" t="s">
        <v>846</v>
      </c>
      <c r="C91" s="323" t="s">
        <v>857</v>
      </c>
      <c r="D91" s="322" t="s">
        <v>1114</v>
      </c>
      <c r="E91" s="322"/>
      <c r="I91" s="300"/>
      <c r="J91" s="302"/>
      <c r="K91" s="245"/>
      <c r="L91" s="245"/>
    </row>
    <row r="92" spans="2:12" ht="18.75" customHeight="1" x14ac:dyDescent="0.3">
      <c r="B92" s="319" t="s">
        <v>177</v>
      </c>
      <c r="C92" s="324" t="s">
        <v>253</v>
      </c>
      <c r="D92" s="320" t="s">
        <v>1114</v>
      </c>
      <c r="E92" s="320"/>
      <c r="I92" s="300"/>
      <c r="J92" s="302"/>
      <c r="K92" s="245"/>
      <c r="L92" s="245"/>
    </row>
    <row r="93" spans="2:12" ht="18.75" customHeight="1" x14ac:dyDescent="0.3">
      <c r="B93" s="321" t="s">
        <v>464</v>
      </c>
      <c r="C93" s="323" t="s">
        <v>497</v>
      </c>
      <c r="D93" s="322" t="s">
        <v>1114</v>
      </c>
      <c r="E93" s="322"/>
      <c r="I93" s="300"/>
      <c r="J93" s="302"/>
      <c r="K93" s="245"/>
      <c r="L93" s="245"/>
    </row>
    <row r="94" spans="2:12" ht="18.75" customHeight="1" x14ac:dyDescent="0.3">
      <c r="B94" s="319" t="s">
        <v>194</v>
      </c>
      <c r="C94" s="324" t="s">
        <v>578</v>
      </c>
      <c r="D94" s="320" t="s">
        <v>1114</v>
      </c>
      <c r="E94" s="320"/>
      <c r="I94" s="300"/>
      <c r="J94" s="302"/>
      <c r="K94" s="245"/>
      <c r="L94" s="245"/>
    </row>
    <row r="95" spans="2:12" ht="18.75" customHeight="1" x14ac:dyDescent="0.3">
      <c r="B95" s="321" t="s">
        <v>465</v>
      </c>
      <c r="C95" s="323" t="s">
        <v>498</v>
      </c>
      <c r="D95" s="322" t="s">
        <v>1114</v>
      </c>
      <c r="E95" s="322"/>
      <c r="I95" s="300"/>
      <c r="J95" s="302"/>
      <c r="K95" s="245"/>
      <c r="L95" s="245"/>
    </row>
    <row r="96" spans="2:12" ht="18.75" customHeight="1" x14ac:dyDescent="0.3">
      <c r="B96" s="319" t="s">
        <v>876</v>
      </c>
      <c r="C96" s="324" t="s">
        <v>877</v>
      </c>
      <c r="D96" s="320" t="s">
        <v>1114</v>
      </c>
      <c r="E96" s="320"/>
      <c r="I96" s="300"/>
      <c r="J96" s="302"/>
      <c r="K96" s="245"/>
      <c r="L96" s="245"/>
    </row>
    <row r="97" spans="2:12" ht="18.75" customHeight="1" x14ac:dyDescent="0.3">
      <c r="B97" s="321" t="s">
        <v>466</v>
      </c>
      <c r="C97" s="323" t="s">
        <v>467</v>
      </c>
      <c r="D97" s="322" t="s">
        <v>1114</v>
      </c>
      <c r="E97" s="322"/>
      <c r="I97" s="300"/>
      <c r="J97" s="302"/>
      <c r="K97" s="245"/>
      <c r="L97" s="245"/>
    </row>
    <row r="98" spans="2:12" ht="18.75" customHeight="1" x14ac:dyDescent="0.3">
      <c r="B98" s="319" t="s">
        <v>468</v>
      </c>
      <c r="C98" s="324" t="s">
        <v>499</v>
      </c>
      <c r="D98" s="320" t="s">
        <v>1114</v>
      </c>
      <c r="E98" s="320"/>
      <c r="I98" s="300"/>
      <c r="J98" s="302"/>
      <c r="K98" s="245"/>
      <c r="L98" s="245"/>
    </row>
    <row r="99" spans="2:12" ht="18.75" customHeight="1" x14ac:dyDescent="0.3">
      <c r="B99" s="321" t="s">
        <v>363</v>
      </c>
      <c r="C99" s="323" t="s">
        <v>100</v>
      </c>
      <c r="D99" s="322" t="s">
        <v>1114</v>
      </c>
      <c r="E99" s="322"/>
      <c r="I99" s="300"/>
      <c r="J99" s="302"/>
      <c r="K99" s="245"/>
      <c r="L99" s="245"/>
    </row>
    <row r="100" spans="2:12" ht="18.75" customHeight="1" x14ac:dyDescent="0.3">
      <c r="B100" s="319" t="s">
        <v>473</v>
      </c>
      <c r="C100" s="324" t="s">
        <v>500</v>
      </c>
      <c r="D100" s="320" t="s">
        <v>1114</v>
      </c>
      <c r="E100" s="320"/>
      <c r="I100" s="300"/>
      <c r="J100" s="302"/>
      <c r="K100" s="245"/>
      <c r="L100" s="245"/>
    </row>
    <row r="101" spans="2:12" ht="18.75" customHeight="1" x14ac:dyDescent="0.3">
      <c r="B101" s="321" t="s">
        <v>220</v>
      </c>
      <c r="C101" s="323" t="s">
        <v>618</v>
      </c>
      <c r="D101" s="322" t="s">
        <v>1114</v>
      </c>
      <c r="E101" s="322"/>
      <c r="I101" s="300"/>
      <c r="J101" s="302"/>
      <c r="K101" s="245"/>
      <c r="L101" s="245"/>
    </row>
    <row r="102" spans="2:12" ht="18.75" customHeight="1" x14ac:dyDescent="0.3">
      <c r="B102" s="319" t="s">
        <v>895</v>
      </c>
      <c r="C102" s="324" t="s">
        <v>962</v>
      </c>
      <c r="D102" s="320" t="s">
        <v>1114</v>
      </c>
      <c r="E102" s="320"/>
      <c r="I102" s="300"/>
      <c r="J102" s="302"/>
      <c r="K102" s="245"/>
      <c r="L102" s="245"/>
    </row>
    <row r="103" spans="2:12" ht="18.75" customHeight="1" x14ac:dyDescent="0.3">
      <c r="B103" s="321" t="s">
        <v>1048</v>
      </c>
      <c r="C103" s="323" t="s">
        <v>1025</v>
      </c>
      <c r="D103" s="322" t="s">
        <v>1114</v>
      </c>
      <c r="E103" s="322"/>
      <c r="I103" s="300"/>
      <c r="J103" s="302"/>
      <c r="K103" s="245"/>
      <c r="L103" s="245"/>
    </row>
    <row r="104" spans="2:12" ht="18.75" customHeight="1" x14ac:dyDescent="0.3">
      <c r="B104" s="319" t="s">
        <v>489</v>
      </c>
      <c r="C104" s="324" t="s">
        <v>490</v>
      </c>
      <c r="D104" s="320" t="s">
        <v>1114</v>
      </c>
      <c r="E104" s="320"/>
      <c r="I104" s="300"/>
      <c r="J104" s="302"/>
      <c r="K104" s="245"/>
      <c r="L104" s="245"/>
    </row>
    <row r="105" spans="2:12" ht="18.75" customHeight="1" x14ac:dyDescent="0.3">
      <c r="B105" s="321" t="s">
        <v>491</v>
      </c>
      <c r="C105" s="323" t="s">
        <v>492</v>
      </c>
      <c r="D105" s="322" t="s">
        <v>1114</v>
      </c>
      <c r="E105" s="322"/>
      <c r="I105" s="300"/>
      <c r="J105" s="302"/>
      <c r="K105" s="245"/>
      <c r="L105" s="245"/>
    </row>
    <row r="106" spans="2:12" ht="18.75" customHeight="1" x14ac:dyDescent="0.3">
      <c r="B106" s="319" t="s">
        <v>514</v>
      </c>
      <c r="C106" s="324" t="s">
        <v>515</v>
      </c>
      <c r="D106" s="320" t="s">
        <v>1114</v>
      </c>
      <c r="E106" s="320"/>
      <c r="I106" s="300"/>
      <c r="J106" s="302"/>
      <c r="K106" s="245"/>
      <c r="L106" s="245"/>
    </row>
    <row r="107" spans="2:12" ht="18.75" customHeight="1" x14ac:dyDescent="0.3">
      <c r="B107" s="321" t="s">
        <v>493</v>
      </c>
      <c r="C107" s="323" t="s">
        <v>501</v>
      </c>
      <c r="D107" s="322" t="s">
        <v>1114</v>
      </c>
      <c r="E107" s="322"/>
      <c r="I107" s="300"/>
      <c r="J107" s="302"/>
      <c r="K107" s="245"/>
      <c r="L107" s="245"/>
    </row>
    <row r="108" spans="2:12" ht="18.75" customHeight="1" x14ac:dyDescent="0.3">
      <c r="B108" s="319" t="s">
        <v>926</v>
      </c>
      <c r="C108" s="324" t="s">
        <v>963</v>
      </c>
      <c r="D108" s="320" t="s">
        <v>1114</v>
      </c>
      <c r="E108" s="320"/>
      <c r="I108" s="300"/>
      <c r="J108" s="302"/>
      <c r="K108" s="245"/>
      <c r="L108" s="245"/>
    </row>
    <row r="109" spans="2:12" ht="18.75" customHeight="1" x14ac:dyDescent="0.3">
      <c r="B109" s="321" t="s">
        <v>186</v>
      </c>
      <c r="C109" s="323" t="s">
        <v>619</v>
      </c>
      <c r="D109" s="322" t="s">
        <v>1114</v>
      </c>
      <c r="E109" s="322"/>
      <c r="I109" s="300"/>
      <c r="J109" s="302"/>
      <c r="K109" s="245"/>
      <c r="L109" s="245"/>
    </row>
    <row r="110" spans="2:12" ht="18.75" customHeight="1" x14ac:dyDescent="0.3">
      <c r="B110" s="319" t="s">
        <v>516</v>
      </c>
      <c r="C110" s="324" t="s">
        <v>517</v>
      </c>
      <c r="D110" s="320" t="s">
        <v>1114</v>
      </c>
      <c r="E110" s="320"/>
      <c r="I110" s="300"/>
      <c r="J110" s="302"/>
      <c r="K110" s="245"/>
      <c r="L110" s="245"/>
    </row>
    <row r="111" spans="2:12" ht="18.75" customHeight="1" x14ac:dyDescent="0.3">
      <c r="B111" s="321" t="s">
        <v>518</v>
      </c>
      <c r="C111" s="323" t="s">
        <v>519</v>
      </c>
      <c r="D111" s="322" t="s">
        <v>1114</v>
      </c>
      <c r="E111" s="322"/>
      <c r="I111" s="300"/>
      <c r="J111" s="302"/>
      <c r="K111" s="245"/>
      <c r="L111" s="245"/>
    </row>
    <row r="112" spans="2:12" ht="18.75" customHeight="1" x14ac:dyDescent="0.3">
      <c r="B112" s="319" t="s">
        <v>538</v>
      </c>
      <c r="C112" s="324" t="s">
        <v>543</v>
      </c>
      <c r="D112" s="320" t="s">
        <v>1114</v>
      </c>
      <c r="E112" s="320"/>
      <c r="I112" s="300"/>
      <c r="J112" s="302"/>
      <c r="K112" s="245"/>
      <c r="L112" s="245"/>
    </row>
    <row r="113" spans="2:12" ht="18.75" customHeight="1" x14ac:dyDescent="0.3">
      <c r="B113" s="321" t="s">
        <v>1036</v>
      </c>
      <c r="C113" s="323" t="s">
        <v>1050</v>
      </c>
      <c r="D113" s="322" t="s">
        <v>1114</v>
      </c>
      <c r="E113" s="322"/>
      <c r="I113" s="300"/>
      <c r="J113" s="302"/>
      <c r="K113" s="245"/>
      <c r="L113" s="245"/>
    </row>
    <row r="114" spans="2:12" ht="18.75" customHeight="1" x14ac:dyDescent="0.3">
      <c r="B114" s="319" t="s">
        <v>755</v>
      </c>
      <c r="C114" s="324" t="s">
        <v>757</v>
      </c>
      <c r="D114" s="320" t="s">
        <v>1114</v>
      </c>
      <c r="E114" s="320"/>
      <c r="I114" s="300"/>
      <c r="J114" s="302"/>
      <c r="K114" s="245"/>
      <c r="L114" s="245"/>
    </row>
    <row r="115" spans="2:12" ht="18.75" customHeight="1" x14ac:dyDescent="0.3">
      <c r="B115" s="321" t="s">
        <v>539</v>
      </c>
      <c r="C115" s="323" t="s">
        <v>544</v>
      </c>
      <c r="D115" s="322" t="s">
        <v>1114</v>
      </c>
      <c r="E115" s="322"/>
      <c r="I115" s="300"/>
      <c r="J115" s="302"/>
      <c r="K115" s="245"/>
      <c r="L115" s="245"/>
    </row>
    <row r="116" spans="2:12" ht="18.75" customHeight="1" x14ac:dyDescent="0.3">
      <c r="B116" s="319" t="s">
        <v>191</v>
      </c>
      <c r="C116" s="324" t="s">
        <v>470</v>
      </c>
      <c r="D116" s="320" t="s">
        <v>1114</v>
      </c>
      <c r="E116" s="320"/>
      <c r="I116" s="300"/>
      <c r="J116" s="302"/>
      <c r="K116" s="245"/>
      <c r="L116" s="245"/>
    </row>
    <row r="117" spans="2:12" ht="18.75" customHeight="1" x14ac:dyDescent="0.3">
      <c r="B117" s="321" t="s">
        <v>256</v>
      </c>
      <c r="C117" s="323" t="s">
        <v>154</v>
      </c>
      <c r="D117" s="322" t="s">
        <v>1114</v>
      </c>
      <c r="E117" s="322"/>
      <c r="I117" s="300"/>
      <c r="J117" s="302"/>
      <c r="K117" s="245"/>
      <c r="L117" s="245"/>
    </row>
    <row r="118" spans="2:12" ht="18.75" customHeight="1" x14ac:dyDescent="0.3">
      <c r="B118" s="319" t="s">
        <v>524</v>
      </c>
      <c r="C118" s="324" t="s">
        <v>169</v>
      </c>
      <c r="D118" s="320" t="s">
        <v>1114</v>
      </c>
      <c r="E118" s="320"/>
      <c r="I118" s="300"/>
      <c r="J118" s="302"/>
      <c r="K118" s="245"/>
      <c r="L118" s="245"/>
    </row>
    <row r="119" spans="2:12" ht="18.75" customHeight="1" x14ac:dyDescent="0.3">
      <c r="B119" s="321" t="s">
        <v>697</v>
      </c>
      <c r="C119" s="323" t="s">
        <v>712</v>
      </c>
      <c r="D119" s="322" t="s">
        <v>1114</v>
      </c>
      <c r="E119" s="322"/>
      <c r="I119" s="300"/>
      <c r="J119" s="302"/>
      <c r="K119" s="245"/>
      <c r="L119" s="245"/>
    </row>
    <row r="120" spans="2:12" ht="18.75" customHeight="1" x14ac:dyDescent="0.3">
      <c r="B120" s="319" t="s">
        <v>930</v>
      </c>
      <c r="C120" s="324" t="s">
        <v>1001</v>
      </c>
      <c r="D120" s="320" t="s">
        <v>1114</v>
      </c>
      <c r="E120" s="320"/>
      <c r="I120" s="300"/>
      <c r="J120" s="302"/>
      <c r="K120" s="245"/>
      <c r="L120" s="245"/>
    </row>
    <row r="121" spans="2:12" ht="18.75" customHeight="1" x14ac:dyDescent="0.3">
      <c r="B121" s="321" t="s">
        <v>740</v>
      </c>
      <c r="C121" s="323" t="s">
        <v>964</v>
      </c>
      <c r="D121" s="322" t="s">
        <v>1114</v>
      </c>
      <c r="E121" s="322"/>
      <c r="I121" s="300"/>
      <c r="J121" s="302"/>
      <c r="K121" s="245"/>
      <c r="L121" s="245"/>
    </row>
    <row r="122" spans="2:12" ht="18.75" customHeight="1" x14ac:dyDescent="0.3">
      <c r="B122" s="319" t="s">
        <v>368</v>
      </c>
      <c r="C122" s="324" t="s">
        <v>102</v>
      </c>
      <c r="D122" s="320" t="s">
        <v>1114</v>
      </c>
      <c r="E122" s="320"/>
      <c r="I122" s="300"/>
      <c r="J122" s="302"/>
      <c r="K122" s="245"/>
      <c r="L122" s="245"/>
    </row>
    <row r="123" spans="2:12" ht="18.75" customHeight="1" x14ac:dyDescent="0.3">
      <c r="B123" s="321" t="s">
        <v>988</v>
      </c>
      <c r="C123" s="323" t="s">
        <v>989</v>
      </c>
      <c r="D123" s="322" t="s">
        <v>1114</v>
      </c>
      <c r="E123" s="322"/>
      <c r="I123" s="300"/>
      <c r="J123" s="302"/>
      <c r="K123" s="245"/>
      <c r="L123" s="245"/>
    </row>
    <row r="124" spans="2:12" ht="18.75" customHeight="1" x14ac:dyDescent="0.3">
      <c r="B124" s="319" t="s">
        <v>863</v>
      </c>
      <c r="C124" s="324" t="s">
        <v>865</v>
      </c>
      <c r="D124" s="320" t="s">
        <v>1114</v>
      </c>
      <c r="E124" s="320"/>
      <c r="I124" s="300"/>
      <c r="J124" s="302"/>
      <c r="K124" s="245"/>
      <c r="L124" s="245"/>
    </row>
    <row r="125" spans="2:12" ht="18.75" customHeight="1" x14ac:dyDescent="0.3">
      <c r="B125" s="321" t="s">
        <v>396</v>
      </c>
      <c r="C125" s="323" t="s">
        <v>126</v>
      </c>
      <c r="D125" s="322" t="s">
        <v>1114</v>
      </c>
      <c r="E125" s="322"/>
      <c r="I125" s="300"/>
      <c r="J125" s="302"/>
      <c r="K125" s="245"/>
      <c r="L125" s="245"/>
    </row>
    <row r="126" spans="2:12" ht="18.75" customHeight="1" x14ac:dyDescent="0.3">
      <c r="B126" s="319" t="s">
        <v>300</v>
      </c>
      <c r="C126" s="324" t="s">
        <v>41</v>
      </c>
      <c r="D126" s="320" t="s">
        <v>1114</v>
      </c>
      <c r="E126" s="320"/>
      <c r="I126" s="300"/>
      <c r="J126" s="302"/>
      <c r="K126" s="245"/>
      <c r="L126" s="245"/>
    </row>
    <row r="127" spans="2:12" ht="18.75" customHeight="1" x14ac:dyDescent="0.3">
      <c r="B127" s="321" t="s">
        <v>460</v>
      </c>
      <c r="C127" s="323" t="s">
        <v>461</v>
      </c>
      <c r="D127" s="322" t="s">
        <v>1114</v>
      </c>
      <c r="E127" s="322"/>
      <c r="I127" s="300"/>
      <c r="J127" s="302"/>
      <c r="K127" s="245"/>
      <c r="L127" s="245"/>
    </row>
    <row r="128" spans="2:12" ht="18.75" customHeight="1" x14ac:dyDescent="0.3">
      <c r="B128" s="319" t="s">
        <v>376</v>
      </c>
      <c r="C128" s="324" t="s">
        <v>110</v>
      </c>
      <c r="D128" s="320" t="s">
        <v>1114</v>
      </c>
      <c r="E128" s="320"/>
      <c r="I128" s="300"/>
      <c r="J128" s="302"/>
      <c r="K128" s="245"/>
      <c r="L128" s="245"/>
    </row>
    <row r="129" spans="2:12" ht="18.75" customHeight="1" x14ac:dyDescent="0.3">
      <c r="B129" s="321" t="s">
        <v>1047</v>
      </c>
      <c r="C129" s="323" t="s">
        <v>1023</v>
      </c>
      <c r="D129" s="322" t="s">
        <v>1114</v>
      </c>
      <c r="E129" s="322"/>
      <c r="I129" s="300"/>
      <c r="J129" s="302"/>
      <c r="K129" s="245"/>
      <c r="L129" s="245"/>
    </row>
    <row r="130" spans="2:12" ht="18.75" customHeight="1" x14ac:dyDescent="0.3">
      <c r="B130" s="319" t="s">
        <v>878</v>
      </c>
      <c r="C130" s="324" t="s">
        <v>733</v>
      </c>
      <c r="D130" s="320" t="s">
        <v>1114</v>
      </c>
      <c r="E130" s="320"/>
      <c r="I130" s="300"/>
      <c r="J130" s="302"/>
      <c r="K130" s="245"/>
      <c r="L130" s="245"/>
    </row>
    <row r="131" spans="2:12" ht="18.75" customHeight="1" x14ac:dyDescent="0.3">
      <c r="B131" s="321" t="s">
        <v>594</v>
      </c>
      <c r="C131" s="323" t="s">
        <v>595</v>
      </c>
      <c r="D131" s="322" t="s">
        <v>1114</v>
      </c>
      <c r="E131" s="322"/>
      <c r="I131" s="300"/>
      <c r="J131" s="302"/>
      <c r="K131" s="245"/>
      <c r="L131" s="245"/>
    </row>
    <row r="132" spans="2:12" ht="18.75" customHeight="1" x14ac:dyDescent="0.3">
      <c r="B132" s="319" t="s">
        <v>734</v>
      </c>
      <c r="C132" s="324" t="s">
        <v>735</v>
      </c>
      <c r="D132" s="320" t="s">
        <v>1114</v>
      </c>
      <c r="E132" s="320"/>
      <c r="I132" s="300"/>
      <c r="J132" s="302"/>
      <c r="K132" s="245"/>
      <c r="L132" s="245"/>
    </row>
    <row r="133" spans="2:12" ht="18.75" customHeight="1" x14ac:dyDescent="0.3">
      <c r="B133" s="321" t="s">
        <v>565</v>
      </c>
      <c r="C133" s="323" t="s">
        <v>566</v>
      </c>
      <c r="D133" s="322" t="s">
        <v>1114</v>
      </c>
      <c r="E133" s="322"/>
      <c r="I133" s="300"/>
      <c r="J133" s="302"/>
      <c r="K133" s="245"/>
      <c r="L133" s="245"/>
    </row>
    <row r="134" spans="2:12" ht="18.75" customHeight="1" x14ac:dyDescent="0.3">
      <c r="B134" s="319" t="s">
        <v>224</v>
      </c>
      <c r="C134" s="324" t="s">
        <v>620</v>
      </c>
      <c r="D134" s="320" t="s">
        <v>1114</v>
      </c>
      <c r="E134" s="320"/>
      <c r="I134" s="300"/>
      <c r="J134" s="302"/>
      <c r="K134" s="245"/>
      <c r="L134" s="245"/>
    </row>
    <row r="135" spans="2:12" ht="18.75" customHeight="1" x14ac:dyDescent="0.3">
      <c r="B135" s="321" t="s">
        <v>222</v>
      </c>
      <c r="C135" s="323" t="s">
        <v>621</v>
      </c>
      <c r="D135" s="322" t="s">
        <v>1114</v>
      </c>
      <c r="E135" s="322"/>
      <c r="I135" s="300"/>
      <c r="J135" s="301"/>
      <c r="K135" s="245"/>
      <c r="L135" s="245"/>
    </row>
    <row r="136" spans="2:12" ht="18.75" customHeight="1" x14ac:dyDescent="0.3">
      <c r="B136" s="319" t="s">
        <v>487</v>
      </c>
      <c r="C136" s="320" t="s">
        <v>488</v>
      </c>
      <c r="D136" s="320" t="s">
        <v>1114</v>
      </c>
      <c r="E136" s="320"/>
      <c r="I136" s="300"/>
      <c r="J136" s="302"/>
      <c r="K136" s="245"/>
      <c r="L136" s="245"/>
    </row>
    <row r="137" spans="2:12" ht="18.75" customHeight="1" x14ac:dyDescent="0.3">
      <c r="B137" s="321" t="s">
        <v>999</v>
      </c>
      <c r="C137" s="323" t="s">
        <v>1000</v>
      </c>
      <c r="D137" s="322" t="s">
        <v>1114</v>
      </c>
      <c r="E137" s="322"/>
      <c r="I137" s="300"/>
      <c r="J137" s="301"/>
      <c r="K137" s="245"/>
      <c r="L137" s="245"/>
    </row>
    <row r="138" spans="2:12" ht="18.75" customHeight="1" x14ac:dyDescent="0.3">
      <c r="B138" s="319" t="s">
        <v>847</v>
      </c>
      <c r="C138" s="320" t="s">
        <v>858</v>
      </c>
      <c r="D138" s="320" t="s">
        <v>1114</v>
      </c>
      <c r="E138" s="320"/>
      <c r="I138" s="300"/>
      <c r="J138" s="302"/>
      <c r="K138" s="245"/>
      <c r="L138" s="245"/>
    </row>
    <row r="139" spans="2:12" ht="18.75" customHeight="1" x14ac:dyDescent="0.3">
      <c r="B139" s="321" t="s">
        <v>476</v>
      </c>
      <c r="C139" s="323" t="s">
        <v>502</v>
      </c>
      <c r="D139" s="322" t="s">
        <v>1114</v>
      </c>
      <c r="E139" s="322"/>
      <c r="I139" s="300"/>
      <c r="J139" s="302"/>
      <c r="K139" s="245"/>
      <c r="L139" s="245"/>
    </row>
    <row r="140" spans="2:12" ht="18.75" customHeight="1" x14ac:dyDescent="0.3">
      <c r="B140" s="319" t="s">
        <v>384</v>
      </c>
      <c r="C140" s="324" t="s">
        <v>503</v>
      </c>
      <c r="D140" s="320" t="s">
        <v>1114</v>
      </c>
      <c r="E140" s="320"/>
      <c r="I140" s="300"/>
      <c r="J140" s="302"/>
      <c r="K140" s="245"/>
      <c r="L140" s="245"/>
    </row>
    <row r="141" spans="2:12" ht="18.75" customHeight="1" x14ac:dyDescent="0.3">
      <c r="B141" s="321" t="s">
        <v>477</v>
      </c>
      <c r="C141" s="323" t="s">
        <v>504</v>
      </c>
      <c r="D141" s="322" t="s">
        <v>1114</v>
      </c>
      <c r="E141" s="322"/>
      <c r="I141" s="300"/>
      <c r="J141" s="302"/>
      <c r="K141" s="245"/>
      <c r="L141" s="245"/>
    </row>
    <row r="142" spans="2:12" ht="18.75" customHeight="1" x14ac:dyDescent="0.3">
      <c r="B142" s="319" t="s">
        <v>418</v>
      </c>
      <c r="C142" s="324" t="s">
        <v>143</v>
      </c>
      <c r="D142" s="320" t="s">
        <v>1114</v>
      </c>
      <c r="E142" s="320"/>
      <c r="I142" s="300"/>
      <c r="J142" s="302"/>
      <c r="K142" s="245"/>
      <c r="L142" s="245"/>
    </row>
    <row r="143" spans="2:12" ht="18.75" customHeight="1" x14ac:dyDescent="0.3">
      <c r="B143" s="321" t="s">
        <v>567</v>
      </c>
      <c r="C143" s="323" t="s">
        <v>568</v>
      </c>
      <c r="D143" s="322" t="s">
        <v>1114</v>
      </c>
      <c r="E143" s="322"/>
      <c r="I143" s="300"/>
      <c r="J143" s="302"/>
      <c r="K143" s="245"/>
      <c r="L143" s="245"/>
    </row>
    <row r="144" spans="2:12" ht="18.75" customHeight="1" x14ac:dyDescent="0.3">
      <c r="B144" s="319" t="s">
        <v>414</v>
      </c>
      <c r="C144" s="324" t="s">
        <v>140</v>
      </c>
      <c r="D144" s="320" t="s">
        <v>1114</v>
      </c>
      <c r="E144" s="320"/>
      <c r="I144" s="300"/>
      <c r="J144" s="302"/>
      <c r="K144" s="245"/>
      <c r="L144" s="245"/>
    </row>
    <row r="145" spans="2:12" ht="18.75" customHeight="1" x14ac:dyDescent="0.3">
      <c r="B145" s="321" t="s">
        <v>228</v>
      </c>
      <c r="C145" s="323" t="s">
        <v>822</v>
      </c>
      <c r="D145" s="322" t="s">
        <v>1114</v>
      </c>
      <c r="E145" s="322"/>
      <c r="I145" s="300"/>
      <c r="J145" s="302"/>
      <c r="K145" s="245"/>
      <c r="L145" s="245"/>
    </row>
    <row r="146" spans="2:12" ht="18.75" customHeight="1" x14ac:dyDescent="0.3">
      <c r="B146" s="319" t="s">
        <v>481</v>
      </c>
      <c r="C146" s="324" t="s">
        <v>505</v>
      </c>
      <c r="D146" s="320" t="s">
        <v>1114</v>
      </c>
      <c r="E146" s="320"/>
      <c r="I146" s="300"/>
      <c r="J146" s="302"/>
      <c r="K146" s="245"/>
      <c r="L146" s="245"/>
    </row>
    <row r="147" spans="2:12" ht="18.75" customHeight="1" x14ac:dyDescent="0.3">
      <c r="B147" s="321" t="s">
        <v>215</v>
      </c>
      <c r="C147" s="323" t="s">
        <v>622</v>
      </c>
      <c r="D147" s="322" t="s">
        <v>1114</v>
      </c>
      <c r="E147" s="322"/>
      <c r="I147" s="300"/>
      <c r="J147" s="301"/>
      <c r="K147" s="245"/>
      <c r="L147" s="245"/>
    </row>
    <row r="148" spans="2:12" ht="18.75" customHeight="1" x14ac:dyDescent="0.3">
      <c r="B148" s="319" t="s">
        <v>214</v>
      </c>
      <c r="C148" s="320" t="s">
        <v>623</v>
      </c>
      <c r="D148" s="320" t="s">
        <v>1114</v>
      </c>
      <c r="E148" s="320"/>
      <c r="I148" s="300"/>
      <c r="J148" s="302"/>
      <c r="K148" s="245"/>
      <c r="L148" s="245"/>
    </row>
    <row r="149" spans="2:12" ht="18.75" customHeight="1" x14ac:dyDescent="0.3">
      <c r="B149" s="321" t="s">
        <v>229</v>
      </c>
      <c r="C149" s="323" t="s">
        <v>624</v>
      </c>
      <c r="D149" s="322" t="s">
        <v>1114</v>
      </c>
      <c r="E149" s="322"/>
      <c r="I149" s="300"/>
      <c r="J149" s="302"/>
      <c r="K149" s="245"/>
      <c r="L149" s="245"/>
    </row>
    <row r="150" spans="2:12" ht="18.75" customHeight="1" x14ac:dyDescent="0.3">
      <c r="B150" s="319" t="s">
        <v>415</v>
      </c>
      <c r="C150" s="324" t="s">
        <v>141</v>
      </c>
      <c r="D150" s="320" t="s">
        <v>1114</v>
      </c>
      <c r="E150" s="320"/>
      <c r="I150" s="300"/>
      <c r="J150" s="302"/>
      <c r="K150" s="245"/>
      <c r="L150" s="245"/>
    </row>
    <row r="151" spans="2:12" ht="18.75" customHeight="1" x14ac:dyDescent="0.3">
      <c r="B151" s="321" t="s">
        <v>452</v>
      </c>
      <c r="C151" s="323" t="s">
        <v>451</v>
      </c>
      <c r="D151" s="322" t="s">
        <v>1114</v>
      </c>
      <c r="E151" s="322"/>
      <c r="I151" s="300"/>
      <c r="J151" s="301"/>
      <c r="K151" s="245"/>
      <c r="L151" s="245"/>
    </row>
    <row r="152" spans="2:12" ht="18.75" customHeight="1" x14ac:dyDescent="0.3">
      <c r="B152" s="319" t="s">
        <v>570</v>
      </c>
      <c r="C152" s="320" t="s">
        <v>571</v>
      </c>
      <c r="D152" s="320" t="s">
        <v>1114</v>
      </c>
      <c r="E152" s="320"/>
      <c r="I152" s="300"/>
      <c r="J152" s="302"/>
      <c r="K152" s="245"/>
      <c r="L152" s="245"/>
    </row>
    <row r="153" spans="2:12" ht="18.75" customHeight="1" x14ac:dyDescent="0.3">
      <c r="B153" s="321" t="s">
        <v>278</v>
      </c>
      <c r="C153" s="323" t="s">
        <v>625</v>
      </c>
      <c r="D153" s="322" t="s">
        <v>1114</v>
      </c>
      <c r="E153" s="322"/>
      <c r="I153" s="300"/>
      <c r="J153" s="302"/>
      <c r="K153" s="245"/>
      <c r="L153" s="245"/>
    </row>
    <row r="154" spans="2:12" ht="18.75" customHeight="1" x14ac:dyDescent="0.3">
      <c r="B154" s="319" t="s">
        <v>318</v>
      </c>
      <c r="C154" s="324" t="s">
        <v>57</v>
      </c>
      <c r="D154" s="320" t="s">
        <v>1114</v>
      </c>
      <c r="E154" s="320"/>
      <c r="I154" s="300"/>
      <c r="J154" s="302"/>
      <c r="K154" s="245"/>
      <c r="L154" s="245"/>
    </row>
    <row r="155" spans="2:12" ht="18.75" customHeight="1" x14ac:dyDescent="0.3">
      <c r="B155" s="321" t="s">
        <v>483</v>
      </c>
      <c r="C155" s="323" t="s">
        <v>506</v>
      </c>
      <c r="D155" s="322" t="s">
        <v>1114</v>
      </c>
      <c r="E155" s="322"/>
      <c r="I155" s="300"/>
      <c r="J155" s="301"/>
      <c r="K155" s="245"/>
      <c r="L155" s="245"/>
    </row>
    <row r="156" spans="2:12" ht="18.75" customHeight="1" x14ac:dyDescent="0.3">
      <c r="B156" s="319" t="s">
        <v>209</v>
      </c>
      <c r="C156" s="320" t="s">
        <v>626</v>
      </c>
      <c r="D156" s="320" t="s">
        <v>1114</v>
      </c>
      <c r="E156" s="320"/>
      <c r="I156" s="300"/>
      <c r="J156" s="301"/>
      <c r="K156" s="245"/>
      <c r="L156" s="245"/>
    </row>
    <row r="157" spans="2:12" ht="18.75" customHeight="1" x14ac:dyDescent="0.3">
      <c r="B157" s="321" t="s">
        <v>188</v>
      </c>
      <c r="C157" s="322" t="s">
        <v>627</v>
      </c>
      <c r="D157" s="322" t="s">
        <v>1114</v>
      </c>
      <c r="E157" s="322"/>
      <c r="I157" s="300"/>
      <c r="J157" s="302"/>
      <c r="K157" s="245"/>
      <c r="L157" s="245"/>
    </row>
    <row r="158" spans="2:12" ht="18.75" customHeight="1" x14ac:dyDescent="0.3">
      <c r="B158" s="319" t="s">
        <v>294</v>
      </c>
      <c r="C158" s="324" t="s">
        <v>35</v>
      </c>
      <c r="D158" s="320" t="s">
        <v>1114</v>
      </c>
      <c r="E158" s="320"/>
      <c r="I158" s="300"/>
      <c r="J158" s="302"/>
      <c r="K158" s="245"/>
      <c r="L158" s="245"/>
    </row>
    <row r="159" spans="2:12" ht="18.75" customHeight="1" x14ac:dyDescent="0.3">
      <c r="B159" s="321" t="s">
        <v>849</v>
      </c>
      <c r="C159" s="323" t="s">
        <v>859</v>
      </c>
      <c r="D159" s="322" t="s">
        <v>1114</v>
      </c>
      <c r="E159" s="322"/>
      <c r="I159" s="300"/>
      <c r="J159" s="302"/>
      <c r="K159" s="245"/>
      <c r="L159" s="245"/>
    </row>
    <row r="160" spans="2:12" ht="18.75" customHeight="1" x14ac:dyDescent="0.3">
      <c r="B160" s="319" t="s">
        <v>1014</v>
      </c>
      <c r="C160" s="324" t="s">
        <v>1015</v>
      </c>
      <c r="D160" s="320" t="s">
        <v>1114</v>
      </c>
      <c r="E160" s="320"/>
      <c r="I160" s="300"/>
      <c r="J160" s="302"/>
      <c r="K160" s="245"/>
      <c r="L160" s="245"/>
    </row>
    <row r="161" spans="2:12" ht="18.75" customHeight="1" x14ac:dyDescent="0.3">
      <c r="B161" s="321" t="s">
        <v>724</v>
      </c>
      <c r="C161" s="322" t="s">
        <v>1126</v>
      </c>
      <c r="D161" s="322" t="s">
        <v>1114</v>
      </c>
      <c r="E161" s="322"/>
      <c r="I161" s="300"/>
      <c r="J161" s="302"/>
      <c r="K161" s="245"/>
      <c r="L161" s="245"/>
    </row>
    <row r="162" spans="2:12" ht="18.75" customHeight="1" x14ac:dyDescent="0.3">
      <c r="B162" s="319" t="s">
        <v>230</v>
      </c>
      <c r="C162" s="324" t="s">
        <v>990</v>
      </c>
      <c r="D162" s="320" t="s">
        <v>1114</v>
      </c>
      <c r="E162" s="320"/>
      <c r="I162" s="300"/>
      <c r="J162" s="301"/>
      <c r="K162" s="245"/>
      <c r="L162" s="245"/>
    </row>
    <row r="163" spans="2:12" ht="18.75" customHeight="1" x14ac:dyDescent="0.3">
      <c r="B163" s="321" t="s">
        <v>535</v>
      </c>
      <c r="C163" s="323" t="s">
        <v>817</v>
      </c>
      <c r="D163" s="322" t="s">
        <v>1114</v>
      </c>
      <c r="E163" s="322"/>
      <c r="I163" s="300"/>
      <c r="J163" s="301"/>
      <c r="K163" s="245"/>
      <c r="L163" s="245"/>
    </row>
    <row r="164" spans="2:12" ht="18.75" customHeight="1" x14ac:dyDescent="0.3">
      <c r="B164" s="319" t="s">
        <v>203</v>
      </c>
      <c r="C164" s="320" t="s">
        <v>628</v>
      </c>
      <c r="D164" s="320" t="s">
        <v>1114</v>
      </c>
      <c r="E164" s="320"/>
      <c r="I164" s="300"/>
      <c r="J164" s="301"/>
      <c r="K164" s="245"/>
      <c r="L164" s="245"/>
    </row>
    <row r="165" spans="2:12" ht="18.75" customHeight="1" x14ac:dyDescent="0.3">
      <c r="B165" s="321" t="s">
        <v>210</v>
      </c>
      <c r="C165" s="322" t="s">
        <v>629</v>
      </c>
      <c r="D165" s="322" t="s">
        <v>1114</v>
      </c>
      <c r="E165" s="322"/>
      <c r="I165" s="300"/>
      <c r="J165" s="301"/>
      <c r="K165" s="245"/>
      <c r="L165" s="245"/>
    </row>
    <row r="166" spans="2:12" ht="18.75" customHeight="1" x14ac:dyDescent="0.3">
      <c r="B166" s="319" t="s">
        <v>830</v>
      </c>
      <c r="C166" s="320" t="s">
        <v>837</v>
      </c>
      <c r="D166" s="320" t="s">
        <v>1114</v>
      </c>
      <c r="E166" s="320"/>
      <c r="I166" s="300"/>
      <c r="J166" s="302"/>
      <c r="K166" s="245"/>
      <c r="L166" s="245"/>
    </row>
    <row r="167" spans="2:12" ht="18.75" customHeight="1" x14ac:dyDescent="0.3">
      <c r="B167" s="321" t="s">
        <v>923</v>
      </c>
      <c r="C167" s="322" t="s">
        <v>925</v>
      </c>
      <c r="D167" s="322" t="s">
        <v>1114</v>
      </c>
      <c r="E167" s="322"/>
      <c r="I167" s="300"/>
      <c r="J167" s="302"/>
      <c r="K167" s="245"/>
      <c r="L167" s="245"/>
    </row>
    <row r="168" spans="2:12" ht="18.75" customHeight="1" x14ac:dyDescent="0.3">
      <c r="B168" s="319" t="s">
        <v>219</v>
      </c>
      <c r="C168" s="324" t="s">
        <v>766</v>
      </c>
      <c r="D168" s="320" t="s">
        <v>1114</v>
      </c>
      <c r="E168" s="320"/>
      <c r="I168" s="300"/>
      <c r="J168" s="302"/>
      <c r="K168" s="245"/>
      <c r="L168" s="245"/>
    </row>
    <row r="169" spans="2:12" ht="18.75" customHeight="1" x14ac:dyDescent="0.3">
      <c r="B169" s="321" t="s">
        <v>485</v>
      </c>
      <c r="C169" s="323" t="s">
        <v>507</v>
      </c>
      <c r="D169" s="322" t="s">
        <v>1114</v>
      </c>
      <c r="E169" s="322"/>
      <c r="I169" s="300"/>
      <c r="J169" s="301"/>
      <c r="K169" s="245"/>
      <c r="L169" s="245"/>
    </row>
    <row r="170" spans="2:12" ht="18.75" customHeight="1" x14ac:dyDescent="0.3">
      <c r="B170" s="319" t="s">
        <v>237</v>
      </c>
      <c r="C170" s="324" t="s">
        <v>630</v>
      </c>
      <c r="D170" s="320" t="s">
        <v>1114</v>
      </c>
      <c r="E170" s="320"/>
      <c r="I170" s="300"/>
      <c r="J170" s="302"/>
      <c r="K170" s="245"/>
      <c r="L170" s="245"/>
    </row>
    <row r="171" spans="2:12" ht="18.75" customHeight="1" x14ac:dyDescent="0.3">
      <c r="B171" s="321" t="s">
        <v>217</v>
      </c>
      <c r="C171" s="322" t="s">
        <v>631</v>
      </c>
      <c r="D171" s="322" t="s">
        <v>1114</v>
      </c>
      <c r="E171" s="322"/>
      <c r="I171" s="300"/>
      <c r="J171" s="302"/>
      <c r="K171" s="245"/>
      <c r="L171" s="245"/>
    </row>
    <row r="172" spans="2:12" ht="18.75" customHeight="1" x14ac:dyDescent="0.3">
      <c r="B172" s="319" t="s">
        <v>235</v>
      </c>
      <c r="C172" s="324" t="s">
        <v>866</v>
      </c>
      <c r="D172" s="320" t="s">
        <v>1114</v>
      </c>
      <c r="E172" s="320"/>
      <c r="I172" s="300"/>
      <c r="J172" s="302"/>
      <c r="K172" s="245"/>
      <c r="L172" s="245"/>
    </row>
    <row r="173" spans="2:12" ht="18.75" customHeight="1" x14ac:dyDescent="0.3">
      <c r="B173" s="321" t="s">
        <v>236</v>
      </c>
      <c r="C173" s="323" t="s">
        <v>632</v>
      </c>
      <c r="D173" s="322" t="s">
        <v>1114</v>
      </c>
      <c r="E173" s="322"/>
      <c r="I173" s="300"/>
      <c r="J173" s="301"/>
      <c r="K173" s="245"/>
      <c r="L173" s="245"/>
    </row>
    <row r="174" spans="2:12" ht="18.75" customHeight="1" x14ac:dyDescent="0.3">
      <c r="B174" s="319" t="s">
        <v>658</v>
      </c>
      <c r="C174" s="324" t="s">
        <v>659</v>
      </c>
      <c r="D174" s="320" t="s">
        <v>1114</v>
      </c>
      <c r="E174" s="320"/>
      <c r="I174" s="300"/>
      <c r="J174" s="302"/>
      <c r="K174" s="245"/>
      <c r="L174" s="245"/>
    </row>
    <row r="175" spans="2:12" ht="18.75" customHeight="1" x14ac:dyDescent="0.3">
      <c r="B175" s="321" t="s">
        <v>268</v>
      </c>
      <c r="C175" s="322" t="s">
        <v>12</v>
      </c>
      <c r="D175" s="322" t="s">
        <v>1114</v>
      </c>
      <c r="E175" s="322"/>
      <c r="I175" s="300"/>
      <c r="J175" s="302"/>
      <c r="K175" s="245"/>
      <c r="L175" s="245"/>
    </row>
    <row r="176" spans="2:12" ht="18.75" customHeight="1" x14ac:dyDescent="0.3">
      <c r="B176" s="319" t="s">
        <v>225</v>
      </c>
      <c r="C176" s="324" t="s">
        <v>633</v>
      </c>
      <c r="D176" s="320" t="s">
        <v>1114</v>
      </c>
      <c r="E176" s="320"/>
      <c r="I176" s="300"/>
      <c r="J176" s="302"/>
      <c r="K176" s="245"/>
      <c r="L176" s="245"/>
    </row>
    <row r="177" spans="2:12" ht="18.75" customHeight="1" x14ac:dyDescent="0.3">
      <c r="B177" s="321" t="s">
        <v>749</v>
      </c>
      <c r="C177" s="323" t="s">
        <v>750</v>
      </c>
      <c r="D177" s="322" t="s">
        <v>1114</v>
      </c>
      <c r="E177" s="322"/>
      <c r="I177" s="300"/>
      <c r="J177" s="302"/>
      <c r="K177" s="245"/>
      <c r="L177" s="245"/>
    </row>
    <row r="178" spans="2:12" ht="18.75" customHeight="1" x14ac:dyDescent="0.3">
      <c r="B178" s="319" t="s">
        <v>828</v>
      </c>
      <c r="C178" s="324" t="s">
        <v>838</v>
      </c>
      <c r="D178" s="320" t="s">
        <v>1114</v>
      </c>
      <c r="E178" s="320"/>
      <c r="I178" s="300"/>
      <c r="J178" s="302"/>
      <c r="K178" s="245"/>
      <c r="L178" s="245"/>
    </row>
    <row r="179" spans="2:12" ht="18.75" customHeight="1" x14ac:dyDescent="0.3">
      <c r="B179" s="321" t="s">
        <v>572</v>
      </c>
      <c r="C179" s="323" t="s">
        <v>573</v>
      </c>
      <c r="D179" s="322" t="s">
        <v>1114</v>
      </c>
      <c r="E179" s="322"/>
      <c r="I179" s="300"/>
      <c r="J179" s="302"/>
      <c r="K179" s="245"/>
      <c r="L179" s="245"/>
    </row>
    <row r="180" spans="2:12" ht="18.75" customHeight="1" x14ac:dyDescent="0.3">
      <c r="B180" s="319" t="s">
        <v>558</v>
      </c>
      <c r="C180" s="324" t="s">
        <v>569</v>
      </c>
      <c r="D180" s="320" t="s">
        <v>1114</v>
      </c>
      <c r="E180" s="320"/>
      <c r="I180" s="300"/>
      <c r="J180" s="302"/>
      <c r="K180" s="245"/>
      <c r="L180" s="245"/>
    </row>
    <row r="181" spans="2:12" ht="18.75" customHeight="1" x14ac:dyDescent="0.3">
      <c r="B181" s="321" t="s">
        <v>826</v>
      </c>
      <c r="C181" s="323" t="s">
        <v>827</v>
      </c>
      <c r="D181" s="322" t="s">
        <v>1114</v>
      </c>
      <c r="E181" s="322"/>
      <c r="I181" s="300"/>
      <c r="J181" s="302"/>
      <c r="K181" s="245"/>
      <c r="L181" s="245"/>
    </row>
    <row r="182" spans="2:12" ht="18.75" customHeight="1" x14ac:dyDescent="0.3">
      <c r="B182" s="319" t="s">
        <v>915</v>
      </c>
      <c r="C182" s="324" t="s">
        <v>918</v>
      </c>
      <c r="D182" s="320" t="s">
        <v>1114</v>
      </c>
      <c r="E182" s="320"/>
      <c r="I182" s="300"/>
      <c r="J182" s="302"/>
      <c r="K182" s="245"/>
      <c r="L182" s="245"/>
    </row>
    <row r="183" spans="2:12" ht="18.75" customHeight="1" x14ac:dyDescent="0.3">
      <c r="B183" s="321" t="s">
        <v>427</v>
      </c>
      <c r="C183" s="323" t="s">
        <v>1115</v>
      </c>
      <c r="D183" s="322" t="s">
        <v>1114</v>
      </c>
      <c r="E183" s="322"/>
      <c r="I183" s="300"/>
      <c r="J183" s="301"/>
      <c r="K183" s="245"/>
      <c r="L183" s="245"/>
    </row>
    <row r="184" spans="2:12" ht="18.75" customHeight="1" x14ac:dyDescent="0.3">
      <c r="B184" s="319" t="s">
        <v>537</v>
      </c>
      <c r="C184" s="324" t="s">
        <v>542</v>
      </c>
      <c r="D184" s="320" t="s">
        <v>1114</v>
      </c>
      <c r="E184" s="320"/>
      <c r="I184" s="300"/>
      <c r="J184" s="301"/>
      <c r="K184" s="245"/>
      <c r="L184" s="245"/>
    </row>
    <row r="185" spans="2:12" ht="18.75" customHeight="1" x14ac:dyDescent="0.3">
      <c r="B185" s="321" t="s">
        <v>892</v>
      </c>
      <c r="C185" s="322" t="s">
        <v>894</v>
      </c>
      <c r="D185" s="322" t="s">
        <v>1114</v>
      </c>
      <c r="E185" s="322"/>
      <c r="I185" s="300"/>
      <c r="J185" s="302"/>
      <c r="K185" s="245"/>
      <c r="L185" s="245"/>
    </row>
    <row r="186" spans="2:12" ht="18.75" customHeight="1" x14ac:dyDescent="0.3">
      <c r="B186" s="319" t="s">
        <v>891</v>
      </c>
      <c r="C186" s="320" t="s">
        <v>893</v>
      </c>
      <c r="D186" s="320" t="s">
        <v>1114</v>
      </c>
      <c r="E186" s="320"/>
      <c r="I186" s="300"/>
      <c r="J186" s="302"/>
      <c r="K186" s="245"/>
      <c r="L186" s="245"/>
    </row>
    <row r="187" spans="2:12" ht="18.75" customHeight="1" x14ac:dyDescent="0.3">
      <c r="B187" s="321" t="s">
        <v>425</v>
      </c>
      <c r="C187" s="323" t="s">
        <v>1116</v>
      </c>
      <c r="D187" s="322" t="s">
        <v>1114</v>
      </c>
      <c r="E187" s="322"/>
      <c r="I187" s="300"/>
      <c r="J187" s="302"/>
      <c r="K187" s="245"/>
      <c r="L187" s="245"/>
    </row>
    <row r="188" spans="2:12" ht="18.75" customHeight="1" x14ac:dyDescent="0.3">
      <c r="B188" s="319" t="s">
        <v>520</v>
      </c>
      <c r="C188" s="324" t="s">
        <v>521</v>
      </c>
      <c r="D188" s="320" t="s">
        <v>1114</v>
      </c>
      <c r="E188" s="320"/>
      <c r="I188" s="300"/>
      <c r="J188" s="302"/>
      <c r="K188" s="245"/>
      <c r="L188" s="245"/>
    </row>
    <row r="189" spans="2:12" ht="18.75" customHeight="1" x14ac:dyDescent="0.3">
      <c r="B189" s="321" t="s">
        <v>435</v>
      </c>
      <c r="C189" s="323" t="s">
        <v>160</v>
      </c>
      <c r="D189" s="322" t="s">
        <v>1114</v>
      </c>
      <c r="E189" s="322"/>
      <c r="I189" s="300"/>
      <c r="J189" s="302"/>
      <c r="K189" s="245"/>
      <c r="L189" s="245"/>
    </row>
    <row r="190" spans="2:12" ht="18.75" customHeight="1" x14ac:dyDescent="0.3">
      <c r="B190" s="319" t="s">
        <v>678</v>
      </c>
      <c r="C190" s="324" t="s">
        <v>680</v>
      </c>
      <c r="D190" s="320" t="s">
        <v>1114</v>
      </c>
      <c r="E190" s="320"/>
      <c r="I190" s="300"/>
      <c r="J190" s="302"/>
      <c r="K190" s="245"/>
      <c r="L190" s="245"/>
    </row>
    <row r="191" spans="2:12" ht="18.75" customHeight="1" x14ac:dyDescent="0.3">
      <c r="B191" s="321" t="s">
        <v>453</v>
      </c>
      <c r="C191" s="323" t="s">
        <v>458</v>
      </c>
      <c r="D191" s="322" t="s">
        <v>1114</v>
      </c>
      <c r="E191" s="322"/>
      <c r="I191" s="300"/>
      <c r="J191" s="302"/>
      <c r="K191" s="245"/>
      <c r="L191" s="245"/>
    </row>
    <row r="192" spans="2:12" ht="18.75" customHeight="1" x14ac:dyDescent="0.3">
      <c r="B192" s="319" t="s">
        <v>751</v>
      </c>
      <c r="C192" s="324" t="s">
        <v>752</v>
      </c>
      <c r="D192" s="320" t="s">
        <v>1114</v>
      </c>
      <c r="E192" s="320"/>
      <c r="I192" s="300"/>
      <c r="J192" s="302"/>
      <c r="K192" s="245"/>
      <c r="L192" s="245"/>
    </row>
    <row r="193" spans="2:12" ht="18.75" customHeight="1" x14ac:dyDescent="0.3">
      <c r="B193" s="321" t="s">
        <v>244</v>
      </c>
      <c r="C193" s="323" t="s">
        <v>167</v>
      </c>
      <c r="D193" s="322" t="s">
        <v>1114</v>
      </c>
      <c r="E193" s="322"/>
      <c r="I193" s="300"/>
      <c r="J193" s="302"/>
      <c r="K193" s="245"/>
      <c r="L193" s="245"/>
    </row>
    <row r="194" spans="2:12" ht="18.75" customHeight="1" x14ac:dyDescent="0.3">
      <c r="B194" s="319" t="s">
        <v>872</v>
      </c>
      <c r="C194" s="324" t="s">
        <v>873</v>
      </c>
      <c r="D194" s="320" t="s">
        <v>1114</v>
      </c>
      <c r="E194" s="320"/>
      <c r="I194" s="300"/>
      <c r="J194" s="302"/>
      <c r="K194" s="245"/>
      <c r="L194" s="245"/>
    </row>
    <row r="195" spans="2:12" ht="18.75" customHeight="1" x14ac:dyDescent="0.3">
      <c r="B195" s="321" t="s">
        <v>592</v>
      </c>
      <c r="C195" s="323" t="s">
        <v>593</v>
      </c>
      <c r="D195" s="322" t="s">
        <v>1114</v>
      </c>
      <c r="E195" s="322"/>
      <c r="I195" s="300"/>
      <c r="J195" s="301"/>
      <c r="K195" s="245"/>
      <c r="L195" s="245"/>
    </row>
    <row r="196" spans="2:12" ht="18.75" customHeight="1" x14ac:dyDescent="0.3">
      <c r="B196" s="319" t="s">
        <v>879</v>
      </c>
      <c r="C196" s="324" t="s">
        <v>880</v>
      </c>
      <c r="D196" s="320" t="s">
        <v>1114</v>
      </c>
      <c r="E196" s="320"/>
      <c r="I196" s="300"/>
      <c r="J196" s="302"/>
      <c r="K196" s="245"/>
      <c r="L196" s="245"/>
    </row>
    <row r="197" spans="2:12" ht="18.75" customHeight="1" x14ac:dyDescent="0.3">
      <c r="B197" s="321" t="s">
        <v>257</v>
      </c>
      <c r="C197" s="322" t="s">
        <v>4</v>
      </c>
      <c r="D197" s="322" t="s">
        <v>1114</v>
      </c>
      <c r="E197" s="322"/>
      <c r="I197" s="300"/>
      <c r="J197" s="302"/>
      <c r="K197" s="245"/>
      <c r="L197" s="245"/>
    </row>
    <row r="198" spans="2:12" ht="18.75" customHeight="1" x14ac:dyDescent="0.3">
      <c r="B198" s="319" t="s">
        <v>367</v>
      </c>
      <c r="C198" s="324" t="s">
        <v>1028</v>
      </c>
      <c r="D198" s="320" t="s">
        <v>1114</v>
      </c>
      <c r="E198" s="320"/>
      <c r="I198" s="300"/>
      <c r="J198" s="301"/>
      <c r="K198" s="245"/>
      <c r="L198" s="245"/>
    </row>
    <row r="199" spans="2:12" ht="18.75" customHeight="1" x14ac:dyDescent="0.3">
      <c r="B199" s="321" t="s">
        <v>367</v>
      </c>
      <c r="C199" s="323" t="s">
        <v>818</v>
      </c>
      <c r="D199" s="322" t="s">
        <v>1114</v>
      </c>
      <c r="E199" s="322"/>
      <c r="I199" s="300"/>
      <c r="J199" s="302"/>
      <c r="K199" s="245"/>
      <c r="L199" s="245"/>
    </row>
    <row r="200" spans="2:12" ht="18.75" customHeight="1" x14ac:dyDescent="0.3">
      <c r="B200" s="319" t="s">
        <v>255</v>
      </c>
      <c r="C200" s="320" t="s">
        <v>69</v>
      </c>
      <c r="D200" s="320" t="s">
        <v>1114</v>
      </c>
      <c r="E200" s="320"/>
      <c r="I200" s="300"/>
      <c r="J200" s="302"/>
      <c r="K200" s="245"/>
      <c r="L200" s="245"/>
    </row>
    <row r="201" spans="2:12" ht="18.75" customHeight="1" x14ac:dyDescent="0.3">
      <c r="B201" s="321" t="s">
        <v>408</v>
      </c>
      <c r="C201" s="323" t="s">
        <v>136</v>
      </c>
      <c r="D201" s="322" t="s">
        <v>1114</v>
      </c>
      <c r="E201" s="322"/>
      <c r="I201" s="300"/>
      <c r="J201" s="302"/>
      <c r="K201" s="245"/>
      <c r="L201" s="245"/>
    </row>
    <row r="202" spans="2:12" ht="18.75" customHeight="1" x14ac:dyDescent="0.3">
      <c r="B202" s="319" t="s">
        <v>901</v>
      </c>
      <c r="C202" s="324" t="s">
        <v>904</v>
      </c>
      <c r="D202" s="320" t="s">
        <v>1114</v>
      </c>
      <c r="E202" s="320"/>
      <c r="I202" s="300"/>
      <c r="J202" s="302"/>
      <c r="K202" s="245"/>
      <c r="L202" s="245"/>
    </row>
    <row r="203" spans="2:12" ht="18.75" customHeight="1" x14ac:dyDescent="0.3">
      <c r="B203" s="321" t="s">
        <v>900</v>
      </c>
      <c r="C203" s="323" t="s">
        <v>905</v>
      </c>
      <c r="D203" s="322" t="s">
        <v>1114</v>
      </c>
      <c r="E203" s="322"/>
      <c r="I203" s="300"/>
      <c r="J203" s="301"/>
      <c r="K203" s="245"/>
      <c r="L203" s="245"/>
    </row>
    <row r="204" spans="2:12" ht="18.75" customHeight="1" x14ac:dyDescent="0.3">
      <c r="B204" s="319" t="s">
        <v>902</v>
      </c>
      <c r="C204" s="324" t="s">
        <v>906</v>
      </c>
      <c r="D204" s="320" t="s">
        <v>1114</v>
      </c>
      <c r="E204" s="320"/>
      <c r="I204" s="300"/>
      <c r="J204" s="301"/>
      <c r="K204" s="245"/>
      <c r="L204" s="245"/>
    </row>
    <row r="205" spans="2:12" ht="18.75" customHeight="1" x14ac:dyDescent="0.3">
      <c r="B205" s="321" t="s">
        <v>202</v>
      </c>
      <c r="C205" s="322" t="s">
        <v>634</v>
      </c>
      <c r="D205" s="322" t="s">
        <v>1114</v>
      </c>
      <c r="E205" s="322"/>
      <c r="I205" s="300"/>
      <c r="J205" s="301"/>
      <c r="K205" s="245"/>
      <c r="L205" s="245"/>
    </row>
    <row r="206" spans="2:12" ht="18.75" customHeight="1" x14ac:dyDescent="0.3">
      <c r="B206" s="319" t="s">
        <v>201</v>
      </c>
      <c r="C206" s="320" t="s">
        <v>635</v>
      </c>
      <c r="D206" s="320" t="s">
        <v>1114</v>
      </c>
      <c r="E206" s="320"/>
      <c r="I206" s="300"/>
      <c r="J206" s="301"/>
      <c r="K206" s="245"/>
      <c r="L206" s="245"/>
    </row>
    <row r="207" spans="2:12" ht="18.75" customHeight="1" x14ac:dyDescent="0.3">
      <c r="B207" s="321" t="s">
        <v>685</v>
      </c>
      <c r="C207" s="322" t="s">
        <v>690</v>
      </c>
      <c r="D207" s="322" t="s">
        <v>1114</v>
      </c>
      <c r="E207" s="322"/>
      <c r="I207" s="303"/>
      <c r="J207" s="301"/>
      <c r="K207" s="245"/>
      <c r="L207" s="245"/>
    </row>
    <row r="208" spans="2:12" ht="18.75" customHeight="1" x14ac:dyDescent="0.3">
      <c r="B208" s="319" t="s">
        <v>336</v>
      </c>
      <c r="C208" s="320" t="s">
        <v>76</v>
      </c>
      <c r="D208" s="320" t="s">
        <v>1114</v>
      </c>
      <c r="E208" s="320"/>
      <c r="I208" s="300"/>
      <c r="J208" s="302"/>
      <c r="K208" s="245"/>
      <c r="L208" s="245"/>
    </row>
    <row r="209" spans="2:12" ht="18.75" customHeight="1" x14ac:dyDescent="0.3">
      <c r="B209" s="325" t="s">
        <v>335</v>
      </c>
      <c r="C209" s="322" t="s">
        <v>1107</v>
      </c>
      <c r="D209" s="322" t="s">
        <v>1114</v>
      </c>
      <c r="E209" s="322"/>
      <c r="I209" s="300"/>
      <c r="J209" s="301"/>
      <c r="K209" s="245"/>
      <c r="L209" s="245"/>
    </row>
    <row r="210" spans="2:12" ht="18.75" customHeight="1" x14ac:dyDescent="0.3">
      <c r="B210" s="319" t="s">
        <v>184</v>
      </c>
      <c r="C210" s="324" t="s">
        <v>168</v>
      </c>
      <c r="D210" s="320" t="s">
        <v>1114</v>
      </c>
      <c r="E210" s="320"/>
      <c r="I210" s="300"/>
      <c r="J210" s="301"/>
      <c r="K210" s="245"/>
      <c r="L210" s="245"/>
    </row>
    <row r="211" spans="2:12" ht="18.75" customHeight="1" x14ac:dyDescent="0.3">
      <c r="B211" s="321" t="s">
        <v>189</v>
      </c>
      <c r="C211" s="322" t="s">
        <v>636</v>
      </c>
      <c r="D211" s="322" t="s">
        <v>1114</v>
      </c>
      <c r="E211" s="322"/>
      <c r="I211" s="300"/>
      <c r="J211" s="301"/>
      <c r="K211" s="245"/>
      <c r="L211" s="245"/>
    </row>
    <row r="212" spans="2:12" ht="18.75" customHeight="1" x14ac:dyDescent="0.3">
      <c r="B212" s="319" t="s">
        <v>315</v>
      </c>
      <c r="C212" s="320" t="s">
        <v>637</v>
      </c>
      <c r="D212" s="320" t="s">
        <v>1114</v>
      </c>
      <c r="E212" s="320"/>
      <c r="I212" s="300"/>
      <c r="J212" s="301"/>
      <c r="K212" s="245"/>
      <c r="L212" s="245"/>
    </row>
    <row r="213" spans="2:12" ht="18.75" customHeight="1" x14ac:dyDescent="0.3">
      <c r="B213" s="321" t="s">
        <v>462</v>
      </c>
      <c r="C213" s="322" t="s">
        <v>463</v>
      </c>
      <c r="D213" s="322" t="s">
        <v>1114</v>
      </c>
      <c r="E213" s="322"/>
      <c r="I213" s="300"/>
      <c r="J213" s="302"/>
      <c r="K213" s="245"/>
      <c r="L213" s="245"/>
    </row>
    <row r="214" spans="2:12" ht="18.75" customHeight="1" x14ac:dyDescent="0.3">
      <c r="B214" s="319" t="s">
        <v>185</v>
      </c>
      <c r="C214" s="320" t="s">
        <v>638</v>
      </c>
      <c r="D214" s="320" t="s">
        <v>1114</v>
      </c>
      <c r="E214" s="320"/>
      <c r="I214" s="300"/>
      <c r="J214" s="302"/>
      <c r="K214" s="245"/>
      <c r="L214" s="245"/>
    </row>
    <row r="215" spans="2:12" ht="18.75" customHeight="1" x14ac:dyDescent="0.3">
      <c r="B215" s="321" t="s">
        <v>187</v>
      </c>
      <c r="C215" s="323" t="s">
        <v>639</v>
      </c>
      <c r="D215" s="322" t="s">
        <v>1114</v>
      </c>
      <c r="E215" s="322"/>
      <c r="I215" s="300"/>
      <c r="J215" s="302"/>
      <c r="K215" s="245"/>
      <c r="L215" s="245"/>
    </row>
    <row r="216" spans="2:12" ht="18.75" customHeight="1" x14ac:dyDescent="0.3">
      <c r="B216" s="319" t="s">
        <v>382</v>
      </c>
      <c r="C216" s="324" t="s">
        <v>115</v>
      </c>
      <c r="D216" s="320" t="s">
        <v>1114</v>
      </c>
      <c r="E216" s="320"/>
      <c r="I216" s="300"/>
      <c r="J216" s="302"/>
      <c r="K216" s="245"/>
      <c r="L216" s="245"/>
    </row>
    <row r="217" spans="2:12" ht="18.75" customHeight="1" x14ac:dyDescent="0.3">
      <c r="B217" s="321" t="s">
        <v>529</v>
      </c>
      <c r="C217" s="323" t="s">
        <v>530</v>
      </c>
      <c r="D217" s="322" t="s">
        <v>1114</v>
      </c>
      <c r="E217" s="322"/>
      <c r="I217" s="300"/>
      <c r="J217" s="302"/>
      <c r="K217" s="245"/>
      <c r="L217" s="245"/>
    </row>
    <row r="218" spans="2:12" ht="18.75" customHeight="1" x14ac:dyDescent="0.3">
      <c r="B218" s="319" t="s">
        <v>531</v>
      </c>
      <c r="C218" s="324" t="s">
        <v>532</v>
      </c>
      <c r="D218" s="320" t="s">
        <v>1114</v>
      </c>
      <c r="E218" s="320"/>
      <c r="I218" s="300"/>
      <c r="J218" s="302"/>
      <c r="K218" s="245"/>
      <c r="L218" s="245"/>
    </row>
    <row r="219" spans="2:12" ht="18.75" customHeight="1" x14ac:dyDescent="0.3">
      <c r="B219" s="321" t="s">
        <v>705</v>
      </c>
      <c r="C219" s="323" t="s">
        <v>718</v>
      </c>
      <c r="D219" s="322" t="s">
        <v>1114</v>
      </c>
      <c r="E219" s="322"/>
      <c r="I219" s="300"/>
      <c r="J219" s="302"/>
      <c r="K219" s="245"/>
      <c r="L219" s="245"/>
    </row>
    <row r="220" spans="2:12" ht="18.75" customHeight="1" x14ac:dyDescent="0.3">
      <c r="B220" s="319" t="s">
        <v>704</v>
      </c>
      <c r="C220" s="324" t="s">
        <v>717</v>
      </c>
      <c r="D220" s="320" t="s">
        <v>1114</v>
      </c>
      <c r="E220" s="320"/>
      <c r="I220" s="300"/>
      <c r="J220" s="302"/>
      <c r="K220" s="245"/>
      <c r="L220" s="245"/>
    </row>
    <row r="221" spans="2:12" ht="18.75" customHeight="1" x14ac:dyDescent="0.3">
      <c r="B221" s="321" t="s">
        <v>700</v>
      </c>
      <c r="C221" s="323" t="s">
        <v>713</v>
      </c>
      <c r="D221" s="322" t="s">
        <v>1114</v>
      </c>
      <c r="E221" s="322"/>
      <c r="I221" s="300"/>
      <c r="J221" s="302"/>
      <c r="K221" s="245"/>
      <c r="L221" s="245"/>
    </row>
    <row r="222" spans="2:12" ht="18.75" customHeight="1" x14ac:dyDescent="0.3">
      <c r="B222" s="319" t="s">
        <v>756</v>
      </c>
      <c r="C222" s="324" t="s">
        <v>758</v>
      </c>
      <c r="D222" s="320" t="s">
        <v>1114</v>
      </c>
      <c r="E222" s="320"/>
      <c r="I222" s="300"/>
      <c r="J222" s="302"/>
      <c r="K222" s="245"/>
      <c r="L222" s="245"/>
    </row>
    <row r="223" spans="2:12" ht="18.75" customHeight="1" x14ac:dyDescent="0.3">
      <c r="B223" s="321" t="s">
        <v>688</v>
      </c>
      <c r="C223" s="323" t="s">
        <v>689</v>
      </c>
      <c r="D223" s="322" t="s">
        <v>1114</v>
      </c>
      <c r="E223" s="322"/>
      <c r="I223" s="300"/>
      <c r="J223" s="302"/>
      <c r="K223" s="245"/>
      <c r="L223" s="245"/>
    </row>
    <row r="224" spans="2:12" ht="18.75" customHeight="1" x14ac:dyDescent="0.3">
      <c r="B224" s="319" t="s">
        <v>698</v>
      </c>
      <c r="C224" s="324" t="s">
        <v>699</v>
      </c>
      <c r="D224" s="320" t="s">
        <v>1114</v>
      </c>
      <c r="E224" s="320"/>
      <c r="I224" s="300"/>
      <c r="J224" s="302"/>
      <c r="K224" s="245"/>
      <c r="L224" s="245"/>
    </row>
    <row r="225" spans="2:12" ht="18.75" customHeight="1" x14ac:dyDescent="0.3">
      <c r="B225" s="321" t="s">
        <v>703</v>
      </c>
      <c r="C225" s="323" t="s">
        <v>716</v>
      </c>
      <c r="D225" s="322" t="s">
        <v>1114</v>
      </c>
      <c r="E225" s="322"/>
      <c r="I225" s="300"/>
      <c r="J225" s="302"/>
      <c r="K225" s="245"/>
      <c r="L225" s="245"/>
    </row>
    <row r="226" spans="2:12" ht="18.75" customHeight="1" x14ac:dyDescent="0.3">
      <c r="B226" s="319" t="s">
        <v>245</v>
      </c>
      <c r="C226" s="324" t="s">
        <v>169</v>
      </c>
      <c r="D226" s="320" t="s">
        <v>1114</v>
      </c>
      <c r="E226" s="320"/>
      <c r="I226" s="300"/>
      <c r="J226" s="302"/>
      <c r="K226" s="245"/>
      <c r="L226" s="245"/>
    </row>
    <row r="227" spans="2:12" ht="18.75" customHeight="1" x14ac:dyDescent="0.3">
      <c r="B227" s="321" t="s">
        <v>254</v>
      </c>
      <c r="C227" s="323" t="s">
        <v>73</v>
      </c>
      <c r="D227" s="322" t="s">
        <v>1114</v>
      </c>
      <c r="E227" s="322"/>
      <c r="I227" s="300"/>
      <c r="J227" s="302"/>
      <c r="K227" s="245"/>
      <c r="L227" s="245"/>
    </row>
    <row r="228" spans="2:12" ht="18.75" customHeight="1" x14ac:dyDescent="0.3">
      <c r="B228" s="319" t="s">
        <v>246</v>
      </c>
      <c r="C228" s="324" t="s">
        <v>154</v>
      </c>
      <c r="D228" s="320" t="s">
        <v>1114</v>
      </c>
      <c r="E228" s="320"/>
      <c r="I228" s="300"/>
      <c r="J228" s="302"/>
      <c r="K228" s="245"/>
      <c r="L228" s="245"/>
    </row>
    <row r="229" spans="2:12" ht="18.75" customHeight="1" x14ac:dyDescent="0.3">
      <c r="B229" s="321" t="s">
        <v>525</v>
      </c>
      <c r="C229" s="323" t="s">
        <v>526</v>
      </c>
      <c r="D229" s="322" t="s">
        <v>1114</v>
      </c>
      <c r="E229" s="322"/>
      <c r="I229" s="300"/>
      <c r="J229" s="302"/>
      <c r="K229" s="245"/>
      <c r="L229" s="245"/>
    </row>
    <row r="230" spans="2:12" ht="18.75" customHeight="1" x14ac:dyDescent="0.3">
      <c r="B230" s="319" t="s">
        <v>527</v>
      </c>
      <c r="C230" s="324" t="s">
        <v>528</v>
      </c>
      <c r="D230" s="320" t="s">
        <v>1114</v>
      </c>
      <c r="E230" s="320"/>
      <c r="I230" s="300"/>
      <c r="J230" s="301"/>
      <c r="K230" s="245"/>
      <c r="L230" s="245"/>
    </row>
    <row r="231" spans="2:12" ht="18.75" customHeight="1" x14ac:dyDescent="0.3">
      <c r="B231" s="321" t="s">
        <v>707</v>
      </c>
      <c r="C231" s="323" t="s">
        <v>720</v>
      </c>
      <c r="D231" s="322" t="s">
        <v>1114</v>
      </c>
      <c r="E231" s="322"/>
      <c r="I231" s="300"/>
      <c r="J231" s="302"/>
      <c r="K231" s="245"/>
      <c r="L231" s="245"/>
    </row>
    <row r="232" spans="2:12" ht="18.75" customHeight="1" x14ac:dyDescent="0.3">
      <c r="B232" s="319" t="s">
        <v>196</v>
      </c>
      <c r="C232" s="320" t="s">
        <v>640</v>
      </c>
      <c r="D232" s="320" t="s">
        <v>1114</v>
      </c>
      <c r="E232" s="320"/>
      <c r="I232" s="300"/>
      <c r="J232" s="302"/>
      <c r="K232" s="245"/>
      <c r="L232" s="245"/>
    </row>
    <row r="233" spans="2:12" ht="18.75" customHeight="1" x14ac:dyDescent="0.3">
      <c r="B233" s="321" t="s">
        <v>725</v>
      </c>
      <c r="C233" s="323" t="s">
        <v>1027</v>
      </c>
      <c r="D233" s="322" t="s">
        <v>1114</v>
      </c>
      <c r="E233" s="322"/>
      <c r="I233" s="300"/>
      <c r="J233" s="302"/>
      <c r="K233" s="245"/>
      <c r="L233" s="245"/>
    </row>
    <row r="234" spans="2:12" ht="18.75" customHeight="1" x14ac:dyDescent="0.3">
      <c r="B234" s="319" t="s">
        <v>874</v>
      </c>
      <c r="C234" s="324" t="s">
        <v>875</v>
      </c>
      <c r="D234" s="320" t="s">
        <v>1114</v>
      </c>
      <c r="E234" s="320"/>
      <c r="I234" s="300"/>
      <c r="J234" s="302"/>
      <c r="K234" s="245"/>
      <c r="L234" s="245"/>
    </row>
    <row r="235" spans="2:12" ht="18.75" customHeight="1" x14ac:dyDescent="0.3">
      <c r="B235" s="321" t="s">
        <v>429</v>
      </c>
      <c r="C235" s="323" t="s">
        <v>155</v>
      </c>
      <c r="D235" s="322" t="s">
        <v>1114</v>
      </c>
      <c r="E235" s="322"/>
      <c r="I235" s="300"/>
      <c r="J235" s="302"/>
      <c r="K235" s="245"/>
      <c r="L235" s="245"/>
    </row>
    <row r="236" spans="2:12" ht="18.75" customHeight="1" x14ac:dyDescent="0.3">
      <c r="B236" s="319" t="s">
        <v>597</v>
      </c>
      <c r="C236" s="324" t="s">
        <v>598</v>
      </c>
      <c r="D236" s="320" t="s">
        <v>1114</v>
      </c>
      <c r="E236" s="320"/>
      <c r="I236" s="300"/>
      <c r="J236" s="301"/>
      <c r="K236" s="245"/>
      <c r="L236" s="245"/>
    </row>
    <row r="237" spans="2:12" ht="18.75" customHeight="1" x14ac:dyDescent="0.3">
      <c r="B237" s="321" t="s">
        <v>670</v>
      </c>
      <c r="C237" s="323" t="s">
        <v>932</v>
      </c>
      <c r="D237" s="322" t="s">
        <v>1114</v>
      </c>
      <c r="E237" s="322"/>
      <c r="I237" s="300"/>
      <c r="J237" s="302"/>
      <c r="K237" s="245"/>
      <c r="L237" s="245"/>
    </row>
    <row r="238" spans="2:12" ht="18.75" customHeight="1" x14ac:dyDescent="0.3">
      <c r="B238" s="319" t="s">
        <v>469</v>
      </c>
      <c r="C238" s="320" t="s">
        <v>508</v>
      </c>
      <c r="D238" s="320" t="s">
        <v>1114</v>
      </c>
      <c r="E238" s="320"/>
      <c r="I238" s="300"/>
      <c r="J238" s="302"/>
      <c r="K238" s="245"/>
      <c r="L238" s="245"/>
    </row>
    <row r="239" spans="2:12" ht="18.75" customHeight="1" x14ac:dyDescent="0.3">
      <c r="B239" s="321" t="s">
        <v>239</v>
      </c>
      <c r="C239" s="323" t="s">
        <v>641</v>
      </c>
      <c r="D239" s="322" t="s">
        <v>1114</v>
      </c>
      <c r="E239" s="322"/>
      <c r="I239" s="300"/>
      <c r="J239" s="302"/>
      <c r="K239" s="245"/>
      <c r="L239" s="245"/>
    </row>
    <row r="240" spans="2:12" ht="18.75" customHeight="1" x14ac:dyDescent="0.3">
      <c r="B240" s="319" t="s">
        <v>240</v>
      </c>
      <c r="C240" s="324" t="s">
        <v>642</v>
      </c>
      <c r="D240" s="320" t="s">
        <v>1114</v>
      </c>
      <c r="E240" s="320"/>
      <c r="I240" s="300"/>
      <c r="J240" s="301"/>
      <c r="K240" s="245"/>
      <c r="L240" s="245"/>
    </row>
    <row r="241" spans="2:12" ht="18.75" customHeight="1" x14ac:dyDescent="0.3">
      <c r="B241" s="321" t="s">
        <v>192</v>
      </c>
      <c r="C241" s="323" t="s">
        <v>763</v>
      </c>
      <c r="D241" s="322" t="s">
        <v>1114</v>
      </c>
      <c r="E241" s="322"/>
      <c r="I241" s="300"/>
      <c r="J241" s="302"/>
      <c r="K241" s="245"/>
      <c r="L241" s="245"/>
    </row>
    <row r="242" spans="2:12" ht="18.75" customHeight="1" x14ac:dyDescent="0.3">
      <c r="B242" s="319" t="s">
        <v>180</v>
      </c>
      <c r="C242" s="320" t="s">
        <v>762</v>
      </c>
      <c r="D242" s="320" t="s">
        <v>1114</v>
      </c>
      <c r="E242" s="320"/>
      <c r="I242" s="300"/>
      <c r="J242" s="301"/>
      <c r="K242" s="245"/>
      <c r="L242" s="245"/>
    </row>
    <row r="243" spans="2:12" ht="18.75" customHeight="1" x14ac:dyDescent="0.3">
      <c r="B243" s="321" t="s">
        <v>434</v>
      </c>
      <c r="C243" s="323" t="s">
        <v>159</v>
      </c>
      <c r="D243" s="322" t="s">
        <v>1114</v>
      </c>
      <c r="E243" s="322"/>
      <c r="I243" s="300"/>
      <c r="J243" s="302"/>
      <c r="K243" s="245"/>
      <c r="L243" s="245"/>
    </row>
    <row r="244" spans="2:12" ht="18.75" customHeight="1" x14ac:dyDescent="0.3">
      <c r="B244" s="319" t="s">
        <v>284</v>
      </c>
      <c r="C244" s="320" t="s">
        <v>25</v>
      </c>
      <c r="D244" s="320" t="s">
        <v>1114</v>
      </c>
      <c r="E244" s="320"/>
      <c r="I244" s="300"/>
      <c r="J244" s="302"/>
      <c r="K244" s="245"/>
      <c r="L244" s="245"/>
    </row>
    <row r="245" spans="2:12" ht="18.75" customHeight="1" x14ac:dyDescent="0.3">
      <c r="B245" s="321" t="s">
        <v>383</v>
      </c>
      <c r="C245" s="323" t="s">
        <v>116</v>
      </c>
      <c r="D245" s="322" t="s">
        <v>1114</v>
      </c>
      <c r="E245" s="322"/>
      <c r="I245" s="300"/>
      <c r="J245" s="302"/>
      <c r="K245" s="245"/>
      <c r="L245" s="245"/>
    </row>
    <row r="246" spans="2:12" ht="18.75" customHeight="1" x14ac:dyDescent="0.3">
      <c r="B246" s="319" t="s">
        <v>432</v>
      </c>
      <c r="C246" s="324" t="s">
        <v>158</v>
      </c>
      <c r="D246" s="320" t="s">
        <v>1114</v>
      </c>
      <c r="E246" s="320"/>
      <c r="I246" s="300"/>
      <c r="J246" s="302"/>
      <c r="K246" s="245"/>
      <c r="L246" s="245"/>
    </row>
    <row r="247" spans="2:12" ht="18.75" customHeight="1" x14ac:dyDescent="0.3">
      <c r="B247" s="321" t="s">
        <v>364</v>
      </c>
      <c r="C247" s="323" t="s">
        <v>101</v>
      </c>
      <c r="D247" s="322" t="s">
        <v>1114</v>
      </c>
      <c r="E247" s="322"/>
      <c r="I247" s="300"/>
      <c r="J247" s="302"/>
      <c r="K247" s="245"/>
      <c r="L247" s="245"/>
    </row>
    <row r="248" spans="2:12" ht="18.75" customHeight="1" x14ac:dyDescent="0.3">
      <c r="B248" s="319" t="s">
        <v>380</v>
      </c>
      <c r="C248" s="324" t="s">
        <v>113</v>
      </c>
      <c r="D248" s="320" t="s">
        <v>1114</v>
      </c>
      <c r="E248" s="320"/>
      <c r="I248" s="300"/>
      <c r="J248" s="301"/>
      <c r="K248" s="245"/>
      <c r="L248" s="245"/>
    </row>
    <row r="249" spans="2:12" ht="18.75" customHeight="1" x14ac:dyDescent="0.3">
      <c r="B249" s="321" t="s">
        <v>385</v>
      </c>
      <c r="C249" s="323" t="s">
        <v>117</v>
      </c>
      <c r="D249" s="322" t="s">
        <v>1114</v>
      </c>
      <c r="E249" s="322"/>
      <c r="I249" s="300"/>
      <c r="J249" s="302"/>
      <c r="K249" s="245"/>
      <c r="L249" s="245"/>
    </row>
    <row r="250" spans="2:12" ht="18.75" customHeight="1" x14ac:dyDescent="0.3">
      <c r="B250" s="319" t="s">
        <v>375</v>
      </c>
      <c r="C250" s="320" t="s">
        <v>109</v>
      </c>
      <c r="D250" s="320" t="s">
        <v>1114</v>
      </c>
      <c r="E250" s="320"/>
      <c r="I250" s="300"/>
      <c r="J250" s="302"/>
      <c r="K250" s="245"/>
      <c r="L250" s="245"/>
    </row>
    <row r="251" spans="2:12" ht="18.75" customHeight="1" x14ac:dyDescent="0.3">
      <c r="B251" s="321" t="s">
        <v>365</v>
      </c>
      <c r="C251" s="323" t="s">
        <v>745</v>
      </c>
      <c r="D251" s="322" t="s">
        <v>1114</v>
      </c>
      <c r="E251" s="322"/>
      <c r="I251" s="300"/>
      <c r="J251" s="302"/>
      <c r="K251" s="245"/>
      <c r="L251" s="245"/>
    </row>
    <row r="252" spans="2:12" ht="18.75" customHeight="1" x14ac:dyDescent="0.3">
      <c r="B252" s="319" t="s">
        <v>431</v>
      </c>
      <c r="C252" s="324" t="s">
        <v>157</v>
      </c>
      <c r="D252" s="320" t="s">
        <v>1114</v>
      </c>
      <c r="E252" s="320"/>
      <c r="I252" s="300"/>
      <c r="J252" s="302"/>
      <c r="K252" s="245"/>
      <c r="L252" s="245"/>
    </row>
    <row r="253" spans="2:12" ht="18.75" customHeight="1" x14ac:dyDescent="0.3">
      <c r="B253" s="321" t="s">
        <v>409</v>
      </c>
      <c r="C253" s="323" t="s">
        <v>643</v>
      </c>
      <c r="D253" s="322" t="s">
        <v>1114</v>
      </c>
      <c r="E253" s="322"/>
      <c r="I253" s="300"/>
      <c r="J253" s="301"/>
      <c r="K253" s="245"/>
      <c r="L253" s="245"/>
    </row>
    <row r="254" spans="2:12" ht="18.75" customHeight="1" x14ac:dyDescent="0.3">
      <c r="B254" s="319" t="s">
        <v>478</v>
      </c>
      <c r="C254" s="324" t="s">
        <v>479</v>
      </c>
      <c r="D254" s="320" t="s">
        <v>1114</v>
      </c>
      <c r="E254" s="320"/>
      <c r="I254" s="300"/>
      <c r="J254" s="302"/>
      <c r="K254" s="245"/>
      <c r="L254" s="245"/>
    </row>
    <row r="255" spans="2:12" ht="18.75" customHeight="1" x14ac:dyDescent="0.3">
      <c r="B255" s="321" t="s">
        <v>265</v>
      </c>
      <c r="C255" s="322" t="s">
        <v>509</v>
      </c>
      <c r="D255" s="322" t="s">
        <v>1114</v>
      </c>
      <c r="E255" s="322"/>
      <c r="I255" s="300"/>
      <c r="J255" s="301"/>
      <c r="K255" s="245"/>
      <c r="L255" s="245"/>
    </row>
    <row r="256" spans="2:12" ht="18.75" customHeight="1" x14ac:dyDescent="0.3">
      <c r="B256" s="319" t="s">
        <v>438</v>
      </c>
      <c r="C256" s="324" t="s">
        <v>162</v>
      </c>
      <c r="D256" s="320" t="s">
        <v>1114</v>
      </c>
      <c r="E256" s="320"/>
      <c r="I256" s="300"/>
      <c r="J256" s="301"/>
      <c r="K256" s="245"/>
      <c r="L256" s="245"/>
    </row>
    <row r="257" spans="2:12" ht="18.75" customHeight="1" x14ac:dyDescent="0.3">
      <c r="B257" s="321" t="s">
        <v>200</v>
      </c>
      <c r="C257" s="322" t="s">
        <v>644</v>
      </c>
      <c r="D257" s="322" t="s">
        <v>1114</v>
      </c>
      <c r="E257" s="322"/>
      <c r="I257" s="300"/>
      <c r="J257" s="301"/>
      <c r="K257" s="245"/>
      <c r="L257" s="245"/>
    </row>
    <row r="258" spans="2:12" ht="18.75" customHeight="1" x14ac:dyDescent="0.3">
      <c r="B258" s="319" t="s">
        <v>332</v>
      </c>
      <c r="C258" s="320" t="s">
        <v>72</v>
      </c>
      <c r="D258" s="320" t="s">
        <v>1114</v>
      </c>
      <c r="E258" s="320"/>
      <c r="I258" s="300"/>
      <c r="J258" s="301"/>
      <c r="K258" s="245"/>
      <c r="L258" s="245"/>
    </row>
    <row r="259" spans="2:12" ht="18.75" customHeight="1" x14ac:dyDescent="0.3">
      <c r="B259" s="321" t="s">
        <v>832</v>
      </c>
      <c r="C259" s="322" t="s">
        <v>839</v>
      </c>
      <c r="D259" s="322" t="s">
        <v>1114</v>
      </c>
      <c r="E259" s="322"/>
      <c r="I259" s="300"/>
      <c r="J259" s="302"/>
      <c r="K259" s="245"/>
      <c r="L259" s="245"/>
    </row>
    <row r="260" spans="2:12" ht="18.75" customHeight="1" x14ac:dyDescent="0.3">
      <c r="B260" s="319" t="s">
        <v>741</v>
      </c>
      <c r="C260" s="320" t="s">
        <v>743</v>
      </c>
      <c r="D260" s="320" t="s">
        <v>1114</v>
      </c>
      <c r="E260" s="320"/>
      <c r="I260" s="300"/>
      <c r="J260" s="301"/>
      <c r="K260" s="245"/>
      <c r="L260" s="245"/>
    </row>
    <row r="261" spans="2:12" ht="18.75" customHeight="1" x14ac:dyDescent="0.3">
      <c r="B261" s="321" t="s">
        <v>233</v>
      </c>
      <c r="C261" s="323" t="s">
        <v>645</v>
      </c>
      <c r="D261" s="322" t="s">
        <v>1114</v>
      </c>
      <c r="E261" s="322"/>
      <c r="I261" s="300"/>
      <c r="J261" s="302"/>
      <c r="K261" s="245"/>
      <c r="L261" s="245"/>
    </row>
    <row r="262" spans="2:12" ht="18.75" customHeight="1" x14ac:dyDescent="0.3">
      <c r="B262" s="319" t="s">
        <v>206</v>
      </c>
      <c r="C262" s="320" t="s">
        <v>646</v>
      </c>
      <c r="D262" s="320" t="s">
        <v>1114</v>
      </c>
      <c r="E262" s="320"/>
      <c r="I262" s="300"/>
      <c r="J262" s="301"/>
      <c r="K262" s="245"/>
      <c r="L262" s="245"/>
    </row>
    <row r="263" spans="2:12" ht="18.75" customHeight="1" x14ac:dyDescent="0.3">
      <c r="B263" s="321" t="s">
        <v>870</v>
      </c>
      <c r="C263" s="323" t="s">
        <v>871</v>
      </c>
      <c r="D263" s="322" t="s">
        <v>1114</v>
      </c>
      <c r="E263" s="322"/>
      <c r="I263" s="300"/>
      <c r="J263" s="302"/>
      <c r="K263" s="245"/>
      <c r="L263" s="245"/>
    </row>
    <row r="264" spans="2:12" ht="18.75" customHeight="1" x14ac:dyDescent="0.3">
      <c r="B264" s="319" t="s">
        <v>702</v>
      </c>
      <c r="C264" s="320" t="s">
        <v>616</v>
      </c>
      <c r="D264" s="320" t="s">
        <v>1114</v>
      </c>
      <c r="E264" s="320"/>
      <c r="I264" s="300"/>
      <c r="J264" s="302"/>
      <c r="K264" s="245"/>
      <c r="L264" s="245"/>
    </row>
    <row r="265" spans="2:12" ht="18.75" customHeight="1" x14ac:dyDescent="0.3">
      <c r="B265" s="321" t="s">
        <v>232</v>
      </c>
      <c r="C265" s="323" t="s">
        <v>647</v>
      </c>
      <c r="D265" s="322" t="s">
        <v>1114</v>
      </c>
      <c r="E265" s="322"/>
      <c r="I265" s="300"/>
      <c r="J265" s="302"/>
      <c r="K265" s="245"/>
      <c r="L265" s="245"/>
    </row>
    <row r="266" spans="2:12" ht="18.75" customHeight="1" x14ac:dyDescent="0.3">
      <c r="B266" s="319" t="s">
        <v>769</v>
      </c>
      <c r="C266" s="324" t="s">
        <v>1016</v>
      </c>
      <c r="D266" s="320" t="s">
        <v>1114</v>
      </c>
      <c r="E266" s="320"/>
      <c r="I266" s="300"/>
      <c r="J266" s="302"/>
      <c r="K266" s="245"/>
      <c r="L266" s="245"/>
    </row>
    <row r="267" spans="2:12" ht="18.75" customHeight="1" x14ac:dyDescent="0.3">
      <c r="B267" s="321" t="s">
        <v>754</v>
      </c>
      <c r="C267" s="323" t="s">
        <v>759</v>
      </c>
      <c r="D267" s="322" t="s">
        <v>1114</v>
      </c>
      <c r="E267" s="322"/>
      <c r="I267" s="300"/>
      <c r="J267" s="302"/>
      <c r="K267" s="245"/>
      <c r="L267" s="245"/>
    </row>
    <row r="268" spans="2:12" ht="18.75" customHeight="1" x14ac:dyDescent="0.3">
      <c r="B268" s="319" t="s">
        <v>590</v>
      </c>
      <c r="C268" s="324" t="s">
        <v>591</v>
      </c>
      <c r="D268" s="320" t="s">
        <v>1114</v>
      </c>
      <c r="E268" s="320"/>
      <c r="I268" s="300"/>
      <c r="J268" s="302"/>
      <c r="K268" s="245"/>
      <c r="L268" s="245"/>
    </row>
    <row r="269" spans="2:12" ht="18.75" customHeight="1" x14ac:dyDescent="0.3">
      <c r="B269" s="321" t="s">
        <v>439</v>
      </c>
      <c r="C269" s="323" t="s">
        <v>163</v>
      </c>
      <c r="D269" s="322" t="s">
        <v>1114</v>
      </c>
      <c r="E269" s="322"/>
      <c r="I269" s="300"/>
      <c r="J269" s="302"/>
      <c r="K269" s="245"/>
      <c r="L269" s="245"/>
    </row>
    <row r="270" spans="2:12" ht="18.75" customHeight="1" x14ac:dyDescent="0.3">
      <c r="B270" s="319" t="s">
        <v>1044</v>
      </c>
      <c r="C270" s="324" t="s">
        <v>1006</v>
      </c>
      <c r="D270" s="320" t="s">
        <v>1114</v>
      </c>
      <c r="E270" s="320"/>
      <c r="I270" s="300"/>
      <c r="J270" s="302"/>
      <c r="K270" s="245"/>
      <c r="L270" s="245"/>
    </row>
    <row r="271" spans="2:12" ht="18.75" customHeight="1" x14ac:dyDescent="0.3">
      <c r="B271" s="321" t="s">
        <v>540</v>
      </c>
      <c r="C271" s="323" t="s">
        <v>545</v>
      </c>
      <c r="D271" s="322" t="s">
        <v>1114</v>
      </c>
      <c r="E271" s="322"/>
      <c r="I271" s="300"/>
      <c r="J271" s="302"/>
      <c r="K271" s="245"/>
      <c r="L271" s="245"/>
    </row>
    <row r="272" spans="2:12" ht="18.75" customHeight="1" x14ac:dyDescent="0.3">
      <c r="B272" s="319" t="s">
        <v>746</v>
      </c>
      <c r="C272" s="324" t="s">
        <v>747</v>
      </c>
      <c r="D272" s="320" t="s">
        <v>1114</v>
      </c>
      <c r="E272" s="320"/>
      <c r="I272" s="300"/>
      <c r="J272" s="302"/>
      <c r="K272" s="245"/>
      <c r="L272" s="245"/>
    </row>
    <row r="273" spans="2:12" ht="18.75" customHeight="1" x14ac:dyDescent="0.3">
      <c r="B273" s="321" t="s">
        <v>695</v>
      </c>
      <c r="C273" s="323" t="s">
        <v>696</v>
      </c>
      <c r="D273" s="322" t="s">
        <v>1114</v>
      </c>
      <c r="E273" s="322"/>
      <c r="I273" s="300"/>
      <c r="J273" s="302"/>
      <c r="K273" s="245"/>
      <c r="L273" s="245"/>
    </row>
    <row r="274" spans="2:12" ht="18.75" customHeight="1" x14ac:dyDescent="0.3">
      <c r="B274" s="319" t="s">
        <v>247</v>
      </c>
      <c r="C274" s="324" t="s">
        <v>170</v>
      </c>
      <c r="D274" s="320" t="s">
        <v>1114</v>
      </c>
      <c r="E274" s="320"/>
      <c r="I274" s="300"/>
      <c r="J274" s="302"/>
      <c r="K274" s="245"/>
      <c r="L274" s="245"/>
    </row>
    <row r="275" spans="2:12" ht="18.75" customHeight="1" x14ac:dyDescent="0.3">
      <c r="B275" s="321" t="s">
        <v>226</v>
      </c>
      <c r="C275" s="323" t="s">
        <v>648</v>
      </c>
      <c r="D275" s="322" t="s">
        <v>1114</v>
      </c>
      <c r="E275" s="322"/>
      <c r="I275" s="300"/>
      <c r="J275" s="302"/>
      <c r="K275" s="245"/>
      <c r="L275" s="245"/>
    </row>
    <row r="276" spans="2:12" ht="18.75" customHeight="1" x14ac:dyDescent="0.3">
      <c r="B276" s="319" t="s">
        <v>181</v>
      </c>
      <c r="C276" s="324" t="s">
        <v>649</v>
      </c>
      <c r="D276" s="320" t="s">
        <v>1114</v>
      </c>
      <c r="E276" s="320"/>
      <c r="I276" s="300"/>
      <c r="J276" s="302"/>
      <c r="K276" s="245"/>
      <c r="L276" s="245"/>
    </row>
    <row r="277" spans="2:12" ht="18.75" customHeight="1" x14ac:dyDescent="0.3">
      <c r="B277" s="321" t="s">
        <v>944</v>
      </c>
      <c r="C277" s="323" t="s">
        <v>967</v>
      </c>
      <c r="D277" s="322" t="s">
        <v>1114</v>
      </c>
      <c r="E277" s="322"/>
      <c r="I277" s="300"/>
      <c r="J277" s="301"/>
      <c r="K277" s="245"/>
      <c r="L277" s="245"/>
    </row>
    <row r="278" spans="2:12" ht="18.75" customHeight="1" x14ac:dyDescent="0.3">
      <c r="B278" s="319" t="s">
        <v>242</v>
      </c>
      <c r="C278" s="324" t="s">
        <v>650</v>
      </c>
      <c r="D278" s="320" t="s">
        <v>1114</v>
      </c>
      <c r="E278" s="320"/>
      <c r="I278" s="300"/>
      <c r="J278" s="302"/>
      <c r="K278" s="245"/>
      <c r="L278" s="245"/>
    </row>
    <row r="279" spans="2:12" ht="18.75" customHeight="1" x14ac:dyDescent="0.3">
      <c r="B279" s="321" t="s">
        <v>205</v>
      </c>
      <c r="C279" s="322" t="s">
        <v>651</v>
      </c>
      <c r="D279" s="322" t="s">
        <v>1114</v>
      </c>
      <c r="E279" s="322"/>
      <c r="I279" s="300"/>
      <c r="J279" s="302"/>
      <c r="K279" s="245"/>
      <c r="L279" s="245"/>
    </row>
    <row r="280" spans="2:12" ht="18.75" customHeight="1" x14ac:dyDescent="0.3">
      <c r="B280" s="319" t="s">
        <v>248</v>
      </c>
      <c r="C280" s="324" t="s">
        <v>993</v>
      </c>
      <c r="D280" s="320" t="s">
        <v>1114</v>
      </c>
      <c r="E280" s="320"/>
      <c r="I280" s="300"/>
      <c r="J280" s="302"/>
      <c r="K280" s="245"/>
      <c r="L280" s="245"/>
    </row>
    <row r="281" spans="2:12" ht="18.75" customHeight="1" x14ac:dyDescent="0.3">
      <c r="B281" s="321" t="s">
        <v>867</v>
      </c>
      <c r="C281" s="323" t="s">
        <v>992</v>
      </c>
      <c r="D281" s="322" t="s">
        <v>1114</v>
      </c>
      <c r="E281" s="322"/>
      <c r="I281" s="300"/>
      <c r="J281" s="302"/>
      <c r="K281" s="245"/>
      <c r="L281" s="245"/>
    </row>
    <row r="282" spans="2:12" ht="18.75" customHeight="1" x14ac:dyDescent="0.3">
      <c r="B282" s="319" t="s">
        <v>1112</v>
      </c>
      <c r="C282" s="324" t="s">
        <v>1100</v>
      </c>
      <c r="D282" s="320" t="s">
        <v>1114</v>
      </c>
      <c r="E282" s="320"/>
      <c r="I282" s="300"/>
      <c r="J282" s="302"/>
      <c r="K282" s="245"/>
      <c r="L282" s="245"/>
    </row>
    <row r="283" spans="2:12" ht="18.75" customHeight="1" x14ac:dyDescent="0.3">
      <c r="B283" s="321" t="s">
        <v>249</v>
      </c>
      <c r="C283" s="323" t="s">
        <v>1113</v>
      </c>
      <c r="D283" s="322" t="s">
        <v>1114</v>
      </c>
      <c r="E283" s="322"/>
      <c r="I283" s="300"/>
      <c r="J283" s="302"/>
      <c r="K283" s="245"/>
      <c r="L283" s="245"/>
    </row>
    <row r="284" spans="2:12" ht="18.75" customHeight="1" x14ac:dyDescent="0.3">
      <c r="B284" s="319" t="s">
        <v>441</v>
      </c>
      <c r="C284" s="324" t="s">
        <v>165</v>
      </c>
      <c r="D284" s="320" t="s">
        <v>1114</v>
      </c>
      <c r="E284" s="320"/>
      <c r="I284" s="300"/>
      <c r="J284" s="302"/>
      <c r="K284" s="245"/>
      <c r="L284" s="245"/>
    </row>
    <row r="285" spans="2:12" ht="18.75" customHeight="1" x14ac:dyDescent="0.3">
      <c r="B285" s="321" t="s">
        <v>563</v>
      </c>
      <c r="C285" s="323" t="s">
        <v>564</v>
      </c>
      <c r="D285" s="322" t="s">
        <v>1114</v>
      </c>
      <c r="E285" s="322"/>
      <c r="I285" s="300"/>
      <c r="J285" s="302"/>
      <c r="K285" s="245"/>
      <c r="L285" s="245"/>
    </row>
    <row r="286" spans="2:12" ht="18.75" customHeight="1" x14ac:dyDescent="0.3">
      <c r="B286" s="319" t="s">
        <v>589</v>
      </c>
      <c r="C286" s="320" t="s">
        <v>1125</v>
      </c>
      <c r="D286" s="320" t="s">
        <v>1114</v>
      </c>
      <c r="E286" s="320"/>
      <c r="I286" s="300"/>
      <c r="J286" s="302"/>
      <c r="K286" s="245"/>
      <c r="L286" s="245"/>
    </row>
    <row r="287" spans="2:12" ht="18.75" customHeight="1" x14ac:dyDescent="0.3">
      <c r="B287" s="321" t="s">
        <v>250</v>
      </c>
      <c r="C287" s="323" t="s">
        <v>171</v>
      </c>
      <c r="D287" s="322" t="s">
        <v>1114</v>
      </c>
      <c r="E287" s="322"/>
      <c r="I287" s="300"/>
      <c r="J287" s="302"/>
      <c r="K287" s="245"/>
      <c r="L287" s="245"/>
    </row>
    <row r="288" spans="2:12" ht="18.75" customHeight="1" x14ac:dyDescent="0.3">
      <c r="B288" s="319" t="s">
        <v>251</v>
      </c>
      <c r="C288" s="324" t="s">
        <v>172</v>
      </c>
      <c r="D288" s="320" t="s">
        <v>1114</v>
      </c>
      <c r="E288" s="320"/>
      <c r="I288" s="300"/>
      <c r="J288" s="302"/>
      <c r="K288" s="245"/>
      <c r="L288" s="245"/>
    </row>
    <row r="289" spans="2:12" ht="18.75" customHeight="1" x14ac:dyDescent="0.3">
      <c r="B289" s="321" t="s">
        <v>484</v>
      </c>
      <c r="C289" s="323" t="s">
        <v>510</v>
      </c>
      <c r="D289" s="322" t="s">
        <v>1114</v>
      </c>
      <c r="E289" s="322"/>
      <c r="I289" s="300"/>
      <c r="J289" s="302"/>
      <c r="K289" s="245"/>
      <c r="L289" s="245"/>
    </row>
    <row r="290" spans="2:12" ht="18.75" customHeight="1" x14ac:dyDescent="0.3">
      <c r="B290" s="319" t="s">
        <v>813</v>
      </c>
      <c r="C290" s="324" t="s">
        <v>814</v>
      </c>
      <c r="D290" s="320" t="s">
        <v>1114</v>
      </c>
      <c r="E290" s="320"/>
      <c r="I290" s="300"/>
      <c r="J290" s="302"/>
      <c r="K290" s="245"/>
      <c r="L290" s="245"/>
    </row>
    <row r="291" spans="2:12" ht="18.75" customHeight="1" x14ac:dyDescent="0.3">
      <c r="B291" s="321" t="s">
        <v>400</v>
      </c>
      <c r="C291" s="323" t="s">
        <v>995</v>
      </c>
      <c r="D291" s="322" t="s">
        <v>1114</v>
      </c>
      <c r="E291" s="322"/>
      <c r="I291" s="300"/>
      <c r="J291" s="301"/>
      <c r="K291" s="245"/>
      <c r="L291" s="245"/>
    </row>
    <row r="292" spans="2:12" ht="18.75" customHeight="1" x14ac:dyDescent="0.3">
      <c r="B292" s="319" t="s">
        <v>259</v>
      </c>
      <c r="C292" s="324" t="s">
        <v>5</v>
      </c>
      <c r="D292" s="320" t="s">
        <v>1114</v>
      </c>
      <c r="E292" s="320"/>
      <c r="I292" s="300"/>
      <c r="J292" s="302"/>
      <c r="K292" s="245"/>
      <c r="L292" s="245"/>
    </row>
    <row r="293" spans="2:12" ht="18.75" customHeight="1" x14ac:dyDescent="0.3">
      <c r="B293" s="321" t="s">
        <v>366</v>
      </c>
      <c r="C293" s="323" t="s">
        <v>994</v>
      </c>
      <c r="D293" s="322" t="s">
        <v>1114</v>
      </c>
      <c r="E293" s="322"/>
      <c r="I293" s="300"/>
      <c r="J293" s="302"/>
      <c r="K293" s="245"/>
      <c r="L293" s="245"/>
    </row>
    <row r="294" spans="2:12" ht="18.75" customHeight="1" x14ac:dyDescent="0.3">
      <c r="B294" s="319" t="s">
        <v>260</v>
      </c>
      <c r="C294" s="320" t="s">
        <v>6</v>
      </c>
      <c r="D294" s="320" t="s">
        <v>1114</v>
      </c>
      <c r="E294" s="320"/>
      <c r="I294" s="300"/>
      <c r="J294" s="302"/>
      <c r="K294" s="245"/>
      <c r="L294" s="245"/>
    </row>
    <row r="295" spans="2:12" ht="18.75" customHeight="1" x14ac:dyDescent="0.3">
      <c r="B295" s="321" t="s">
        <v>261</v>
      </c>
      <c r="C295" s="323" t="s">
        <v>7</v>
      </c>
      <c r="D295" s="322" t="s">
        <v>1114</v>
      </c>
      <c r="E295" s="322"/>
      <c r="I295" s="300"/>
      <c r="J295" s="302"/>
      <c r="K295" s="245"/>
      <c r="L295" s="245"/>
    </row>
    <row r="296" spans="2:12" ht="18.75" customHeight="1" x14ac:dyDescent="0.3">
      <c r="B296" s="319" t="s">
        <v>262</v>
      </c>
      <c r="C296" s="324" t="s">
        <v>8</v>
      </c>
      <c r="D296" s="320" t="s">
        <v>1114</v>
      </c>
      <c r="E296" s="320"/>
      <c r="I296" s="300"/>
      <c r="J296" s="302"/>
      <c r="K296" s="245"/>
      <c r="L296" s="245"/>
    </row>
    <row r="297" spans="2:12" ht="18.75" customHeight="1" x14ac:dyDescent="0.3">
      <c r="B297" s="321" t="s">
        <v>371</v>
      </c>
      <c r="C297" s="323" t="s">
        <v>105</v>
      </c>
      <c r="D297" s="322" t="s">
        <v>1114</v>
      </c>
      <c r="E297" s="322"/>
      <c r="I297" s="300"/>
      <c r="J297" s="302"/>
      <c r="K297" s="245"/>
      <c r="L297" s="245"/>
    </row>
    <row r="298" spans="2:12" ht="18.75" customHeight="1" x14ac:dyDescent="0.3">
      <c r="B298" s="319" t="s">
        <v>263</v>
      </c>
      <c r="C298" s="324" t="s">
        <v>91</v>
      </c>
      <c r="D298" s="320" t="s">
        <v>1114</v>
      </c>
      <c r="E298" s="320"/>
      <c r="I298" s="300"/>
      <c r="J298" s="301"/>
      <c r="K298" s="245"/>
      <c r="L298" s="245"/>
    </row>
    <row r="299" spans="2:12" ht="18.75" customHeight="1" x14ac:dyDescent="0.3">
      <c r="B299" s="321" t="s">
        <v>350</v>
      </c>
      <c r="C299" s="323" t="s">
        <v>88</v>
      </c>
      <c r="D299" s="322" t="s">
        <v>1114</v>
      </c>
      <c r="E299" s="322"/>
      <c r="I299" s="300"/>
      <c r="J299" s="302"/>
      <c r="K299" s="245"/>
      <c r="L299" s="245"/>
    </row>
    <row r="300" spans="2:12" ht="18.75" customHeight="1" x14ac:dyDescent="0.3">
      <c r="B300" s="319" t="s">
        <v>428</v>
      </c>
      <c r="C300" s="324" t="s">
        <v>153</v>
      </c>
      <c r="D300" s="320" t="s">
        <v>1114</v>
      </c>
      <c r="E300" s="320"/>
      <c r="I300" s="300"/>
      <c r="J300" s="302"/>
      <c r="K300" s="245"/>
      <c r="L300" s="245"/>
    </row>
    <row r="301" spans="2:12" ht="18.75" customHeight="1" x14ac:dyDescent="0.3">
      <c r="B301" s="321" t="s">
        <v>264</v>
      </c>
      <c r="C301" s="322" t="s">
        <v>9</v>
      </c>
      <c r="D301" s="322" t="s">
        <v>1114</v>
      </c>
      <c r="E301" s="322"/>
      <c r="I301" s="300"/>
      <c r="J301" s="302"/>
      <c r="K301" s="245"/>
      <c r="L301" s="245"/>
    </row>
    <row r="302" spans="2:12" ht="18.75" customHeight="1" x14ac:dyDescent="0.3">
      <c r="B302" s="319" t="s">
        <v>421</v>
      </c>
      <c r="C302" s="324" t="s">
        <v>146</v>
      </c>
      <c r="D302" s="320" t="s">
        <v>1114</v>
      </c>
      <c r="E302" s="320"/>
      <c r="I302" s="300"/>
      <c r="J302" s="302"/>
      <c r="K302" s="245"/>
      <c r="L302" s="245"/>
    </row>
    <row r="303" spans="2:12" ht="18.75" customHeight="1" x14ac:dyDescent="0.3">
      <c r="B303" s="321" t="s">
        <v>424</v>
      </c>
      <c r="C303" s="323" t="s">
        <v>149</v>
      </c>
      <c r="D303" s="322" t="s">
        <v>1114</v>
      </c>
      <c r="E303" s="322"/>
      <c r="I303" s="300"/>
      <c r="J303" s="302"/>
      <c r="K303" s="245"/>
      <c r="L303" s="245"/>
    </row>
    <row r="304" spans="2:12" ht="18.75" customHeight="1" x14ac:dyDescent="0.3">
      <c r="B304" s="319" t="s">
        <v>381</v>
      </c>
      <c r="C304" s="324" t="s">
        <v>114</v>
      </c>
      <c r="D304" s="320" t="s">
        <v>1114</v>
      </c>
      <c r="E304" s="320"/>
      <c r="I304" s="300"/>
      <c r="J304" s="302"/>
      <c r="K304" s="245"/>
      <c r="L304" s="245"/>
    </row>
    <row r="305" spans="2:12" ht="18.75" customHeight="1" x14ac:dyDescent="0.3">
      <c r="B305" s="321" t="s">
        <v>419</v>
      </c>
      <c r="C305" s="323" t="s">
        <v>144</v>
      </c>
      <c r="D305" s="322" t="s">
        <v>1114</v>
      </c>
      <c r="E305" s="322"/>
      <c r="I305" s="300"/>
      <c r="J305" s="302"/>
      <c r="K305" s="245"/>
      <c r="L305" s="245"/>
    </row>
    <row r="306" spans="2:12" ht="18.75" customHeight="1" x14ac:dyDescent="0.3">
      <c r="B306" s="319" t="s">
        <v>420</v>
      </c>
      <c r="C306" s="324" t="s">
        <v>504</v>
      </c>
      <c r="D306" s="320" t="s">
        <v>1114</v>
      </c>
      <c r="E306" s="320"/>
      <c r="I306" s="300"/>
      <c r="J306" s="302"/>
      <c r="K306" s="245"/>
      <c r="L306" s="245"/>
    </row>
    <row r="307" spans="2:12" ht="18.75" customHeight="1" x14ac:dyDescent="0.3">
      <c r="B307" s="321" t="s">
        <v>369</v>
      </c>
      <c r="C307" s="323" t="s">
        <v>103</v>
      </c>
      <c r="D307" s="322" t="s">
        <v>1114</v>
      </c>
      <c r="E307" s="322"/>
      <c r="I307" s="300"/>
      <c r="J307" s="302"/>
      <c r="K307" s="245"/>
      <c r="L307" s="245"/>
    </row>
    <row r="308" spans="2:12" ht="18.75" customHeight="1" x14ac:dyDescent="0.3">
      <c r="B308" s="319" t="s">
        <v>402</v>
      </c>
      <c r="C308" s="324" t="s">
        <v>130</v>
      </c>
      <c r="D308" s="320" t="s">
        <v>1114</v>
      </c>
      <c r="E308" s="320"/>
      <c r="I308" s="300"/>
      <c r="J308" s="301"/>
      <c r="K308" s="245"/>
      <c r="L308" s="245"/>
    </row>
    <row r="309" spans="2:12" ht="18.75" customHeight="1" x14ac:dyDescent="0.3">
      <c r="B309" s="321" t="s">
        <v>399</v>
      </c>
      <c r="C309" s="323" t="s">
        <v>129</v>
      </c>
      <c r="D309" s="322" t="s">
        <v>1114</v>
      </c>
      <c r="E309" s="322"/>
      <c r="I309" s="300"/>
      <c r="J309" s="301"/>
      <c r="K309" s="245"/>
      <c r="L309" s="245"/>
    </row>
    <row r="310" spans="2:12" ht="18.75" customHeight="1" x14ac:dyDescent="0.3">
      <c r="B310" s="319" t="s">
        <v>397</v>
      </c>
      <c r="C310" s="324" t="s">
        <v>127</v>
      </c>
      <c r="D310" s="320" t="s">
        <v>1114</v>
      </c>
      <c r="E310" s="320"/>
      <c r="I310" s="300"/>
      <c r="J310" s="302"/>
      <c r="K310" s="245"/>
      <c r="L310" s="245"/>
    </row>
    <row r="311" spans="2:12" ht="18.75" customHeight="1" x14ac:dyDescent="0.3">
      <c r="B311" s="321" t="s">
        <v>338</v>
      </c>
      <c r="C311" s="322" t="s">
        <v>78</v>
      </c>
      <c r="D311" s="322" t="s">
        <v>1114</v>
      </c>
      <c r="E311" s="322"/>
      <c r="I311" s="300"/>
      <c r="J311" s="302"/>
      <c r="K311" s="245"/>
      <c r="L311" s="245"/>
    </row>
    <row r="312" spans="2:12" ht="18.75" customHeight="1" x14ac:dyDescent="0.3">
      <c r="B312" s="319" t="s">
        <v>271</v>
      </c>
      <c r="C312" s="320" t="s">
        <v>15</v>
      </c>
      <c r="D312" s="320" t="s">
        <v>1114</v>
      </c>
      <c r="E312" s="320"/>
      <c r="I312" s="300"/>
      <c r="J312" s="302"/>
      <c r="K312" s="245"/>
      <c r="L312" s="245"/>
    </row>
    <row r="313" spans="2:12" ht="18.75" customHeight="1" x14ac:dyDescent="0.3">
      <c r="B313" s="321" t="s">
        <v>341</v>
      </c>
      <c r="C313" s="323" t="s">
        <v>81</v>
      </c>
      <c r="D313" s="322" t="s">
        <v>1114</v>
      </c>
      <c r="E313" s="322"/>
      <c r="I313" s="300"/>
      <c r="J313" s="302"/>
      <c r="K313" s="245"/>
      <c r="L313" s="245"/>
    </row>
    <row r="314" spans="2:12" ht="18.75" customHeight="1" x14ac:dyDescent="0.3">
      <c r="B314" s="319" t="s">
        <v>377</v>
      </c>
      <c r="C314" s="324" t="s">
        <v>111</v>
      </c>
      <c r="D314" s="320" t="s">
        <v>1114</v>
      </c>
      <c r="E314" s="320"/>
      <c r="I314" s="300"/>
      <c r="J314" s="302"/>
      <c r="K314" s="245"/>
      <c r="L314" s="245"/>
    </row>
    <row r="315" spans="2:12" ht="18.75" customHeight="1" x14ac:dyDescent="0.3">
      <c r="B315" s="321" t="s">
        <v>272</v>
      </c>
      <c r="C315" s="323" t="s">
        <v>16</v>
      </c>
      <c r="D315" s="322" t="s">
        <v>1114</v>
      </c>
      <c r="E315" s="322"/>
      <c r="I315" s="300"/>
      <c r="J315" s="302"/>
      <c r="K315" s="245"/>
      <c r="L315" s="245"/>
    </row>
    <row r="316" spans="2:12" ht="18.75" customHeight="1" x14ac:dyDescent="0.3">
      <c r="B316" s="319" t="s">
        <v>403</v>
      </c>
      <c r="C316" s="324" t="s">
        <v>131</v>
      </c>
      <c r="D316" s="320" t="s">
        <v>1114</v>
      </c>
      <c r="E316" s="320"/>
      <c r="I316" s="300"/>
      <c r="J316" s="302"/>
      <c r="K316" s="245"/>
      <c r="L316" s="245"/>
    </row>
    <row r="317" spans="2:12" ht="18.75" customHeight="1" x14ac:dyDescent="0.3">
      <c r="B317" s="321" t="s">
        <v>331</v>
      </c>
      <c r="C317" s="323" t="s">
        <v>70</v>
      </c>
      <c r="D317" s="322" t="s">
        <v>1114</v>
      </c>
      <c r="E317" s="322"/>
      <c r="I317" s="300"/>
      <c r="J317" s="302"/>
      <c r="K317" s="245"/>
      <c r="L317" s="245"/>
    </row>
    <row r="318" spans="2:12" ht="18.75" customHeight="1" x14ac:dyDescent="0.3">
      <c r="B318" s="319" t="s">
        <v>394</v>
      </c>
      <c r="C318" s="324" t="s">
        <v>124</v>
      </c>
      <c r="D318" s="320" t="s">
        <v>1114</v>
      </c>
      <c r="E318" s="320"/>
      <c r="I318" s="300"/>
      <c r="J318" s="302"/>
      <c r="K318" s="245"/>
      <c r="L318" s="245"/>
    </row>
    <row r="319" spans="2:12" ht="18.75" customHeight="1" x14ac:dyDescent="0.3">
      <c r="B319" s="321" t="s">
        <v>273</v>
      </c>
      <c r="C319" s="323" t="s">
        <v>17</v>
      </c>
      <c r="D319" s="322" t="s">
        <v>1114</v>
      </c>
      <c r="E319" s="322"/>
      <c r="I319" s="300"/>
      <c r="J319" s="302"/>
      <c r="K319" s="245"/>
      <c r="L319" s="245"/>
    </row>
    <row r="320" spans="2:12" ht="18.75" customHeight="1" x14ac:dyDescent="0.3">
      <c r="B320" s="319" t="s">
        <v>275</v>
      </c>
      <c r="C320" s="324" t="s">
        <v>550</v>
      </c>
      <c r="D320" s="320" t="s">
        <v>1114</v>
      </c>
      <c r="E320" s="320"/>
      <c r="I320" s="300"/>
      <c r="J320" s="302"/>
      <c r="K320" s="245"/>
      <c r="L320" s="245"/>
    </row>
    <row r="321" spans="2:12" ht="18.75" customHeight="1" x14ac:dyDescent="0.3">
      <c r="B321" s="321" t="s">
        <v>276</v>
      </c>
      <c r="C321" s="323" t="s">
        <v>19</v>
      </c>
      <c r="D321" s="322" t="s">
        <v>1114</v>
      </c>
      <c r="E321" s="322"/>
      <c r="I321" s="300"/>
      <c r="J321" s="302"/>
      <c r="K321" s="245"/>
      <c r="L321" s="245"/>
    </row>
    <row r="322" spans="2:12" ht="18.75" customHeight="1" x14ac:dyDescent="0.3">
      <c r="B322" s="319" t="s">
        <v>277</v>
      </c>
      <c r="C322" s="324" t="s">
        <v>20</v>
      </c>
      <c r="D322" s="320" t="s">
        <v>1114</v>
      </c>
      <c r="E322" s="320"/>
      <c r="I322" s="300"/>
      <c r="J322" s="302"/>
      <c r="K322" s="245"/>
      <c r="L322" s="245"/>
    </row>
    <row r="323" spans="2:12" ht="18.75" customHeight="1" x14ac:dyDescent="0.3">
      <c r="B323" s="321" t="s">
        <v>404</v>
      </c>
      <c r="C323" s="323" t="s">
        <v>1037</v>
      </c>
      <c r="D323" s="322" t="s">
        <v>1114</v>
      </c>
      <c r="E323" s="322"/>
      <c r="I323" s="300"/>
      <c r="J323" s="301"/>
      <c r="K323" s="245"/>
      <c r="L323" s="245"/>
    </row>
    <row r="324" spans="2:12" ht="18.75" customHeight="1" x14ac:dyDescent="0.3">
      <c r="B324" s="319" t="s">
        <v>430</v>
      </c>
      <c r="C324" s="324" t="s">
        <v>156</v>
      </c>
      <c r="D324" s="320" t="s">
        <v>1114</v>
      </c>
      <c r="E324" s="320"/>
      <c r="I324" s="300"/>
      <c r="J324" s="301"/>
      <c r="K324" s="245"/>
      <c r="L324" s="245"/>
    </row>
    <row r="325" spans="2:12" ht="18.75" customHeight="1" x14ac:dyDescent="0.3">
      <c r="B325" s="321" t="s">
        <v>927</v>
      </c>
      <c r="C325" s="323" t="s">
        <v>928</v>
      </c>
      <c r="D325" s="322" t="s">
        <v>1114</v>
      </c>
      <c r="E325" s="322"/>
      <c r="I325" s="300"/>
      <c r="J325" s="302"/>
      <c r="K325" s="245"/>
      <c r="L325" s="245"/>
    </row>
    <row r="326" spans="2:12" ht="18.75" customHeight="1" x14ac:dyDescent="0.3">
      <c r="B326" s="319" t="s">
        <v>280</v>
      </c>
      <c r="C326" s="320" t="s">
        <v>22</v>
      </c>
      <c r="D326" s="320" t="s">
        <v>1114</v>
      </c>
      <c r="E326" s="320"/>
      <c r="I326" s="300"/>
      <c r="J326" s="301"/>
      <c r="K326" s="245"/>
      <c r="L326" s="245"/>
    </row>
    <row r="327" spans="2:12" ht="18.75" customHeight="1" x14ac:dyDescent="0.3">
      <c r="B327" s="321" t="s">
        <v>340</v>
      </c>
      <c r="C327" s="322" t="s">
        <v>80</v>
      </c>
      <c r="D327" s="322" t="s">
        <v>1114</v>
      </c>
      <c r="E327" s="322"/>
      <c r="I327" s="300"/>
      <c r="J327" s="302"/>
      <c r="K327" s="245"/>
      <c r="L327" s="245"/>
    </row>
    <row r="328" spans="2:12" ht="18.75" customHeight="1" x14ac:dyDescent="0.3">
      <c r="B328" s="319" t="s">
        <v>413</v>
      </c>
      <c r="C328" s="324" t="s">
        <v>139</v>
      </c>
      <c r="D328" s="320" t="s">
        <v>1114</v>
      </c>
      <c r="E328" s="320"/>
      <c r="I328" s="300"/>
      <c r="J328" s="301"/>
      <c r="K328" s="245"/>
      <c r="L328" s="245"/>
    </row>
    <row r="329" spans="2:12" ht="18.75" customHeight="1" x14ac:dyDescent="0.3">
      <c r="B329" s="321" t="s">
        <v>281</v>
      </c>
      <c r="C329" s="322" t="s">
        <v>23</v>
      </c>
      <c r="D329" s="322" t="s">
        <v>1114</v>
      </c>
      <c r="E329" s="322"/>
      <c r="I329" s="300"/>
      <c r="J329" s="301"/>
      <c r="K329" s="245"/>
      <c r="L329" s="245"/>
    </row>
    <row r="330" spans="2:12" ht="18.75" customHeight="1" x14ac:dyDescent="0.3">
      <c r="B330" s="319" t="s">
        <v>283</v>
      </c>
      <c r="C330" s="324" t="s">
        <v>24</v>
      </c>
      <c r="D330" s="320" t="s">
        <v>1114</v>
      </c>
      <c r="E330" s="320"/>
      <c r="I330" s="300"/>
      <c r="J330" s="302"/>
      <c r="K330" s="245"/>
      <c r="L330" s="245"/>
    </row>
    <row r="331" spans="2:12" ht="18.75" customHeight="1" x14ac:dyDescent="0.3">
      <c r="B331" s="321" t="s">
        <v>343</v>
      </c>
      <c r="C331" s="322" t="s">
        <v>82</v>
      </c>
      <c r="D331" s="322" t="s">
        <v>1114</v>
      </c>
      <c r="E331" s="322"/>
      <c r="I331" s="300"/>
      <c r="J331" s="302"/>
      <c r="K331" s="245"/>
      <c r="L331" s="245"/>
    </row>
    <row r="332" spans="2:12" ht="18.75" customHeight="1" x14ac:dyDescent="0.3">
      <c r="B332" s="319" t="s">
        <v>344</v>
      </c>
      <c r="C332" s="320" t="s">
        <v>83</v>
      </c>
      <c r="D332" s="320" t="s">
        <v>1114</v>
      </c>
      <c r="E332" s="320"/>
      <c r="I332" s="300"/>
      <c r="J332" s="301"/>
      <c r="K332" s="245"/>
      <c r="L332" s="245"/>
    </row>
    <row r="333" spans="2:12" ht="18.75" customHeight="1" x14ac:dyDescent="0.3">
      <c r="B333" s="321" t="s">
        <v>392</v>
      </c>
      <c r="C333" s="323" t="s">
        <v>123</v>
      </c>
      <c r="D333" s="322" t="s">
        <v>1114</v>
      </c>
      <c r="E333" s="322"/>
      <c r="I333" s="300"/>
      <c r="J333" s="301"/>
      <c r="K333" s="245"/>
      <c r="L333" s="245"/>
    </row>
    <row r="334" spans="2:12" ht="18.75" customHeight="1" x14ac:dyDescent="0.3">
      <c r="B334" s="319" t="s">
        <v>285</v>
      </c>
      <c r="C334" s="324" t="s">
        <v>26</v>
      </c>
      <c r="D334" s="320" t="s">
        <v>1114</v>
      </c>
      <c r="E334" s="320"/>
      <c r="I334" s="300"/>
      <c r="J334" s="301"/>
      <c r="K334" s="245"/>
      <c r="L334" s="245"/>
    </row>
    <row r="335" spans="2:12" ht="18.75" customHeight="1" x14ac:dyDescent="0.3">
      <c r="B335" s="321" t="s">
        <v>286</v>
      </c>
      <c r="C335" s="322" t="s">
        <v>27</v>
      </c>
      <c r="D335" s="322" t="s">
        <v>1114</v>
      </c>
      <c r="E335" s="322"/>
      <c r="I335" s="300"/>
      <c r="J335" s="302"/>
      <c r="K335" s="245"/>
      <c r="L335" s="245"/>
    </row>
    <row r="336" spans="2:12" ht="18.75" customHeight="1" x14ac:dyDescent="0.3">
      <c r="B336" s="319" t="s">
        <v>393</v>
      </c>
      <c r="C336" s="320" t="s">
        <v>991</v>
      </c>
      <c r="D336" s="320" t="s">
        <v>1114</v>
      </c>
      <c r="E336" s="320"/>
      <c r="I336" s="300"/>
      <c r="J336" s="302"/>
      <c r="K336" s="245"/>
      <c r="L336" s="245"/>
    </row>
    <row r="337" spans="2:12" ht="18.75" customHeight="1" x14ac:dyDescent="0.3">
      <c r="B337" s="321" t="s">
        <v>373</v>
      </c>
      <c r="C337" s="322" t="s">
        <v>107</v>
      </c>
      <c r="D337" s="322" t="s">
        <v>1114</v>
      </c>
      <c r="E337" s="322"/>
      <c r="I337" s="300"/>
      <c r="J337" s="301"/>
      <c r="K337" s="245"/>
      <c r="L337" s="245"/>
    </row>
    <row r="338" spans="2:12" ht="18.75" customHeight="1" x14ac:dyDescent="0.3">
      <c r="B338" s="319" t="s">
        <v>304</v>
      </c>
      <c r="C338" s="324" t="s">
        <v>45</v>
      </c>
      <c r="D338" s="320" t="s">
        <v>1114</v>
      </c>
      <c r="E338" s="320"/>
      <c r="I338" s="300"/>
      <c r="J338" s="301"/>
      <c r="K338" s="245"/>
      <c r="L338" s="245"/>
    </row>
    <row r="339" spans="2:12" ht="18.75" customHeight="1" x14ac:dyDescent="0.3">
      <c r="B339" s="321" t="s">
        <v>288</v>
      </c>
      <c r="C339" s="323" t="s">
        <v>29</v>
      </c>
      <c r="D339" s="322" t="s">
        <v>1114</v>
      </c>
      <c r="E339" s="322"/>
      <c r="I339" s="300"/>
      <c r="J339" s="302"/>
      <c r="K339" s="245"/>
      <c r="L339" s="245"/>
    </row>
    <row r="340" spans="2:12" ht="18.75" customHeight="1" x14ac:dyDescent="0.3">
      <c r="B340" s="319" t="s">
        <v>290</v>
      </c>
      <c r="C340" s="320" t="s">
        <v>31</v>
      </c>
      <c r="D340" s="320" t="s">
        <v>1114</v>
      </c>
      <c r="E340" s="320"/>
      <c r="I340" s="300"/>
      <c r="J340" s="302"/>
      <c r="K340" s="245"/>
      <c r="L340" s="245"/>
    </row>
    <row r="341" spans="2:12" ht="18.75" customHeight="1" x14ac:dyDescent="0.3">
      <c r="B341" s="321" t="s">
        <v>291</v>
      </c>
      <c r="C341" s="322" t="s">
        <v>32</v>
      </c>
      <c r="D341" s="322" t="s">
        <v>1114</v>
      </c>
      <c r="E341" s="322"/>
      <c r="I341" s="300"/>
      <c r="J341" s="301"/>
      <c r="K341" s="245"/>
      <c r="L341" s="245"/>
    </row>
    <row r="342" spans="2:12" ht="18.75" customHeight="1" x14ac:dyDescent="0.3">
      <c r="B342" s="319" t="s">
        <v>292</v>
      </c>
      <c r="C342" s="324" t="s">
        <v>33</v>
      </c>
      <c r="D342" s="320" t="s">
        <v>1114</v>
      </c>
      <c r="E342" s="320"/>
      <c r="I342" s="300"/>
      <c r="J342" s="302"/>
      <c r="K342" s="245"/>
      <c r="L342" s="245"/>
    </row>
    <row r="343" spans="2:12" ht="18.75" customHeight="1" x14ac:dyDescent="0.3">
      <c r="B343" s="321" t="s">
        <v>293</v>
      </c>
      <c r="C343" s="323" t="s">
        <v>34</v>
      </c>
      <c r="D343" s="322" t="s">
        <v>1114</v>
      </c>
      <c r="E343" s="322"/>
      <c r="I343" s="300"/>
      <c r="J343" s="302"/>
      <c r="K343" s="245"/>
      <c r="L343" s="245"/>
    </row>
    <row r="344" spans="2:12" ht="18.75" customHeight="1" x14ac:dyDescent="0.3">
      <c r="B344" s="319" t="s">
        <v>298</v>
      </c>
      <c r="C344" s="320" t="s">
        <v>39</v>
      </c>
      <c r="D344" s="320" t="s">
        <v>1114</v>
      </c>
      <c r="E344" s="320"/>
      <c r="I344" s="300"/>
      <c r="J344" s="302"/>
      <c r="K344" s="245"/>
      <c r="L344" s="245"/>
    </row>
    <row r="345" spans="2:12" ht="18.75" customHeight="1" x14ac:dyDescent="0.3">
      <c r="B345" s="321" t="s">
        <v>417</v>
      </c>
      <c r="C345" s="322" t="s">
        <v>1127</v>
      </c>
      <c r="D345" s="322" t="s">
        <v>1114</v>
      </c>
      <c r="E345" s="322"/>
      <c r="I345" s="300"/>
      <c r="J345" s="302"/>
      <c r="K345" s="245"/>
      <c r="L345" s="245"/>
    </row>
    <row r="346" spans="2:12" ht="18.75" customHeight="1" x14ac:dyDescent="0.3">
      <c r="B346" s="319" t="s">
        <v>1020</v>
      </c>
      <c r="C346" s="324" t="s">
        <v>1021</v>
      </c>
      <c r="D346" s="320" t="s">
        <v>1114</v>
      </c>
      <c r="E346" s="320"/>
      <c r="I346" s="300"/>
      <c r="J346" s="302"/>
      <c r="K346" s="245"/>
      <c r="L346" s="245"/>
    </row>
    <row r="347" spans="2:12" ht="18.75" customHeight="1" x14ac:dyDescent="0.3">
      <c r="B347" s="321" t="s">
        <v>359</v>
      </c>
      <c r="C347" s="323" t="s">
        <v>97</v>
      </c>
      <c r="D347" s="322" t="s">
        <v>1114</v>
      </c>
      <c r="E347" s="322"/>
      <c r="I347" s="300"/>
      <c r="J347" s="301"/>
      <c r="K347" s="245"/>
      <c r="L347" s="245"/>
    </row>
    <row r="348" spans="2:12" ht="18.75" customHeight="1" x14ac:dyDescent="0.3">
      <c r="B348" s="319" t="s">
        <v>770</v>
      </c>
      <c r="C348" s="324" t="s">
        <v>965</v>
      </c>
      <c r="D348" s="320" t="s">
        <v>1114</v>
      </c>
      <c r="E348" s="320"/>
      <c r="I348" s="300"/>
      <c r="J348" s="302"/>
      <c r="K348" s="245"/>
      <c r="L348" s="245"/>
    </row>
    <row r="349" spans="2:12" ht="18.75" customHeight="1" x14ac:dyDescent="0.3">
      <c r="B349" s="321" t="s">
        <v>423</v>
      </c>
      <c r="C349" s="323" t="s">
        <v>1117</v>
      </c>
      <c r="D349" s="322" t="s">
        <v>1114</v>
      </c>
      <c r="E349" s="322"/>
      <c r="I349" s="300"/>
      <c r="J349" s="301"/>
      <c r="K349" s="245"/>
      <c r="L349" s="245"/>
    </row>
    <row r="350" spans="2:12" ht="18.75" customHeight="1" x14ac:dyDescent="0.3">
      <c r="B350" s="319" t="s">
        <v>426</v>
      </c>
      <c r="C350" s="324" t="s">
        <v>1118</v>
      </c>
      <c r="D350" s="320" t="s">
        <v>1114</v>
      </c>
      <c r="E350" s="320"/>
      <c r="I350" s="300"/>
      <c r="J350" s="301"/>
      <c r="K350" s="245"/>
      <c r="L350" s="245"/>
    </row>
    <row r="351" spans="2:12" ht="18.75" customHeight="1" x14ac:dyDescent="0.3">
      <c r="B351" s="321" t="s">
        <v>302</v>
      </c>
      <c r="C351" s="322" t="s">
        <v>43</v>
      </c>
      <c r="D351" s="322" t="s">
        <v>1114</v>
      </c>
      <c r="E351" s="322"/>
      <c r="I351" s="300"/>
      <c r="J351" s="301"/>
      <c r="K351" s="245"/>
      <c r="L351" s="245"/>
    </row>
    <row r="352" spans="2:12" ht="18.75" customHeight="1" x14ac:dyDescent="0.3">
      <c r="B352" s="319" t="s">
        <v>929</v>
      </c>
      <c r="C352" s="324" t="s">
        <v>980</v>
      </c>
      <c r="D352" s="320" t="s">
        <v>1114</v>
      </c>
      <c r="E352" s="320"/>
      <c r="I352" s="300"/>
      <c r="J352" s="302"/>
      <c r="K352" s="245"/>
      <c r="L352" s="245"/>
    </row>
    <row r="353" spans="2:12" ht="18.75" customHeight="1" x14ac:dyDescent="0.3">
      <c r="B353" s="321" t="s">
        <v>303</v>
      </c>
      <c r="C353" s="322" t="s">
        <v>44</v>
      </c>
      <c r="D353" s="322" t="s">
        <v>1114</v>
      </c>
      <c r="E353" s="322"/>
      <c r="I353" s="300"/>
      <c r="J353" s="302"/>
      <c r="K353" s="245"/>
      <c r="L353" s="245"/>
    </row>
    <row r="354" spans="2:12" ht="18.75" customHeight="1" x14ac:dyDescent="0.3">
      <c r="B354" s="319" t="s">
        <v>374</v>
      </c>
      <c r="C354" s="320" t="s">
        <v>108</v>
      </c>
      <c r="D354" s="320" t="s">
        <v>1114</v>
      </c>
      <c r="E354" s="320"/>
      <c r="I354" s="300"/>
      <c r="J354" s="301"/>
      <c r="K354" s="245"/>
      <c r="L354" s="245"/>
    </row>
    <row r="355" spans="2:12" ht="18.75" customHeight="1" x14ac:dyDescent="0.3">
      <c r="B355" s="321" t="s">
        <v>305</v>
      </c>
      <c r="C355" s="322" t="s">
        <v>46</v>
      </c>
      <c r="D355" s="322" t="s">
        <v>1114</v>
      </c>
      <c r="E355" s="322"/>
      <c r="I355" s="300"/>
      <c r="J355" s="302"/>
      <c r="K355" s="245"/>
      <c r="L355" s="245"/>
    </row>
    <row r="356" spans="2:12" ht="18.75" customHeight="1" x14ac:dyDescent="0.3">
      <c r="B356" s="319" t="s">
        <v>422</v>
      </c>
      <c r="C356" s="324" t="s">
        <v>147</v>
      </c>
      <c r="D356" s="320" t="s">
        <v>1114</v>
      </c>
      <c r="E356" s="320"/>
      <c r="I356" s="300"/>
      <c r="J356" s="301"/>
      <c r="K356" s="245"/>
      <c r="L356" s="245"/>
    </row>
    <row r="357" spans="2:12" ht="18.75" customHeight="1" x14ac:dyDescent="0.3">
      <c r="B357" s="321" t="s">
        <v>356</v>
      </c>
      <c r="C357" s="323" t="s">
        <v>94</v>
      </c>
      <c r="D357" s="322" t="s">
        <v>1114</v>
      </c>
      <c r="E357" s="322"/>
      <c r="I357" s="300"/>
      <c r="J357" s="302"/>
      <c r="K357" s="245"/>
      <c r="L357" s="245"/>
    </row>
    <row r="358" spans="2:12" ht="18.75" customHeight="1" x14ac:dyDescent="0.3">
      <c r="B358" s="319" t="s">
        <v>307</v>
      </c>
      <c r="C358" s="320" t="s">
        <v>48</v>
      </c>
      <c r="D358" s="320" t="s">
        <v>1114</v>
      </c>
      <c r="E358" s="320"/>
      <c r="I358" s="300"/>
      <c r="J358" s="302"/>
      <c r="K358" s="245"/>
      <c r="L358" s="245"/>
    </row>
    <row r="359" spans="2:12" ht="18.75" customHeight="1" x14ac:dyDescent="0.3">
      <c r="B359" s="321" t="s">
        <v>339</v>
      </c>
      <c r="C359" s="323" t="s">
        <v>79</v>
      </c>
      <c r="D359" s="322" t="s">
        <v>1114</v>
      </c>
      <c r="E359" s="322"/>
      <c r="I359" s="300"/>
      <c r="J359" s="301"/>
      <c r="K359" s="245"/>
      <c r="L359" s="245"/>
    </row>
    <row r="360" spans="2:12" ht="18.75" customHeight="1" x14ac:dyDescent="0.3">
      <c r="B360" s="319" t="s">
        <v>308</v>
      </c>
      <c r="C360" s="320" t="s">
        <v>49</v>
      </c>
      <c r="D360" s="320" t="s">
        <v>1114</v>
      </c>
      <c r="E360" s="320"/>
      <c r="I360" s="300"/>
      <c r="J360" s="302"/>
      <c r="K360" s="245"/>
      <c r="L360" s="245"/>
    </row>
    <row r="361" spans="2:12" ht="18.75" customHeight="1" x14ac:dyDescent="0.3">
      <c r="B361" s="321" t="s">
        <v>309</v>
      </c>
      <c r="C361" s="323" t="s">
        <v>50</v>
      </c>
      <c r="D361" s="322" t="s">
        <v>1114</v>
      </c>
      <c r="E361" s="322"/>
      <c r="I361" s="300"/>
      <c r="J361" s="302"/>
      <c r="K361" s="245"/>
      <c r="L361" s="245"/>
    </row>
    <row r="362" spans="2:12" ht="18.75" customHeight="1" x14ac:dyDescent="0.3">
      <c r="B362" s="319" t="s">
        <v>310</v>
      </c>
      <c r="C362" s="324" t="s">
        <v>51</v>
      </c>
      <c r="D362" s="320" t="s">
        <v>1114</v>
      </c>
      <c r="E362" s="320"/>
      <c r="I362" s="300"/>
      <c r="J362" s="302"/>
      <c r="K362" s="245"/>
      <c r="L362" s="245"/>
    </row>
    <row r="363" spans="2:12" ht="18.75" customHeight="1" x14ac:dyDescent="0.3">
      <c r="B363" s="321" t="s">
        <v>311</v>
      </c>
      <c r="C363" s="322" t="s">
        <v>52</v>
      </c>
      <c r="D363" s="322" t="s">
        <v>1114</v>
      </c>
      <c r="E363" s="322"/>
      <c r="I363" s="300"/>
      <c r="J363" s="302"/>
      <c r="K363" s="245"/>
      <c r="L363" s="245"/>
    </row>
    <row r="364" spans="2:12" ht="18.75" customHeight="1" x14ac:dyDescent="0.3">
      <c r="B364" s="319" t="s">
        <v>355</v>
      </c>
      <c r="C364" s="324" t="s">
        <v>93</v>
      </c>
      <c r="D364" s="320" t="s">
        <v>1114</v>
      </c>
      <c r="E364" s="320"/>
      <c r="I364" s="300"/>
      <c r="J364" s="302"/>
      <c r="K364" s="245"/>
      <c r="L364" s="245"/>
    </row>
    <row r="365" spans="2:12" ht="18.75" customHeight="1" x14ac:dyDescent="0.3">
      <c r="B365" s="321" t="s">
        <v>329</v>
      </c>
      <c r="C365" s="323" t="s">
        <v>68</v>
      </c>
      <c r="D365" s="322" t="s">
        <v>1114</v>
      </c>
      <c r="E365" s="322"/>
      <c r="I365" s="300"/>
      <c r="J365" s="302"/>
      <c r="K365" s="245"/>
      <c r="L365" s="245"/>
    </row>
    <row r="366" spans="2:12" ht="18.75" customHeight="1" x14ac:dyDescent="0.3">
      <c r="B366" s="319" t="s">
        <v>416</v>
      </c>
      <c r="C366" s="324" t="s">
        <v>142</v>
      </c>
      <c r="D366" s="320" t="s">
        <v>1114</v>
      </c>
      <c r="E366" s="320"/>
      <c r="I366" s="300"/>
      <c r="J366" s="302"/>
      <c r="K366" s="245"/>
      <c r="L366" s="245"/>
    </row>
    <row r="367" spans="2:12" ht="18.75" customHeight="1" x14ac:dyDescent="0.3">
      <c r="B367" s="321" t="s">
        <v>390</v>
      </c>
      <c r="C367" s="323" t="s">
        <v>121</v>
      </c>
      <c r="D367" s="322" t="s">
        <v>1114</v>
      </c>
      <c r="E367" s="322"/>
      <c r="I367" s="300"/>
      <c r="J367" s="302"/>
      <c r="K367" s="245"/>
      <c r="L367" s="245"/>
    </row>
    <row r="368" spans="2:12" ht="18.75" customHeight="1" x14ac:dyDescent="0.3">
      <c r="B368" s="319" t="s">
        <v>312</v>
      </c>
      <c r="C368" s="324" t="s">
        <v>53</v>
      </c>
      <c r="D368" s="320" t="s">
        <v>1114</v>
      </c>
      <c r="E368" s="320"/>
      <c r="I368" s="300"/>
      <c r="J368" s="301"/>
      <c r="K368" s="245"/>
      <c r="L368" s="245"/>
    </row>
    <row r="369" spans="2:12" ht="18.75" customHeight="1" x14ac:dyDescent="0.3">
      <c r="B369" s="321" t="s">
        <v>379</v>
      </c>
      <c r="C369" s="323" t="s">
        <v>511</v>
      </c>
      <c r="D369" s="322" t="s">
        <v>1114</v>
      </c>
      <c r="E369" s="322"/>
      <c r="I369" s="300"/>
      <c r="J369" s="301"/>
      <c r="K369" s="245"/>
      <c r="L369" s="245"/>
    </row>
    <row r="370" spans="2:12" ht="18.75" customHeight="1" x14ac:dyDescent="0.3">
      <c r="B370" s="319" t="s">
        <v>448</v>
      </c>
      <c r="C370" s="324" t="s">
        <v>652</v>
      </c>
      <c r="D370" s="320" t="s">
        <v>1114</v>
      </c>
      <c r="E370" s="320"/>
      <c r="I370" s="300"/>
      <c r="J370" s="301"/>
      <c r="K370" s="245"/>
      <c r="L370" s="245"/>
    </row>
    <row r="371" spans="2:12" ht="18.75" customHeight="1" x14ac:dyDescent="0.3">
      <c r="B371" s="321" t="s">
        <v>351</v>
      </c>
      <c r="C371" s="323" t="s">
        <v>89</v>
      </c>
      <c r="D371" s="322" t="s">
        <v>1114</v>
      </c>
      <c r="E371" s="322"/>
      <c r="I371" s="300"/>
      <c r="J371" s="301"/>
      <c r="K371" s="245"/>
      <c r="L371" s="245"/>
    </row>
    <row r="372" spans="2:12" ht="18.75" customHeight="1" x14ac:dyDescent="0.3">
      <c r="B372" s="319" t="s">
        <v>387</v>
      </c>
      <c r="C372" s="320" t="s">
        <v>119</v>
      </c>
      <c r="D372" s="320" t="s">
        <v>1114</v>
      </c>
      <c r="E372" s="320"/>
      <c r="I372" s="300"/>
      <c r="J372" s="302"/>
      <c r="K372" s="245"/>
      <c r="L372" s="245"/>
    </row>
    <row r="373" spans="2:12" ht="18.75" customHeight="1" x14ac:dyDescent="0.3">
      <c r="B373" s="321" t="s">
        <v>347</v>
      </c>
      <c r="C373" s="322" t="s">
        <v>85</v>
      </c>
      <c r="D373" s="322" t="s">
        <v>1114</v>
      </c>
      <c r="E373" s="322"/>
      <c r="I373" s="300"/>
      <c r="J373" s="302"/>
      <c r="K373" s="245"/>
      <c r="L373" s="245"/>
    </row>
    <row r="374" spans="2:12" ht="18.75" customHeight="1" x14ac:dyDescent="0.3">
      <c r="B374" s="319" t="s">
        <v>346</v>
      </c>
      <c r="C374" s="320" t="s">
        <v>84</v>
      </c>
      <c r="D374" s="320" t="s">
        <v>1114</v>
      </c>
      <c r="E374" s="320"/>
      <c r="I374" s="300"/>
      <c r="J374" s="302"/>
      <c r="K374" s="245"/>
      <c r="L374" s="245"/>
    </row>
    <row r="375" spans="2:12" ht="18.75" customHeight="1" x14ac:dyDescent="0.3">
      <c r="B375" s="321" t="s">
        <v>316</v>
      </c>
      <c r="C375" s="322" t="s">
        <v>55</v>
      </c>
      <c r="D375" s="322" t="s">
        <v>1114</v>
      </c>
      <c r="E375" s="322"/>
      <c r="I375" s="300"/>
      <c r="J375" s="302"/>
      <c r="K375" s="245"/>
      <c r="L375" s="245"/>
    </row>
    <row r="376" spans="2:12" ht="18.75" customHeight="1" x14ac:dyDescent="0.3">
      <c r="B376" s="319" t="s">
        <v>391</v>
      </c>
      <c r="C376" s="324" t="s">
        <v>122</v>
      </c>
      <c r="D376" s="320" t="s">
        <v>1114</v>
      </c>
      <c r="E376" s="320"/>
      <c r="I376" s="300"/>
      <c r="J376" s="302"/>
      <c r="K376" s="245"/>
      <c r="L376" s="245"/>
    </row>
    <row r="377" spans="2:12" ht="18.75" customHeight="1" x14ac:dyDescent="0.3">
      <c r="B377" s="321" t="s">
        <v>362</v>
      </c>
      <c r="C377" s="323" t="s">
        <v>258</v>
      </c>
      <c r="D377" s="322" t="s">
        <v>1114</v>
      </c>
      <c r="E377" s="322"/>
      <c r="I377" s="300"/>
      <c r="J377" s="302"/>
      <c r="K377" s="245"/>
      <c r="L377" s="245"/>
    </row>
    <row r="378" spans="2:12" ht="18.75" customHeight="1" x14ac:dyDescent="0.3">
      <c r="B378" s="319" t="s">
        <v>395</v>
      </c>
      <c r="C378" s="324" t="s">
        <v>125</v>
      </c>
      <c r="D378" s="320" t="s">
        <v>1114</v>
      </c>
      <c r="E378" s="320"/>
      <c r="I378" s="300"/>
      <c r="J378" s="302"/>
      <c r="K378" s="245"/>
      <c r="L378" s="245"/>
    </row>
    <row r="379" spans="2:12" ht="18.75" customHeight="1" x14ac:dyDescent="0.3">
      <c r="B379" s="321" t="s">
        <v>442</v>
      </c>
      <c r="C379" s="323" t="s">
        <v>653</v>
      </c>
      <c r="D379" s="322" t="s">
        <v>1114</v>
      </c>
      <c r="E379" s="322"/>
      <c r="I379" s="300"/>
      <c r="J379" s="302"/>
      <c r="K379" s="245"/>
      <c r="L379" s="245"/>
    </row>
    <row r="380" spans="2:12" ht="18.75" customHeight="1" x14ac:dyDescent="0.3">
      <c r="B380" s="319" t="s">
        <v>320</v>
      </c>
      <c r="C380" s="324" t="s">
        <v>59</v>
      </c>
      <c r="D380" s="320" t="s">
        <v>1114</v>
      </c>
      <c r="E380" s="320"/>
      <c r="I380" s="300"/>
      <c r="J380" s="302"/>
      <c r="K380" s="245"/>
      <c r="L380" s="245"/>
    </row>
    <row r="381" spans="2:12" ht="18.75" customHeight="1" x14ac:dyDescent="0.3">
      <c r="B381" s="321" t="s">
        <v>852</v>
      </c>
      <c r="C381" s="323" t="s">
        <v>853</v>
      </c>
      <c r="D381" s="322" t="s">
        <v>1114</v>
      </c>
      <c r="E381" s="322"/>
      <c r="I381" s="300"/>
      <c r="J381" s="301"/>
      <c r="K381" s="245"/>
      <c r="L381" s="245"/>
    </row>
    <row r="382" spans="2:12" ht="18.75" customHeight="1" x14ac:dyDescent="0.3">
      <c r="B382" s="319" t="s">
        <v>829</v>
      </c>
      <c r="C382" s="324" t="s">
        <v>840</v>
      </c>
      <c r="D382" s="320" t="s">
        <v>1114</v>
      </c>
      <c r="E382" s="320"/>
      <c r="I382" s="300"/>
      <c r="J382" s="302"/>
      <c r="K382" s="245"/>
      <c r="L382" s="245"/>
    </row>
    <row r="383" spans="2:12" ht="18.75" customHeight="1" x14ac:dyDescent="0.3">
      <c r="B383" s="321" t="s">
        <v>386</v>
      </c>
      <c r="C383" s="323" t="s">
        <v>118</v>
      </c>
      <c r="D383" s="322" t="s">
        <v>1114</v>
      </c>
      <c r="E383" s="322"/>
      <c r="I383" s="300"/>
      <c r="J383" s="301"/>
      <c r="K383" s="245"/>
      <c r="L383" s="245"/>
    </row>
    <row r="384" spans="2:12" ht="18.75" customHeight="1" x14ac:dyDescent="0.3">
      <c r="B384" s="319" t="s">
        <v>370</v>
      </c>
      <c r="C384" s="324" t="s">
        <v>104</v>
      </c>
      <c r="D384" s="320" t="s">
        <v>1114</v>
      </c>
      <c r="E384" s="320"/>
      <c r="I384" s="300"/>
      <c r="J384" s="302"/>
      <c r="K384" s="245"/>
      <c r="L384" s="245"/>
    </row>
    <row r="385" spans="2:12" ht="18.75" customHeight="1" x14ac:dyDescent="0.3">
      <c r="B385" s="321" t="s">
        <v>337</v>
      </c>
      <c r="C385" s="322" t="s">
        <v>77</v>
      </c>
      <c r="D385" s="322" t="s">
        <v>1114</v>
      </c>
      <c r="E385" s="322"/>
      <c r="I385" s="300"/>
      <c r="J385" s="301"/>
      <c r="K385" s="245"/>
      <c r="L385" s="245"/>
    </row>
    <row r="386" spans="2:12" ht="18.75" customHeight="1" x14ac:dyDescent="0.3">
      <c r="B386" s="319" t="s">
        <v>322</v>
      </c>
      <c r="C386" s="324" t="s">
        <v>61</v>
      </c>
      <c r="D386" s="320" t="s">
        <v>1114</v>
      </c>
      <c r="E386" s="320"/>
      <c r="I386" s="300"/>
      <c r="J386" s="301"/>
      <c r="K386" s="245"/>
      <c r="L386" s="245"/>
    </row>
    <row r="387" spans="2:12" ht="18.75" customHeight="1" x14ac:dyDescent="0.3">
      <c r="B387" s="321" t="s">
        <v>323</v>
      </c>
      <c r="C387" s="322" t="s">
        <v>62</v>
      </c>
      <c r="D387" s="322" t="s">
        <v>1114</v>
      </c>
      <c r="E387" s="322"/>
      <c r="I387" s="300"/>
      <c r="J387" s="301"/>
      <c r="K387" s="245"/>
      <c r="L387" s="245"/>
    </row>
    <row r="388" spans="2:12" ht="18.75" customHeight="1" x14ac:dyDescent="0.3">
      <c r="B388" s="319" t="s">
        <v>348</v>
      </c>
      <c r="C388" s="324" t="s">
        <v>86</v>
      </c>
      <c r="D388" s="320" t="s">
        <v>1114</v>
      </c>
      <c r="E388" s="320"/>
      <c r="I388" s="300"/>
      <c r="J388" s="301"/>
      <c r="K388" s="245"/>
      <c r="L388" s="245"/>
    </row>
    <row r="389" spans="2:12" ht="18.75" customHeight="1" x14ac:dyDescent="0.3">
      <c r="B389" s="321" t="s">
        <v>701</v>
      </c>
      <c r="C389" s="322" t="s">
        <v>715</v>
      </c>
      <c r="D389" s="322" t="s">
        <v>1114</v>
      </c>
      <c r="E389" s="322"/>
      <c r="I389" s="300"/>
      <c r="J389" s="302"/>
      <c r="K389" s="245"/>
      <c r="L389" s="245"/>
    </row>
    <row r="390" spans="2:12" ht="18.75" customHeight="1" x14ac:dyDescent="0.3">
      <c r="B390" s="319" t="s">
        <v>324</v>
      </c>
      <c r="C390" s="320" t="s">
        <v>63</v>
      </c>
      <c r="D390" s="320" t="s">
        <v>1114</v>
      </c>
      <c r="E390" s="320"/>
      <c r="I390" s="300"/>
      <c r="J390" s="302"/>
      <c r="K390" s="245"/>
      <c r="L390" s="245"/>
    </row>
    <row r="391" spans="2:12" ht="18.75" customHeight="1" x14ac:dyDescent="0.3">
      <c r="B391" s="321" t="s">
        <v>325</v>
      </c>
      <c r="C391" s="322" t="s">
        <v>64</v>
      </c>
      <c r="D391" s="322" t="s">
        <v>1114</v>
      </c>
      <c r="E391" s="322"/>
      <c r="I391" s="300"/>
      <c r="J391" s="301"/>
      <c r="K391" s="245"/>
      <c r="L391" s="245"/>
    </row>
    <row r="392" spans="2:12" ht="18.75" customHeight="1" x14ac:dyDescent="0.3">
      <c r="B392" s="319" t="s">
        <v>326</v>
      </c>
      <c r="C392" s="320" t="s">
        <v>65</v>
      </c>
      <c r="D392" s="320" t="s">
        <v>1114</v>
      </c>
      <c r="E392" s="320"/>
      <c r="I392" s="300"/>
      <c r="J392" s="302"/>
      <c r="K392" s="245"/>
      <c r="L392" s="245"/>
    </row>
    <row r="393" spans="2:12" ht="18.75" customHeight="1" x14ac:dyDescent="0.3">
      <c r="B393" s="321" t="s">
        <v>352</v>
      </c>
      <c r="C393" s="323" t="s">
        <v>90</v>
      </c>
      <c r="D393" s="322" t="s">
        <v>1114</v>
      </c>
      <c r="E393" s="322"/>
      <c r="I393" s="300"/>
      <c r="J393" s="302"/>
      <c r="K393" s="245"/>
      <c r="L393" s="245"/>
    </row>
    <row r="394" spans="2:12" ht="18.75" customHeight="1" x14ac:dyDescent="0.3">
      <c r="B394" s="319" t="s">
        <v>349</v>
      </c>
      <c r="C394" s="324" t="s">
        <v>87</v>
      </c>
      <c r="D394" s="320" t="s">
        <v>1114</v>
      </c>
      <c r="E394" s="320"/>
      <c r="I394" s="300"/>
      <c r="J394" s="302"/>
      <c r="K394" s="245"/>
      <c r="L394" s="245"/>
    </row>
    <row r="395" spans="2:12" ht="18.75" customHeight="1" x14ac:dyDescent="0.3">
      <c r="B395" s="321" t="s">
        <v>327</v>
      </c>
      <c r="C395" s="322" t="s">
        <v>66</v>
      </c>
      <c r="D395" s="322" t="s">
        <v>1114</v>
      </c>
      <c r="E395" s="322"/>
      <c r="I395" s="300"/>
      <c r="J395" s="302"/>
      <c r="K395" s="245"/>
      <c r="L395" s="245"/>
    </row>
    <row r="396" spans="2:12" ht="18.75" customHeight="1" x14ac:dyDescent="0.3">
      <c r="B396" s="319" t="s">
        <v>354</v>
      </c>
      <c r="C396" s="324" t="s">
        <v>92</v>
      </c>
      <c r="D396" s="320" t="s">
        <v>1114</v>
      </c>
      <c r="E396" s="320"/>
      <c r="I396" s="300"/>
      <c r="J396" s="302"/>
      <c r="K396" s="245"/>
      <c r="L396" s="245"/>
    </row>
    <row r="397" spans="2:12" ht="18.75" customHeight="1" x14ac:dyDescent="0.3">
      <c r="B397" s="321" t="s">
        <v>389</v>
      </c>
      <c r="C397" s="323" t="s">
        <v>120</v>
      </c>
      <c r="D397" s="322" t="s">
        <v>1114</v>
      </c>
      <c r="E397" s="322"/>
      <c r="I397" s="300"/>
      <c r="J397" s="302"/>
      <c r="K397" s="245"/>
      <c r="L397" s="245"/>
    </row>
    <row r="398" spans="2:12" ht="18.75" customHeight="1" x14ac:dyDescent="0.3">
      <c r="B398" s="319" t="s">
        <v>412</v>
      </c>
      <c r="C398" s="324" t="s">
        <v>816</v>
      </c>
      <c r="D398" s="320" t="s">
        <v>1114</v>
      </c>
      <c r="E398" s="320"/>
      <c r="I398" s="300"/>
      <c r="J398" s="302"/>
      <c r="K398" s="245"/>
      <c r="L398" s="245"/>
    </row>
    <row r="399" spans="2:12" ht="18.75" customHeight="1" x14ac:dyDescent="0.3">
      <c r="B399" s="321" t="s">
        <v>444</v>
      </c>
      <c r="C399" s="323" t="s">
        <v>443</v>
      </c>
      <c r="D399" s="322" t="s">
        <v>1114</v>
      </c>
      <c r="E399" s="322"/>
      <c r="I399" s="300"/>
      <c r="J399" s="302"/>
      <c r="K399" s="245"/>
      <c r="L399" s="245"/>
    </row>
    <row r="400" spans="2:12" ht="18.75" customHeight="1" x14ac:dyDescent="0.3">
      <c r="B400" s="319" t="s">
        <v>445</v>
      </c>
      <c r="C400" s="324" t="s">
        <v>446</v>
      </c>
      <c r="D400" s="320" t="s">
        <v>1114</v>
      </c>
      <c r="E400" s="320"/>
      <c r="I400" s="300"/>
      <c r="J400" s="302"/>
      <c r="K400" s="245"/>
      <c r="L400" s="245"/>
    </row>
    <row r="401" spans="2:12" ht="18.75" customHeight="1" x14ac:dyDescent="0.3">
      <c r="B401" s="321" t="s">
        <v>908</v>
      </c>
      <c r="C401" s="323" t="s">
        <v>909</v>
      </c>
      <c r="D401" s="322" t="s">
        <v>1114</v>
      </c>
      <c r="E401" s="322"/>
      <c r="I401" s="300"/>
      <c r="J401" s="302"/>
      <c r="K401" s="245"/>
      <c r="L401" s="245"/>
    </row>
    <row r="402" spans="2:12" ht="18.75" customHeight="1" x14ac:dyDescent="0.3">
      <c r="B402" s="319" t="s">
        <v>547</v>
      </c>
      <c r="C402" s="324" t="s">
        <v>548</v>
      </c>
      <c r="D402" s="320" t="s">
        <v>1114</v>
      </c>
      <c r="E402" s="320"/>
      <c r="I402" s="300"/>
      <c r="J402" s="302"/>
      <c r="K402" s="245"/>
      <c r="L402" s="245"/>
    </row>
    <row r="403" spans="2:12" ht="18.75" customHeight="1" x14ac:dyDescent="0.3">
      <c r="B403" s="321" t="s">
        <v>494</v>
      </c>
      <c r="C403" s="323" t="s">
        <v>512</v>
      </c>
      <c r="D403" s="322" t="s">
        <v>1114</v>
      </c>
      <c r="E403" s="322"/>
      <c r="I403" s="300"/>
      <c r="J403" s="302"/>
      <c r="K403" s="245"/>
      <c r="L403" s="245"/>
    </row>
    <row r="404" spans="2:12" ht="18.75" customHeight="1" x14ac:dyDescent="0.3">
      <c r="B404" s="319" t="s">
        <v>1049</v>
      </c>
      <c r="C404" s="324" t="s">
        <v>1026</v>
      </c>
      <c r="D404" s="320" t="s">
        <v>1114</v>
      </c>
      <c r="E404" s="320"/>
      <c r="I404" s="300"/>
      <c r="J404" s="302"/>
      <c r="K404" s="245"/>
      <c r="L404" s="245"/>
    </row>
    <row r="405" spans="2:12" ht="18.75" customHeight="1" x14ac:dyDescent="0.3">
      <c r="B405" s="321" t="s">
        <v>726</v>
      </c>
      <c r="C405" s="323" t="s">
        <v>729</v>
      </c>
      <c r="D405" s="322" t="s">
        <v>1114</v>
      </c>
      <c r="E405" s="322"/>
      <c r="I405" s="300"/>
      <c r="J405" s="302"/>
      <c r="K405" s="245"/>
      <c r="L405" s="245"/>
    </row>
    <row r="406" spans="2:12" ht="18.75" customHeight="1" x14ac:dyDescent="0.3">
      <c r="B406" s="319" t="s">
        <v>551</v>
      </c>
      <c r="C406" s="324" t="s">
        <v>552</v>
      </c>
      <c r="D406" s="320" t="s">
        <v>1114</v>
      </c>
      <c r="E406" s="320"/>
      <c r="I406" s="300"/>
      <c r="J406" s="302"/>
      <c r="K406" s="245"/>
      <c r="L406" s="245"/>
    </row>
    <row r="407" spans="2:12" ht="18.75" customHeight="1" x14ac:dyDescent="0.3">
      <c r="B407" s="321" t="s">
        <v>555</v>
      </c>
      <c r="C407" s="323" t="s">
        <v>557</v>
      </c>
      <c r="D407" s="322" t="s">
        <v>1114</v>
      </c>
      <c r="E407" s="322"/>
      <c r="I407" s="300"/>
      <c r="J407" s="302"/>
      <c r="K407" s="245"/>
      <c r="L407" s="245"/>
    </row>
    <row r="408" spans="2:12" ht="18.75" customHeight="1" x14ac:dyDescent="0.3">
      <c r="B408" s="319" t="s">
        <v>1038</v>
      </c>
      <c r="C408" s="324" t="s">
        <v>1039</v>
      </c>
      <c r="D408" s="320" t="s">
        <v>1114</v>
      </c>
      <c r="E408" s="320"/>
      <c r="I408" s="300"/>
      <c r="J408" s="302"/>
      <c r="K408" s="245"/>
      <c r="L408" s="245"/>
    </row>
    <row r="409" spans="2:12" ht="18.75" customHeight="1" x14ac:dyDescent="0.3">
      <c r="B409" s="321" t="s">
        <v>897</v>
      </c>
      <c r="C409" s="323" t="s">
        <v>898</v>
      </c>
      <c r="D409" s="322" t="s">
        <v>1114</v>
      </c>
      <c r="E409" s="322"/>
      <c r="I409" s="300"/>
      <c r="J409" s="302"/>
      <c r="K409" s="245"/>
      <c r="L409" s="245"/>
    </row>
    <row r="410" spans="2:12" ht="18.75" customHeight="1" x14ac:dyDescent="0.3">
      <c r="B410" s="319" t="s">
        <v>660</v>
      </c>
      <c r="C410" s="324" t="s">
        <v>661</v>
      </c>
      <c r="D410" s="320" t="s">
        <v>1114</v>
      </c>
      <c r="E410" s="320"/>
      <c r="I410" s="300"/>
      <c r="J410" s="302"/>
      <c r="K410" s="245"/>
      <c r="L410" s="245"/>
    </row>
    <row r="411" spans="2:12" ht="18.75" customHeight="1" x14ac:dyDescent="0.3">
      <c r="B411" s="321" t="s">
        <v>662</v>
      </c>
      <c r="C411" s="323" t="s">
        <v>663</v>
      </c>
      <c r="D411" s="322" t="s">
        <v>1114</v>
      </c>
      <c r="E411" s="322"/>
      <c r="I411" s="300"/>
      <c r="J411" s="302"/>
      <c r="K411" s="245"/>
      <c r="L411" s="245"/>
    </row>
    <row r="412" spans="2:12" ht="18.75" customHeight="1" x14ac:dyDescent="0.3">
      <c r="B412" s="319" t="s">
        <v>947</v>
      </c>
      <c r="C412" s="324" t="s">
        <v>968</v>
      </c>
      <c r="D412" s="320" t="s">
        <v>1114</v>
      </c>
      <c r="E412" s="320"/>
      <c r="I412" s="300"/>
      <c r="J412" s="302"/>
      <c r="K412" s="245"/>
      <c r="L412" s="245"/>
    </row>
    <row r="413" spans="2:12" ht="18.75" customHeight="1" x14ac:dyDescent="0.3">
      <c r="B413" s="321" t="s">
        <v>686</v>
      </c>
      <c r="C413" s="323" t="s">
        <v>687</v>
      </c>
      <c r="D413" s="322" t="s">
        <v>1114</v>
      </c>
      <c r="E413" s="322"/>
      <c r="I413" s="300"/>
      <c r="J413" s="302"/>
      <c r="K413" s="245"/>
      <c r="L413" s="245"/>
    </row>
    <row r="414" spans="2:12" ht="18.75" customHeight="1" x14ac:dyDescent="0.3">
      <c r="B414" s="319" t="s">
        <v>948</v>
      </c>
      <c r="C414" s="324" t="s">
        <v>969</v>
      </c>
      <c r="D414" s="320" t="s">
        <v>1114</v>
      </c>
      <c r="E414" s="320"/>
      <c r="I414" s="300"/>
      <c r="J414" s="302"/>
      <c r="K414" s="245"/>
      <c r="L414" s="245"/>
    </row>
    <row r="415" spans="2:12" ht="18.75" customHeight="1" x14ac:dyDescent="0.3">
      <c r="B415" s="321" t="s">
        <v>692</v>
      </c>
      <c r="C415" s="323" t="s">
        <v>693</v>
      </c>
      <c r="D415" s="322" t="s">
        <v>1114</v>
      </c>
      <c r="E415" s="322"/>
      <c r="I415" s="300"/>
      <c r="J415" s="302"/>
      <c r="K415" s="245"/>
      <c r="L415" s="245"/>
    </row>
    <row r="416" spans="2:12" ht="18.75" customHeight="1" x14ac:dyDescent="0.3">
      <c r="B416" s="319" t="s">
        <v>673</v>
      </c>
      <c r="C416" s="324" t="s">
        <v>674</v>
      </c>
      <c r="D416" s="320" t="s">
        <v>1114</v>
      </c>
      <c r="E416" s="320"/>
      <c r="I416" s="300"/>
      <c r="J416" s="302"/>
      <c r="K416" s="245"/>
      <c r="L416" s="245"/>
    </row>
    <row r="417" spans="2:12" ht="18.75" customHeight="1" x14ac:dyDescent="0.3">
      <c r="B417" s="321" t="s">
        <v>679</v>
      </c>
      <c r="C417" s="323" t="s">
        <v>681</v>
      </c>
      <c r="D417" s="322" t="s">
        <v>1114</v>
      </c>
      <c r="E417" s="322"/>
      <c r="I417" s="300"/>
      <c r="J417" s="302"/>
      <c r="K417" s="245"/>
      <c r="L417" s="245"/>
    </row>
    <row r="418" spans="2:12" ht="18.75" customHeight="1" x14ac:dyDescent="0.3">
      <c r="B418" s="319" t="s">
        <v>708</v>
      </c>
      <c r="C418" s="324" t="s">
        <v>709</v>
      </c>
      <c r="D418" s="320" t="s">
        <v>1114</v>
      </c>
      <c r="E418" s="320"/>
      <c r="I418" s="300"/>
      <c r="J418" s="302"/>
      <c r="K418" s="245"/>
      <c r="L418" s="245"/>
    </row>
    <row r="419" spans="2:12" ht="18.75" customHeight="1" x14ac:dyDescent="0.3">
      <c r="B419" s="321" t="s">
        <v>742</v>
      </c>
      <c r="C419" s="323" t="s">
        <v>744</v>
      </c>
      <c r="D419" s="322" t="s">
        <v>1114</v>
      </c>
      <c r="E419" s="322"/>
      <c r="I419" s="300"/>
      <c r="J419" s="302"/>
      <c r="K419" s="245"/>
      <c r="L419" s="245"/>
    </row>
    <row r="420" spans="2:12" ht="18.75" customHeight="1" x14ac:dyDescent="0.3">
      <c r="B420" s="319" t="s">
        <v>738</v>
      </c>
      <c r="C420" s="324" t="s">
        <v>998</v>
      </c>
      <c r="D420" s="320" t="s">
        <v>1114</v>
      </c>
      <c r="E420" s="320"/>
      <c r="I420" s="300"/>
      <c r="J420" s="302"/>
      <c r="K420" s="245"/>
      <c r="L420" s="245"/>
    </row>
    <row r="421" spans="2:12" ht="18.75" customHeight="1" x14ac:dyDescent="0.3">
      <c r="B421" s="321" t="s">
        <v>815</v>
      </c>
      <c r="C421" s="323" t="s">
        <v>820</v>
      </c>
      <c r="D421" s="322" t="s">
        <v>1114</v>
      </c>
      <c r="E421" s="322"/>
      <c r="I421" s="300"/>
      <c r="J421" s="302"/>
      <c r="K421" s="245"/>
      <c r="L421" s="245"/>
    </row>
    <row r="422" spans="2:12" ht="18.75" customHeight="1" x14ac:dyDescent="0.3">
      <c r="B422" s="319" t="s">
        <v>940</v>
      </c>
      <c r="C422" s="324" t="s">
        <v>970</v>
      </c>
      <c r="D422" s="320" t="s">
        <v>1114</v>
      </c>
      <c r="E422" s="320"/>
      <c r="I422" s="300"/>
      <c r="J422" s="302"/>
      <c r="K422" s="245"/>
      <c r="L422" s="245"/>
    </row>
    <row r="423" spans="2:12" ht="18.75" customHeight="1" x14ac:dyDescent="0.3">
      <c r="B423" s="321" t="s">
        <v>1009</v>
      </c>
      <c r="C423" s="323" t="s">
        <v>1010</v>
      </c>
      <c r="D423" s="322" t="s">
        <v>1114</v>
      </c>
      <c r="E423" s="322"/>
      <c r="I423" s="300"/>
      <c r="J423" s="302"/>
      <c r="K423" s="245"/>
      <c r="L423" s="245"/>
    </row>
    <row r="424" spans="2:12" ht="18.75" customHeight="1" x14ac:dyDescent="0.3">
      <c r="B424" s="319" t="s">
        <v>1119</v>
      </c>
      <c r="C424" s="324" t="s">
        <v>1120</v>
      </c>
      <c r="D424" s="320" t="s">
        <v>1114</v>
      </c>
      <c r="E424" s="320"/>
      <c r="I424" s="300"/>
      <c r="J424" s="302"/>
      <c r="K424" s="245"/>
      <c r="L424" s="245"/>
    </row>
    <row r="425" spans="2:12" ht="18.75" customHeight="1" x14ac:dyDescent="0.3">
      <c r="B425" s="321" t="s">
        <v>768</v>
      </c>
      <c r="C425" s="323" t="s">
        <v>772</v>
      </c>
      <c r="D425" s="322" t="s">
        <v>1114</v>
      </c>
      <c r="E425" s="322"/>
      <c r="I425" s="300"/>
      <c r="J425" s="302"/>
      <c r="K425" s="245"/>
      <c r="L425" s="245"/>
    </row>
    <row r="426" spans="2:12" ht="18.75" customHeight="1" x14ac:dyDescent="0.3">
      <c r="B426" s="319" t="s">
        <v>1033</v>
      </c>
      <c r="C426" s="324" t="s">
        <v>1034</v>
      </c>
      <c r="D426" s="320" t="s">
        <v>1114</v>
      </c>
      <c r="E426" s="320"/>
      <c r="I426" s="300"/>
      <c r="J426" s="302"/>
      <c r="K426" s="245"/>
      <c r="L426" s="245"/>
    </row>
    <row r="427" spans="2:12" ht="18.75" customHeight="1" x14ac:dyDescent="0.3">
      <c r="B427" s="321" t="s">
        <v>854</v>
      </c>
      <c r="C427" s="323" t="s">
        <v>860</v>
      </c>
      <c r="D427" s="322" t="s">
        <v>1114</v>
      </c>
      <c r="E427" s="322"/>
      <c r="I427" s="300"/>
      <c r="J427" s="302"/>
      <c r="K427" s="245"/>
      <c r="L427" s="245"/>
    </row>
    <row r="428" spans="2:12" ht="18.75" customHeight="1" x14ac:dyDescent="0.3">
      <c r="B428" s="319" t="s">
        <v>576</v>
      </c>
      <c r="C428" s="324" t="s">
        <v>577</v>
      </c>
      <c r="D428" s="320" t="s">
        <v>1114</v>
      </c>
      <c r="E428" s="320"/>
      <c r="I428" s="300"/>
      <c r="J428" s="302"/>
      <c r="K428" s="245"/>
      <c r="L428" s="245"/>
    </row>
    <row r="429" spans="2:12" ht="18.75" customHeight="1" x14ac:dyDescent="0.3">
      <c r="B429" s="321" t="s">
        <v>884</v>
      </c>
      <c r="C429" s="323" t="s">
        <v>508</v>
      </c>
      <c r="D429" s="322" t="s">
        <v>1114</v>
      </c>
      <c r="E429" s="322"/>
      <c r="I429" s="300"/>
      <c r="J429" s="302"/>
      <c r="K429" s="245"/>
      <c r="L429" s="245"/>
    </row>
    <row r="430" spans="2:12" ht="18.75" customHeight="1" x14ac:dyDescent="0.3">
      <c r="B430" s="319" t="s">
        <v>885</v>
      </c>
      <c r="C430" s="324" t="s">
        <v>886</v>
      </c>
      <c r="D430" s="320" t="s">
        <v>1114</v>
      </c>
      <c r="E430" s="320"/>
      <c r="I430" s="300"/>
      <c r="J430" s="302"/>
      <c r="K430" s="245"/>
      <c r="L430" s="245"/>
    </row>
    <row r="431" spans="2:12" ht="18.75" customHeight="1" x14ac:dyDescent="0.3">
      <c r="B431" s="321" t="s">
        <v>440</v>
      </c>
      <c r="C431" s="323" t="s">
        <v>164</v>
      </c>
      <c r="D431" s="322" t="s">
        <v>1114</v>
      </c>
      <c r="E431" s="322"/>
      <c r="I431" s="300"/>
      <c r="J431" s="302"/>
      <c r="K431" s="245"/>
      <c r="L431" s="245"/>
    </row>
    <row r="432" spans="2:12" ht="18.75" customHeight="1" x14ac:dyDescent="0.3">
      <c r="B432" s="319" t="s">
        <v>279</v>
      </c>
      <c r="C432" s="324" t="s">
        <v>21</v>
      </c>
      <c r="D432" s="320" t="s">
        <v>1114</v>
      </c>
      <c r="E432" s="320"/>
      <c r="I432" s="300"/>
      <c r="J432" s="302"/>
      <c r="K432" s="245"/>
      <c r="L432" s="245"/>
    </row>
    <row r="433" spans="2:12" ht="18.75" customHeight="1" x14ac:dyDescent="0.3">
      <c r="B433" s="321" t="s">
        <v>223</v>
      </c>
      <c r="C433" s="323" t="s">
        <v>654</v>
      </c>
      <c r="D433" s="322" t="s">
        <v>1114</v>
      </c>
      <c r="E433" s="322"/>
      <c r="I433" s="300"/>
      <c r="J433" s="302"/>
      <c r="K433" s="245"/>
      <c r="L433" s="245"/>
    </row>
    <row r="434" spans="2:12" ht="18.75" customHeight="1" x14ac:dyDescent="0.3">
      <c r="B434" s="319" t="s">
        <v>783</v>
      </c>
      <c r="C434" s="324" t="s">
        <v>981</v>
      </c>
      <c r="D434" s="320" t="s">
        <v>1114</v>
      </c>
      <c r="E434" s="320"/>
      <c r="I434" s="300"/>
      <c r="J434" s="302"/>
      <c r="K434" s="245"/>
      <c r="L434" s="245"/>
    </row>
    <row r="435" spans="2:12" ht="18.75" customHeight="1" x14ac:dyDescent="0.3">
      <c r="B435" s="321" t="s">
        <v>889</v>
      </c>
      <c r="C435" s="323" t="s">
        <v>890</v>
      </c>
      <c r="D435" s="322" t="s">
        <v>1114</v>
      </c>
      <c r="E435" s="322"/>
      <c r="I435" s="300"/>
      <c r="J435" s="302"/>
      <c r="K435" s="245"/>
      <c r="L435" s="245"/>
    </row>
    <row r="436" spans="2:12" ht="18.75" customHeight="1" x14ac:dyDescent="0.3">
      <c r="B436" s="319" t="s">
        <v>887</v>
      </c>
      <c r="C436" s="324" t="s">
        <v>888</v>
      </c>
      <c r="D436" s="320" t="s">
        <v>1114</v>
      </c>
      <c r="E436" s="320"/>
      <c r="I436" s="300"/>
      <c r="J436" s="302"/>
      <c r="K436" s="245"/>
      <c r="L436" s="245"/>
    </row>
    <row r="437" spans="2:12" ht="18.75" customHeight="1" x14ac:dyDescent="0.3">
      <c r="B437" s="321" t="s">
        <v>882</v>
      </c>
      <c r="C437" s="323" t="s">
        <v>883</v>
      </c>
      <c r="D437" s="322" t="s">
        <v>1114</v>
      </c>
      <c r="E437" s="322"/>
      <c r="I437" s="300"/>
      <c r="J437" s="302"/>
      <c r="K437" s="245"/>
      <c r="L437" s="245"/>
    </row>
    <row r="438" spans="2:12" ht="18.75" customHeight="1" x14ac:dyDescent="0.3">
      <c r="B438" s="319" t="s">
        <v>868</v>
      </c>
      <c r="C438" s="324" t="s">
        <v>869</v>
      </c>
      <c r="D438" s="320" t="s">
        <v>1114</v>
      </c>
      <c r="E438" s="320"/>
      <c r="I438" s="300"/>
      <c r="J438" s="302"/>
      <c r="K438" s="245"/>
      <c r="L438" s="245"/>
    </row>
    <row r="439" spans="2:12" ht="18.75" customHeight="1" x14ac:dyDescent="0.3">
      <c r="B439" s="321" t="s">
        <v>1095</v>
      </c>
      <c r="C439" s="323" t="s">
        <v>1096</v>
      </c>
      <c r="D439" s="322" t="s">
        <v>1114</v>
      </c>
      <c r="E439" s="322"/>
      <c r="I439" s="300"/>
      <c r="J439" s="302"/>
      <c r="K439" s="245"/>
      <c r="L439" s="245"/>
    </row>
    <row r="440" spans="2:12" ht="18.75" customHeight="1" x14ac:dyDescent="0.3">
      <c r="B440" s="319" t="s">
        <v>748</v>
      </c>
      <c r="C440" s="324" t="s">
        <v>760</v>
      </c>
      <c r="D440" s="320" t="s">
        <v>1114</v>
      </c>
      <c r="E440" s="320"/>
      <c r="I440" s="300"/>
      <c r="J440" s="302"/>
      <c r="K440" s="245"/>
      <c r="L440" s="245"/>
    </row>
    <row r="441" spans="2:12" ht="18.75" customHeight="1" x14ac:dyDescent="0.3">
      <c r="B441" s="321" t="s">
        <v>986</v>
      </c>
      <c r="C441" s="323" t="s">
        <v>987</v>
      </c>
      <c r="D441" s="322" t="s">
        <v>1114</v>
      </c>
      <c r="E441" s="322"/>
      <c r="I441" s="300"/>
      <c r="J441" s="302"/>
      <c r="K441" s="245"/>
      <c r="L441" s="245"/>
    </row>
    <row r="442" spans="2:12" ht="18.75" customHeight="1" x14ac:dyDescent="0.3">
      <c r="B442" s="319" t="s">
        <v>243</v>
      </c>
      <c r="C442" s="324" t="s">
        <v>166</v>
      </c>
      <c r="D442" s="320" t="s">
        <v>1114</v>
      </c>
      <c r="E442" s="320"/>
      <c r="I442" s="300"/>
      <c r="J442" s="302"/>
      <c r="K442" s="245"/>
      <c r="L442" s="245"/>
    </row>
    <row r="443" spans="2:12" ht="18.75" customHeight="1" x14ac:dyDescent="0.3">
      <c r="B443" s="321" t="s">
        <v>190</v>
      </c>
      <c r="C443" s="323" t="s">
        <v>655</v>
      </c>
      <c r="D443" s="322" t="s">
        <v>1114</v>
      </c>
      <c r="E443" s="322"/>
      <c r="I443" s="300"/>
      <c r="J443" s="302"/>
      <c r="K443" s="245"/>
      <c r="L443" s="245"/>
    </row>
    <row r="444" spans="2:12" ht="18.75" customHeight="1" x14ac:dyDescent="0.3">
      <c r="B444" s="319" t="s">
        <v>1043</v>
      </c>
      <c r="C444" s="324" t="s">
        <v>1005</v>
      </c>
      <c r="D444" s="320" t="s">
        <v>1114</v>
      </c>
      <c r="E444" s="320"/>
      <c r="I444" s="300"/>
      <c r="J444" s="302"/>
      <c r="K444" s="245"/>
      <c r="L444" s="245"/>
    </row>
    <row r="445" spans="2:12" ht="18.75" customHeight="1" x14ac:dyDescent="0.3">
      <c r="B445" s="321" t="s">
        <v>899</v>
      </c>
      <c r="C445" s="323" t="s">
        <v>907</v>
      </c>
      <c r="D445" s="322" t="s">
        <v>1114</v>
      </c>
      <c r="E445" s="322"/>
      <c r="I445" s="300"/>
      <c r="J445" s="301"/>
      <c r="K445" s="245"/>
      <c r="L445" s="245"/>
    </row>
    <row r="446" spans="2:12" ht="18.75" customHeight="1" x14ac:dyDescent="0.3">
      <c r="B446" s="319" t="s">
        <v>1018</v>
      </c>
      <c r="C446" s="324" t="s">
        <v>1019</v>
      </c>
      <c r="D446" s="320" t="s">
        <v>1114</v>
      </c>
      <c r="E446" s="320"/>
      <c r="I446" s="300"/>
      <c r="J446" s="301"/>
      <c r="K446" s="245"/>
      <c r="L446" s="245"/>
    </row>
    <row r="447" spans="2:12" ht="18.75" customHeight="1" x14ac:dyDescent="0.3">
      <c r="B447" s="321" t="s">
        <v>406</v>
      </c>
      <c r="C447" s="323" t="s">
        <v>133</v>
      </c>
      <c r="D447" s="322" t="s">
        <v>1114</v>
      </c>
      <c r="E447" s="322"/>
      <c r="I447" s="300"/>
      <c r="J447" s="301"/>
      <c r="K447" s="245"/>
      <c r="L447" s="245"/>
    </row>
    <row r="448" spans="2:12" ht="18.75" customHeight="1" x14ac:dyDescent="0.3">
      <c r="B448" s="319" t="s">
        <v>193</v>
      </c>
      <c r="C448" s="324" t="s">
        <v>656</v>
      </c>
      <c r="D448" s="320" t="s">
        <v>1114</v>
      </c>
      <c r="E448" s="320"/>
      <c r="I448" s="300"/>
      <c r="J448" s="301"/>
      <c r="K448" s="245"/>
      <c r="L448" s="245"/>
    </row>
    <row r="449" spans="2:12" ht="18.75" customHeight="1" x14ac:dyDescent="0.3">
      <c r="B449" s="321" t="s">
        <v>353</v>
      </c>
      <c r="C449" s="323" t="s">
        <v>549</v>
      </c>
      <c r="D449" s="322" t="s">
        <v>1114</v>
      </c>
      <c r="E449" s="322"/>
      <c r="I449" s="300"/>
      <c r="J449" s="302"/>
      <c r="K449" s="245"/>
      <c r="L449" s="245"/>
    </row>
    <row r="450" spans="2:12" ht="18.75" customHeight="1" x14ac:dyDescent="0.3">
      <c r="B450" s="319" t="s">
        <v>287</v>
      </c>
      <c r="C450" s="320" t="s">
        <v>28</v>
      </c>
      <c r="D450" s="320" t="s">
        <v>1114</v>
      </c>
      <c r="E450" s="320"/>
      <c r="I450" s="300"/>
      <c r="J450" s="301"/>
      <c r="K450" s="245"/>
      <c r="L450" s="245"/>
    </row>
    <row r="451" spans="2:12" ht="18.75" customHeight="1" x14ac:dyDescent="0.3">
      <c r="B451" s="321" t="s">
        <v>317</v>
      </c>
      <c r="C451" s="322" t="s">
        <v>56</v>
      </c>
      <c r="D451" s="322" t="s">
        <v>1114</v>
      </c>
      <c r="E451" s="322"/>
      <c r="I451" s="300"/>
      <c r="J451" s="301"/>
      <c r="K451" s="245"/>
      <c r="L451" s="245"/>
    </row>
    <row r="452" spans="2:12" ht="18.75" customHeight="1" x14ac:dyDescent="0.3">
      <c r="B452" s="319" t="s">
        <v>333</v>
      </c>
      <c r="C452" s="320" t="s">
        <v>74</v>
      </c>
      <c r="D452" s="320" t="s">
        <v>1114</v>
      </c>
      <c r="E452" s="320"/>
      <c r="I452" s="300"/>
      <c r="J452" s="302"/>
      <c r="K452" s="245"/>
      <c r="L452" s="245"/>
    </row>
    <row r="453" spans="2:12" ht="18.75" customHeight="1" x14ac:dyDescent="0.3">
      <c r="B453" s="321" t="s">
        <v>454</v>
      </c>
      <c r="C453" s="322" t="s">
        <v>459</v>
      </c>
      <c r="D453" s="322" t="s">
        <v>1114</v>
      </c>
      <c r="E453" s="322"/>
      <c r="I453" s="300"/>
      <c r="J453" s="302"/>
      <c r="K453" s="245"/>
      <c r="L453" s="245"/>
    </row>
    <row r="454" spans="2:12" ht="18.75" customHeight="1" x14ac:dyDescent="0.3">
      <c r="B454" s="319" t="s">
        <v>357</v>
      </c>
      <c r="C454" s="324" t="s">
        <v>95</v>
      </c>
      <c r="D454" s="320" t="s">
        <v>1114</v>
      </c>
      <c r="E454" s="320"/>
      <c r="I454" s="300"/>
      <c r="J454" s="301"/>
      <c r="K454" s="245"/>
      <c r="L454" s="245"/>
    </row>
    <row r="455" spans="2:12" ht="18.75" customHeight="1" x14ac:dyDescent="0.3">
      <c r="B455" s="321" t="s">
        <v>328</v>
      </c>
      <c r="C455" s="322" t="s">
        <v>67</v>
      </c>
      <c r="D455" s="322" t="s">
        <v>1114</v>
      </c>
      <c r="E455" s="322"/>
      <c r="I455" s="300"/>
      <c r="J455" s="301"/>
      <c r="K455" s="245"/>
      <c r="L455" s="245"/>
    </row>
    <row r="456" spans="2:12" ht="18.75" customHeight="1" x14ac:dyDescent="0.3">
      <c r="B456" s="319" t="s">
        <v>306</v>
      </c>
      <c r="C456" s="320" t="s">
        <v>47</v>
      </c>
      <c r="D456" s="320" t="s">
        <v>1114</v>
      </c>
      <c r="E456" s="320"/>
      <c r="I456" s="300"/>
      <c r="J456" s="302"/>
      <c r="K456" s="245"/>
      <c r="L456" s="245"/>
    </row>
    <row r="457" spans="2:12" ht="18.75" customHeight="1" x14ac:dyDescent="0.3">
      <c r="B457" s="321" t="s">
        <v>398</v>
      </c>
      <c r="C457" s="323" t="s">
        <v>128</v>
      </c>
      <c r="D457" s="322" t="s">
        <v>1114</v>
      </c>
      <c r="E457" s="322"/>
      <c r="I457" s="300"/>
      <c r="J457" s="302"/>
      <c r="K457" s="245"/>
      <c r="L457" s="245"/>
    </row>
    <row r="458" spans="2:12" ht="18.75" customHeight="1" x14ac:dyDescent="0.3">
      <c r="B458" s="319" t="s">
        <v>937</v>
      </c>
      <c r="C458" s="324" t="s">
        <v>971</v>
      </c>
      <c r="D458" s="320" t="s">
        <v>1114</v>
      </c>
      <c r="E458" s="320"/>
      <c r="I458" s="300"/>
      <c r="J458" s="302"/>
      <c r="K458" s="245"/>
      <c r="L458" s="245"/>
    </row>
    <row r="459" spans="2:12" ht="18.75" customHeight="1" x14ac:dyDescent="0.3">
      <c r="B459" s="321" t="s">
        <v>282</v>
      </c>
      <c r="C459" s="322" t="s">
        <v>913</v>
      </c>
      <c r="D459" s="322" t="s">
        <v>1114</v>
      </c>
      <c r="E459" s="322"/>
      <c r="I459" s="300"/>
      <c r="J459" s="302"/>
      <c r="K459" s="245"/>
      <c r="L459" s="245"/>
    </row>
    <row r="460" spans="2:12" ht="18.75" customHeight="1" x14ac:dyDescent="0.3">
      <c r="B460" s="319" t="s">
        <v>730</v>
      </c>
      <c r="C460" s="320" t="s">
        <v>714</v>
      </c>
      <c r="D460" s="320" t="s">
        <v>1114</v>
      </c>
      <c r="E460" s="320"/>
      <c r="I460" s="300"/>
      <c r="J460" s="302"/>
      <c r="K460" s="245"/>
      <c r="L460" s="245"/>
    </row>
    <row r="461" spans="2:12" ht="18.75" customHeight="1" x14ac:dyDescent="0.3">
      <c r="B461" s="321" t="s">
        <v>731</v>
      </c>
      <c r="C461" s="323" t="s">
        <v>819</v>
      </c>
      <c r="D461" s="322" t="s">
        <v>1114</v>
      </c>
      <c r="E461" s="322"/>
      <c r="I461" s="300"/>
      <c r="J461" s="301"/>
      <c r="K461" s="245"/>
      <c r="L461" s="245"/>
    </row>
    <row r="462" spans="2:12" ht="18.75" customHeight="1" x14ac:dyDescent="0.3">
      <c r="B462" s="319" t="s">
        <v>912</v>
      </c>
      <c r="C462" s="324" t="s">
        <v>914</v>
      </c>
      <c r="D462" s="320" t="s">
        <v>1114</v>
      </c>
      <c r="E462" s="320"/>
      <c r="I462" s="300"/>
      <c r="J462" s="301"/>
      <c r="K462" s="245"/>
      <c r="L462" s="245"/>
    </row>
    <row r="463" spans="2:12" ht="18.75" customHeight="1" x14ac:dyDescent="0.3">
      <c r="B463" s="321" t="s">
        <v>274</v>
      </c>
      <c r="C463" s="323" t="s">
        <v>18</v>
      </c>
      <c r="D463" s="322" t="s">
        <v>1114</v>
      </c>
      <c r="E463" s="322"/>
      <c r="I463" s="300"/>
      <c r="J463" s="302"/>
      <c r="K463" s="245"/>
      <c r="L463" s="245"/>
    </row>
    <row r="464" spans="2:12" ht="18.75" customHeight="1" x14ac:dyDescent="0.3">
      <c r="B464" s="319" t="s">
        <v>574</v>
      </c>
      <c r="C464" s="324" t="s">
        <v>575</v>
      </c>
      <c r="D464" s="320" t="s">
        <v>1114</v>
      </c>
      <c r="E464" s="320"/>
      <c r="I464" s="300"/>
      <c r="J464" s="301"/>
      <c r="K464" s="245"/>
      <c r="L464" s="245"/>
    </row>
    <row r="465" spans="2:12" ht="18.75" customHeight="1" x14ac:dyDescent="0.3">
      <c r="B465" s="321" t="s">
        <v>297</v>
      </c>
      <c r="C465" s="323" t="s">
        <v>38</v>
      </c>
      <c r="D465" s="322" t="s">
        <v>1114</v>
      </c>
      <c r="E465" s="322"/>
      <c r="I465" s="300"/>
      <c r="J465" s="302"/>
      <c r="K465" s="245"/>
      <c r="L465" s="245"/>
    </row>
    <row r="466" spans="2:12" ht="18.75" customHeight="1" x14ac:dyDescent="0.3">
      <c r="B466" s="319" t="s">
        <v>334</v>
      </c>
      <c r="C466" s="320" t="s">
        <v>75</v>
      </c>
      <c r="D466" s="320" t="s">
        <v>1114</v>
      </c>
      <c r="E466" s="320"/>
      <c r="I466" s="300"/>
      <c r="J466" s="301"/>
      <c r="K466" s="245"/>
      <c r="L466" s="245"/>
    </row>
    <row r="467" spans="2:12" ht="18.75" customHeight="1" x14ac:dyDescent="0.3">
      <c r="B467" s="321" t="s">
        <v>833</v>
      </c>
      <c r="C467" s="322" t="s">
        <v>841</v>
      </c>
      <c r="D467" s="322" t="s">
        <v>1114</v>
      </c>
      <c r="E467" s="322"/>
      <c r="I467" s="300"/>
      <c r="J467" s="301"/>
      <c r="K467" s="245"/>
      <c r="L467" s="245"/>
    </row>
    <row r="468" spans="2:12" ht="18.75" customHeight="1" x14ac:dyDescent="0.3">
      <c r="B468" s="319" t="s">
        <v>842</v>
      </c>
      <c r="C468" s="324" t="s">
        <v>931</v>
      </c>
      <c r="D468" s="320" t="s">
        <v>1114</v>
      </c>
      <c r="E468" s="320"/>
      <c r="I468" s="300"/>
      <c r="J468" s="301"/>
      <c r="K468" s="245"/>
      <c r="L468" s="245"/>
    </row>
    <row r="469" spans="2:12" ht="18.75" customHeight="1" x14ac:dyDescent="0.3">
      <c r="B469" s="321" t="s">
        <v>855</v>
      </c>
      <c r="C469" s="322" t="s">
        <v>861</v>
      </c>
      <c r="D469" s="322" t="s">
        <v>1114</v>
      </c>
      <c r="E469" s="322"/>
      <c r="I469" s="300"/>
      <c r="J469" s="302"/>
      <c r="K469" s="245"/>
      <c r="L469" s="245"/>
    </row>
    <row r="470" spans="2:12" ht="18.75" customHeight="1" x14ac:dyDescent="0.3">
      <c r="B470" s="319" t="s">
        <v>1031</v>
      </c>
      <c r="C470" s="324" t="s">
        <v>1030</v>
      </c>
      <c r="D470" s="320" t="s">
        <v>1114</v>
      </c>
      <c r="E470" s="320"/>
      <c r="I470" s="300"/>
      <c r="J470" s="302"/>
      <c r="K470" s="245"/>
      <c r="L470" s="245"/>
    </row>
    <row r="471" spans="2:12" ht="18.75" customHeight="1" x14ac:dyDescent="0.3">
      <c r="B471" s="321" t="s">
        <v>313</v>
      </c>
      <c r="C471" s="322" t="s">
        <v>546</v>
      </c>
      <c r="D471" s="322" t="s">
        <v>1114</v>
      </c>
      <c r="E471" s="322"/>
      <c r="I471" s="300"/>
      <c r="J471" s="301"/>
      <c r="K471" s="245"/>
      <c r="L471" s="245"/>
    </row>
    <row r="472" spans="2:12" ht="18.75" customHeight="1" x14ac:dyDescent="0.3">
      <c r="B472" s="319" t="s">
        <v>667</v>
      </c>
      <c r="C472" s="320" t="s">
        <v>668</v>
      </c>
      <c r="D472" s="320" t="s">
        <v>1114</v>
      </c>
      <c r="E472" s="320"/>
      <c r="I472" s="300"/>
      <c r="J472" s="302"/>
      <c r="K472" s="245"/>
      <c r="L472" s="245"/>
    </row>
    <row r="473" spans="2:12" ht="18.75" customHeight="1" x14ac:dyDescent="0.3">
      <c r="B473" s="321" t="s">
        <v>683</v>
      </c>
      <c r="C473" s="322" t="s">
        <v>684</v>
      </c>
      <c r="D473" s="322" t="s">
        <v>1114</v>
      </c>
      <c r="E473" s="322"/>
      <c r="I473" s="300"/>
      <c r="J473" s="302"/>
      <c r="K473" s="245"/>
      <c r="L473" s="245"/>
    </row>
    <row r="474" spans="2:12" ht="18.75" customHeight="1" x14ac:dyDescent="0.3">
      <c r="B474" s="319" t="s">
        <v>946</v>
      </c>
      <c r="C474" s="324" t="s">
        <v>974</v>
      </c>
      <c r="D474" s="320" t="s">
        <v>1114</v>
      </c>
      <c r="E474" s="320"/>
      <c r="I474" s="300"/>
      <c r="J474" s="302"/>
      <c r="K474" s="245"/>
      <c r="L474" s="245"/>
    </row>
    <row r="475" spans="2:12" ht="18.75" customHeight="1" x14ac:dyDescent="0.3">
      <c r="B475" s="321" t="s">
        <v>1011</v>
      </c>
      <c r="C475" s="323" t="s">
        <v>1012</v>
      </c>
      <c r="D475" s="322" t="s">
        <v>1114</v>
      </c>
      <c r="E475" s="322"/>
      <c r="I475" s="300"/>
      <c r="J475" s="302"/>
      <c r="K475" s="245"/>
      <c r="L475" s="245"/>
    </row>
    <row r="476" spans="2:12" ht="18.75" customHeight="1" x14ac:dyDescent="0.3">
      <c r="B476" s="319" t="s">
        <v>472</v>
      </c>
      <c r="C476" s="320" t="s">
        <v>513</v>
      </c>
      <c r="D476" s="320" t="s">
        <v>1114</v>
      </c>
      <c r="E476" s="320"/>
      <c r="I476" s="300"/>
      <c r="J476" s="302"/>
      <c r="K476" s="245"/>
      <c r="L476" s="245"/>
    </row>
    <row r="477" spans="2:12" ht="18.75" customHeight="1" x14ac:dyDescent="0.3">
      <c r="B477" s="321" t="s">
        <v>436</v>
      </c>
      <c r="C477" s="323" t="s">
        <v>764</v>
      </c>
      <c r="D477" s="322" t="s">
        <v>1114</v>
      </c>
      <c r="E477" s="322"/>
      <c r="I477" s="300"/>
      <c r="J477" s="302"/>
      <c r="K477" s="245"/>
      <c r="L477" s="245"/>
    </row>
    <row r="478" spans="2:12" ht="18.75" customHeight="1" x14ac:dyDescent="0.3">
      <c r="B478" s="319" t="s">
        <v>361</v>
      </c>
      <c r="C478" s="324" t="s">
        <v>99</v>
      </c>
      <c r="D478" s="320" t="s">
        <v>1114</v>
      </c>
      <c r="E478" s="320"/>
      <c r="I478" s="300"/>
      <c r="J478" s="302"/>
      <c r="K478" s="245"/>
      <c r="L478" s="245"/>
    </row>
    <row r="479" spans="2:12" ht="18.75" customHeight="1" x14ac:dyDescent="0.3">
      <c r="B479" s="321" t="s">
        <v>694</v>
      </c>
      <c r="C479" s="323" t="s">
        <v>711</v>
      </c>
      <c r="D479" s="322" t="s">
        <v>1114</v>
      </c>
      <c r="E479" s="322"/>
      <c r="I479" s="300"/>
      <c r="J479" s="302"/>
      <c r="K479" s="245"/>
      <c r="L479" s="245"/>
    </row>
    <row r="480" spans="2:12" ht="18.75" customHeight="1" x14ac:dyDescent="0.3">
      <c r="B480" s="319" t="s">
        <v>675</v>
      </c>
      <c r="C480" s="324" t="s">
        <v>784</v>
      </c>
      <c r="D480" s="320" t="s">
        <v>1114</v>
      </c>
      <c r="E480" s="320"/>
      <c r="I480" s="300"/>
      <c r="J480" s="302"/>
      <c r="K480" s="245"/>
      <c r="L480" s="245"/>
    </row>
    <row r="481" spans="2:12" ht="18.75" customHeight="1" x14ac:dyDescent="0.3">
      <c r="B481" s="321" t="s">
        <v>405</v>
      </c>
      <c r="C481" s="323" t="s">
        <v>132</v>
      </c>
      <c r="D481" s="322" t="s">
        <v>1114</v>
      </c>
      <c r="E481" s="322"/>
      <c r="I481" s="300"/>
      <c r="J481" s="302"/>
      <c r="K481" s="245"/>
      <c r="L481" s="245"/>
    </row>
    <row r="482" spans="2:12" ht="18.75" customHeight="1" x14ac:dyDescent="0.3">
      <c r="B482" s="319" t="s">
        <v>407</v>
      </c>
      <c r="C482" s="324" t="s">
        <v>135</v>
      </c>
      <c r="D482" s="320" t="s">
        <v>1114</v>
      </c>
      <c r="E482" s="320"/>
      <c r="I482" s="300"/>
      <c r="J482" s="302"/>
      <c r="K482" s="245"/>
      <c r="L482" s="245"/>
    </row>
    <row r="483" spans="2:12" ht="18.75" customHeight="1" x14ac:dyDescent="0.3">
      <c r="B483" s="321" t="s">
        <v>945</v>
      </c>
      <c r="C483" s="323" t="s">
        <v>973</v>
      </c>
      <c r="D483" s="322" t="s">
        <v>1114</v>
      </c>
      <c r="E483" s="322"/>
      <c r="I483" s="300"/>
      <c r="J483" s="302"/>
      <c r="K483" s="245"/>
      <c r="L483" s="245"/>
    </row>
    <row r="484" spans="2:12" ht="18.75" customHeight="1" x14ac:dyDescent="0.3">
      <c r="B484" s="319" t="s">
        <v>938</v>
      </c>
      <c r="C484" s="324" t="s">
        <v>975</v>
      </c>
      <c r="D484" s="320" t="s">
        <v>1114</v>
      </c>
      <c r="E484" s="320"/>
      <c r="I484" s="300"/>
      <c r="J484" s="301"/>
      <c r="K484" s="245"/>
      <c r="L484" s="245"/>
    </row>
    <row r="485" spans="2:12" ht="18.75" customHeight="1" x14ac:dyDescent="0.3">
      <c r="B485" s="321" t="s">
        <v>949</v>
      </c>
      <c r="C485" s="323" t="s">
        <v>972</v>
      </c>
      <c r="D485" s="322" t="s">
        <v>1114</v>
      </c>
      <c r="E485" s="322"/>
      <c r="I485" s="300"/>
      <c r="J485" s="301"/>
      <c r="K485" s="245"/>
      <c r="L485" s="245"/>
    </row>
    <row r="486" spans="2:12" ht="18.75" customHeight="1" x14ac:dyDescent="0.3">
      <c r="B486" s="319" t="s">
        <v>252</v>
      </c>
      <c r="C486" s="324" t="s">
        <v>173</v>
      </c>
      <c r="D486" s="320" t="s">
        <v>1114</v>
      </c>
      <c r="E486" s="320"/>
      <c r="I486" s="300"/>
      <c r="J486" s="301"/>
      <c r="K486" s="245"/>
      <c r="L486" s="245"/>
    </row>
    <row r="487" spans="2:12" ht="18.75" customHeight="1" x14ac:dyDescent="0.3">
      <c r="B487" s="321" t="s">
        <v>736</v>
      </c>
      <c r="C487" s="323" t="s">
        <v>737</v>
      </c>
      <c r="D487" s="322" t="s">
        <v>1114</v>
      </c>
      <c r="E487" s="322"/>
      <c r="I487" s="300"/>
      <c r="J487" s="302"/>
      <c r="K487" s="245"/>
      <c r="L487" s="245"/>
    </row>
    <row r="488" spans="2:12" ht="18.75" customHeight="1" x14ac:dyDescent="0.3">
      <c r="B488" s="319" t="s">
        <v>753</v>
      </c>
      <c r="C488" s="324" t="s">
        <v>761</v>
      </c>
      <c r="D488" s="320" t="s">
        <v>1114</v>
      </c>
      <c r="E488" s="320"/>
      <c r="I488" s="300"/>
      <c r="J488" s="302"/>
      <c r="K488" s="245"/>
      <c r="L488" s="245"/>
    </row>
    <row r="489" spans="2:12" ht="18.75" customHeight="1" x14ac:dyDescent="0.3">
      <c r="B489" s="321" t="s">
        <v>299</v>
      </c>
      <c r="C489" s="322" t="s">
        <v>40</v>
      </c>
      <c r="D489" s="322" t="s">
        <v>1114</v>
      </c>
      <c r="E489" s="322"/>
      <c r="I489" s="300"/>
      <c r="J489" s="302"/>
      <c r="K489" s="245"/>
      <c r="L489" s="245"/>
    </row>
    <row r="490" spans="2:12" ht="18.75" customHeight="1" x14ac:dyDescent="0.3">
      <c r="B490" s="319" t="s">
        <v>553</v>
      </c>
      <c r="C490" s="320" t="s">
        <v>554</v>
      </c>
      <c r="D490" s="320" t="s">
        <v>1114</v>
      </c>
      <c r="E490" s="320"/>
      <c r="I490" s="300"/>
      <c r="J490" s="302"/>
      <c r="K490" s="245"/>
      <c r="L490" s="245"/>
    </row>
    <row r="491" spans="2:12" ht="18.75" customHeight="1" x14ac:dyDescent="0.3">
      <c r="B491" s="321" t="s">
        <v>267</v>
      </c>
      <c r="C491" s="322" t="s">
        <v>11</v>
      </c>
      <c r="D491" s="322" t="s">
        <v>1114</v>
      </c>
      <c r="E491" s="322"/>
      <c r="I491" s="300"/>
      <c r="J491" s="302"/>
      <c r="K491" s="245"/>
      <c r="L491" s="245"/>
    </row>
    <row r="492" spans="2:12" ht="18.75" customHeight="1" x14ac:dyDescent="0.3">
      <c r="B492" s="319" t="s">
        <v>234</v>
      </c>
      <c r="C492" s="324" t="s">
        <v>657</v>
      </c>
      <c r="D492" s="320" t="s">
        <v>1114</v>
      </c>
      <c r="E492" s="320"/>
      <c r="I492" s="300"/>
      <c r="J492" s="302"/>
      <c r="K492" s="245"/>
      <c r="L492" s="245"/>
    </row>
    <row r="493" spans="2:12" ht="18.75" customHeight="1" x14ac:dyDescent="0.3">
      <c r="B493" s="321" t="s">
        <v>982</v>
      </c>
      <c r="C493" s="323" t="s">
        <v>983</v>
      </c>
      <c r="D493" s="322" t="s">
        <v>1114</v>
      </c>
      <c r="E493" s="322"/>
      <c r="I493" s="300"/>
      <c r="J493" s="302"/>
      <c r="K493" s="245"/>
      <c r="L493" s="245"/>
    </row>
    <row r="494" spans="2:12" ht="18.75" customHeight="1" x14ac:dyDescent="0.3">
      <c r="B494" s="319" t="s">
        <v>710</v>
      </c>
      <c r="C494" s="324" t="s">
        <v>721</v>
      </c>
      <c r="D494" s="320" t="s">
        <v>1114</v>
      </c>
      <c r="E494" s="320"/>
      <c r="I494" s="300"/>
      <c r="J494" s="302"/>
      <c r="K494" s="245"/>
      <c r="L494" s="245"/>
    </row>
    <row r="495" spans="2:12" ht="18.75" customHeight="1" x14ac:dyDescent="0.3">
      <c r="B495" s="321" t="s">
        <v>978</v>
      </c>
      <c r="C495" s="323" t="s">
        <v>1035</v>
      </c>
      <c r="D495" s="322" t="s">
        <v>1114</v>
      </c>
      <c r="E495" s="322"/>
      <c r="I495" s="300"/>
      <c r="J495" s="302"/>
      <c r="K495" s="245"/>
      <c r="L495" s="245"/>
    </row>
    <row r="496" spans="2:12" ht="18.75" customHeight="1" x14ac:dyDescent="0.3">
      <c r="B496" s="319" t="s">
        <v>978</v>
      </c>
      <c r="C496" s="324" t="s">
        <v>1108</v>
      </c>
      <c r="D496" s="320" t="s">
        <v>1114</v>
      </c>
      <c r="E496" s="320"/>
      <c r="I496" s="300"/>
      <c r="J496" s="302"/>
      <c r="K496" s="245"/>
      <c r="L496" s="245"/>
    </row>
    <row r="497" spans="2:12" ht="18.75" customHeight="1" x14ac:dyDescent="0.3">
      <c r="B497" s="321" t="s">
        <v>978</v>
      </c>
      <c r="C497" s="323" t="s">
        <v>1098</v>
      </c>
      <c r="D497" s="322" t="s">
        <v>1114</v>
      </c>
      <c r="E497" s="322"/>
      <c r="I497" s="300"/>
      <c r="J497" s="302"/>
      <c r="K497" s="245"/>
      <c r="L497" s="245"/>
    </row>
    <row r="498" spans="2:12" ht="18.75" customHeight="1" x14ac:dyDescent="0.3">
      <c r="B498" s="319" t="s">
        <v>978</v>
      </c>
      <c r="C498" s="324" t="s">
        <v>1051</v>
      </c>
      <c r="D498" s="320" t="s">
        <v>1114</v>
      </c>
      <c r="E498" s="320"/>
      <c r="I498" s="300"/>
      <c r="J498" s="302"/>
      <c r="K498" s="245"/>
      <c r="L498" s="245"/>
    </row>
    <row r="499" spans="2:12" ht="18.75" customHeight="1" x14ac:dyDescent="0.3">
      <c r="B499" s="321" t="s">
        <v>978</v>
      </c>
      <c r="C499" s="323" t="s">
        <v>979</v>
      </c>
      <c r="D499" s="322" t="s">
        <v>1114</v>
      </c>
      <c r="E499" s="322"/>
      <c r="I499" s="300"/>
      <c r="J499" s="302"/>
      <c r="K499" s="245"/>
      <c r="L499" s="245"/>
    </row>
    <row r="500" spans="2:12" ht="18.75" customHeight="1" x14ac:dyDescent="0.3">
      <c r="B500" s="319" t="s">
        <v>1092</v>
      </c>
      <c r="C500" s="324" t="s">
        <v>1093</v>
      </c>
      <c r="D500" s="320" t="s">
        <v>1114</v>
      </c>
      <c r="E500" s="320"/>
      <c r="I500" s="300"/>
      <c r="J500" s="301"/>
      <c r="K500" s="245"/>
      <c r="L500" s="245"/>
    </row>
    <row r="501" spans="2:12" ht="18.75" customHeight="1" x14ac:dyDescent="0.3">
      <c r="B501" s="321"/>
      <c r="C501" s="322" t="s">
        <v>1124</v>
      </c>
      <c r="D501" s="322" t="s">
        <v>1114</v>
      </c>
      <c r="E501" s="322"/>
      <c r="I501" s="300"/>
      <c r="J501" s="301"/>
      <c r="K501" s="245"/>
      <c r="L501" s="245"/>
    </row>
    <row r="502" spans="2:12" ht="18.75" customHeight="1" x14ac:dyDescent="0.3">
      <c r="B502" s="319"/>
      <c r="C502" s="320" t="s">
        <v>1123</v>
      </c>
      <c r="D502" s="320" t="s">
        <v>1114</v>
      </c>
      <c r="E502" s="320"/>
      <c r="I502" s="300"/>
      <c r="J502" s="302"/>
      <c r="K502" s="245"/>
      <c r="L502" s="245"/>
    </row>
    <row r="503" spans="2:12" ht="18.75" customHeight="1" x14ac:dyDescent="0.3">
      <c r="B503" s="321"/>
      <c r="C503" s="323" t="s">
        <v>1102</v>
      </c>
      <c r="D503" s="322" t="s">
        <v>1114</v>
      </c>
      <c r="E503" s="322"/>
      <c r="I503" s="300"/>
      <c r="J503" s="301"/>
      <c r="K503" s="245"/>
      <c r="L503" s="245"/>
    </row>
    <row r="504" spans="2:12" ht="18.75" customHeight="1" x14ac:dyDescent="0.3">
      <c r="B504" s="319"/>
      <c r="C504" s="324" t="s">
        <v>1103</v>
      </c>
      <c r="D504" s="320" t="s">
        <v>1114</v>
      </c>
      <c r="E504" s="320"/>
      <c r="I504" s="300"/>
      <c r="J504" s="302"/>
      <c r="K504" s="245"/>
      <c r="L504" s="245"/>
    </row>
    <row r="505" spans="2:12" ht="18.75" customHeight="1" x14ac:dyDescent="0.3">
      <c r="B505" s="321"/>
      <c r="C505" s="323" t="s">
        <v>1104</v>
      </c>
      <c r="D505" s="322" t="s">
        <v>1114</v>
      </c>
      <c r="E505" s="322"/>
      <c r="I505" s="300"/>
      <c r="J505" s="302"/>
      <c r="K505" s="245"/>
      <c r="L505" s="245"/>
    </row>
    <row r="506" spans="2:12" ht="18.75" customHeight="1" x14ac:dyDescent="0.3">
      <c r="B506" s="319"/>
      <c r="C506" s="324" t="s">
        <v>1109</v>
      </c>
      <c r="D506" s="320" t="s">
        <v>1114</v>
      </c>
      <c r="E506" s="320"/>
      <c r="I506" s="300"/>
      <c r="J506" s="301"/>
      <c r="K506" s="245"/>
      <c r="L506" s="245"/>
    </row>
    <row r="507" spans="2:12" ht="18.75" customHeight="1" x14ac:dyDescent="0.3">
      <c r="B507" s="321"/>
      <c r="C507" s="322" t="s">
        <v>1105</v>
      </c>
      <c r="D507" s="322" t="s">
        <v>1114</v>
      </c>
      <c r="E507" s="322"/>
      <c r="I507" s="300"/>
      <c r="J507" s="302"/>
      <c r="K507" s="245"/>
      <c r="L507" s="245"/>
    </row>
    <row r="508" spans="2:12" ht="18.75" customHeight="1" x14ac:dyDescent="0.3">
      <c r="B508" s="319" t="s">
        <v>1128</v>
      </c>
      <c r="C508" s="320" t="s">
        <v>1130</v>
      </c>
      <c r="D508" s="320" t="s">
        <v>1114</v>
      </c>
      <c r="E508" s="320"/>
      <c r="I508" s="300"/>
      <c r="J508" s="302"/>
      <c r="K508" s="245"/>
      <c r="L508" s="245"/>
    </row>
    <row r="509" spans="2:12" ht="18.75" customHeight="1" x14ac:dyDescent="0.3">
      <c r="B509" s="321" t="s">
        <v>1128</v>
      </c>
      <c r="C509" s="322" t="s">
        <v>1131</v>
      </c>
      <c r="D509" s="322" t="s">
        <v>1114</v>
      </c>
      <c r="E509" s="322"/>
      <c r="I509" s="243"/>
      <c r="J509" s="246"/>
      <c r="K509" s="245"/>
      <c r="L509" s="245"/>
    </row>
    <row r="510" spans="2:12" ht="18.75" customHeight="1" x14ac:dyDescent="0.3">
      <c r="B510" s="319" t="s">
        <v>1129</v>
      </c>
      <c r="C510" s="320" t="s">
        <v>1132</v>
      </c>
      <c r="D510" s="320" t="s">
        <v>1114</v>
      </c>
      <c r="E510" s="320"/>
      <c r="I510" s="243"/>
      <c r="J510" s="246"/>
      <c r="K510" s="245"/>
      <c r="L510" s="245"/>
    </row>
    <row r="511" spans="2:12" ht="18.75" customHeight="1" x14ac:dyDescent="0.3">
      <c r="B511" s="321" t="s">
        <v>1128</v>
      </c>
      <c r="C511" s="322" t="s">
        <v>1133</v>
      </c>
      <c r="D511" s="322" t="s">
        <v>1114</v>
      </c>
      <c r="E511" s="322"/>
      <c r="I511" s="243"/>
      <c r="J511" s="246"/>
      <c r="K511" s="245"/>
      <c r="L511" s="245"/>
    </row>
    <row r="512" spans="2:12" ht="18.75" customHeight="1" x14ac:dyDescent="0.3">
      <c r="B512" s="319"/>
      <c r="C512" s="320" t="s">
        <v>1122</v>
      </c>
      <c r="D512" s="320" t="s">
        <v>1114</v>
      </c>
      <c r="E512" s="320"/>
      <c r="I512" s="243"/>
      <c r="J512" s="246"/>
      <c r="K512" s="245"/>
      <c r="L512" s="245"/>
    </row>
    <row r="513" spans="2:12" ht="18.75" customHeight="1" x14ac:dyDescent="0.3">
      <c r="B513" s="321"/>
      <c r="C513" s="322" t="s">
        <v>1106</v>
      </c>
      <c r="D513" s="322" t="s">
        <v>1114</v>
      </c>
      <c r="E513" s="322"/>
      <c r="I513" s="243"/>
      <c r="J513" s="246"/>
      <c r="K513" s="245"/>
      <c r="L513" s="245"/>
    </row>
    <row r="514" spans="2:12" ht="18.75" customHeight="1" x14ac:dyDescent="0.3">
      <c r="B514" s="319"/>
      <c r="C514" s="324" t="s">
        <v>1121</v>
      </c>
      <c r="D514" s="320" t="s">
        <v>1114</v>
      </c>
      <c r="E514" s="320"/>
      <c r="I514" s="243"/>
      <c r="J514" s="246"/>
      <c r="K514" s="245"/>
      <c r="L514" s="245"/>
    </row>
    <row r="515" spans="2:12" ht="18.75" customHeight="1" x14ac:dyDescent="0.3">
      <c r="B515" s="321"/>
      <c r="C515" s="322" t="s">
        <v>1101</v>
      </c>
      <c r="D515" s="322" t="s">
        <v>1114</v>
      </c>
      <c r="E515" s="322"/>
      <c r="I515" s="243"/>
      <c r="J515" s="246"/>
      <c r="K515" s="245"/>
      <c r="L515" s="245"/>
    </row>
    <row r="516" spans="2:12" ht="18.75" customHeight="1" x14ac:dyDescent="0.3">
      <c r="B516" s="319"/>
      <c r="C516" s="324" t="s">
        <v>1094</v>
      </c>
      <c r="D516" s="320" t="s">
        <v>1114</v>
      </c>
      <c r="E516" s="320"/>
      <c r="I516" s="243"/>
      <c r="J516" s="246"/>
      <c r="K516" s="245"/>
      <c r="L516" s="245"/>
    </row>
    <row r="517" spans="2:12" ht="18.75" customHeight="1" x14ac:dyDescent="0.3">
      <c r="B517" s="321"/>
      <c r="C517" s="323" t="s">
        <v>1111</v>
      </c>
      <c r="D517" s="322" t="s">
        <v>1114</v>
      </c>
      <c r="E517" s="322"/>
      <c r="I517" s="243"/>
      <c r="J517" s="246"/>
      <c r="K517" s="245"/>
      <c r="L517" s="245"/>
    </row>
    <row r="518" spans="2:12" ht="18.75" customHeight="1" x14ac:dyDescent="0.3">
      <c r="B518" s="319"/>
      <c r="C518" s="320" t="s">
        <v>1099</v>
      </c>
      <c r="D518" s="320" t="s">
        <v>1114</v>
      </c>
      <c r="E518" s="320"/>
      <c r="I518" s="243"/>
      <c r="J518" s="246"/>
      <c r="K518" s="245"/>
      <c r="L518" s="245"/>
    </row>
    <row r="519" spans="2:12" ht="18.75" customHeight="1" x14ac:dyDescent="0.3">
      <c r="B519" s="321"/>
      <c r="C519" s="323" t="s">
        <v>1110</v>
      </c>
      <c r="D519" s="322" t="s">
        <v>1114</v>
      </c>
      <c r="E519" s="322"/>
      <c r="I519" s="243"/>
      <c r="J519" s="246"/>
      <c r="K519" s="245"/>
      <c r="L519" s="245"/>
    </row>
    <row r="520" spans="2:12" ht="18.75" customHeight="1" x14ac:dyDescent="0.3">
      <c r="B520" s="319"/>
      <c r="C520" s="324" t="s">
        <v>1097</v>
      </c>
      <c r="D520" s="320" t="s">
        <v>1114</v>
      </c>
      <c r="E520" s="320"/>
      <c r="I520" s="243"/>
      <c r="J520" s="244"/>
      <c r="K520" s="245"/>
      <c r="L520" s="245"/>
    </row>
    <row r="521" spans="2:12" ht="18.75" customHeight="1" x14ac:dyDescent="0.3">
      <c r="B521" s="326"/>
      <c r="C521" s="327"/>
      <c r="D521" s="322" t="s">
        <v>1114</v>
      </c>
      <c r="E521" s="322"/>
      <c r="I521" s="243"/>
      <c r="J521" s="244"/>
      <c r="K521" s="245"/>
      <c r="L521" s="245"/>
    </row>
    <row r="522" spans="2:12" ht="18.75" customHeight="1" x14ac:dyDescent="0.3">
      <c r="B522" s="319"/>
      <c r="C522" s="324"/>
      <c r="D522" s="320" t="s">
        <v>1114</v>
      </c>
      <c r="E522" s="320"/>
      <c r="I522" s="243"/>
      <c r="J522" s="244"/>
      <c r="K522" s="245"/>
      <c r="L522" s="245"/>
    </row>
    <row r="523" spans="2:12" ht="18.75" customHeight="1" x14ac:dyDescent="0.3">
      <c r="B523" s="326"/>
      <c r="C523" s="327"/>
      <c r="D523" s="322" t="s">
        <v>1114</v>
      </c>
      <c r="E523" s="322"/>
      <c r="I523" s="243"/>
      <c r="J523" s="244"/>
      <c r="K523" s="245"/>
      <c r="L523" s="245"/>
    </row>
    <row r="524" spans="2:12" ht="18.75" customHeight="1" x14ac:dyDescent="0.3">
      <c r="B524" s="319"/>
      <c r="C524" s="324"/>
      <c r="D524" s="320" t="s">
        <v>1114</v>
      </c>
      <c r="E524" s="320"/>
      <c r="I524" s="243"/>
      <c r="J524" s="246"/>
      <c r="K524" s="245"/>
      <c r="L524" s="245"/>
    </row>
    <row r="525" spans="2:12" ht="18.75" customHeight="1" x14ac:dyDescent="0.3">
      <c r="B525" s="326"/>
      <c r="C525" s="327"/>
      <c r="D525" s="322" t="s">
        <v>1114</v>
      </c>
      <c r="E525" s="322"/>
      <c r="I525" s="243"/>
      <c r="J525" s="244"/>
      <c r="K525" s="245"/>
      <c r="L525" s="245"/>
    </row>
    <row r="526" spans="2:12" ht="18.75" customHeight="1" x14ac:dyDescent="0.3">
      <c r="B526" s="319"/>
      <c r="C526" s="324"/>
      <c r="D526" s="320" t="s">
        <v>1114</v>
      </c>
      <c r="E526" s="320"/>
      <c r="I526" s="243"/>
      <c r="J526" s="244"/>
      <c r="K526" s="245"/>
      <c r="L526" s="245"/>
    </row>
    <row r="527" spans="2:12" ht="18.75" customHeight="1" x14ac:dyDescent="0.3">
      <c r="B527" s="326"/>
      <c r="C527" s="327"/>
      <c r="D527" s="322" t="s">
        <v>1114</v>
      </c>
      <c r="E527" s="322"/>
      <c r="I527" s="243"/>
      <c r="J527" s="246"/>
      <c r="K527" s="245"/>
      <c r="L527" s="245"/>
    </row>
    <row r="528" spans="2:12" ht="18.75" customHeight="1" x14ac:dyDescent="0.3">
      <c r="B528" s="319"/>
      <c r="C528" s="324"/>
      <c r="D528" s="320" t="s">
        <v>1114</v>
      </c>
      <c r="E528" s="320"/>
      <c r="I528" s="243"/>
      <c r="J528" s="246"/>
      <c r="K528" s="245"/>
      <c r="L528" s="245"/>
    </row>
    <row r="529" spans="2:12" ht="18.75" customHeight="1" x14ac:dyDescent="0.3">
      <c r="B529" s="326"/>
      <c r="C529" s="327"/>
      <c r="D529" s="322" t="s">
        <v>1114</v>
      </c>
      <c r="E529" s="322"/>
      <c r="I529" s="243"/>
      <c r="J529" s="244"/>
      <c r="K529" s="245"/>
      <c r="L529" s="245"/>
    </row>
    <row r="530" spans="2:12" ht="18.75" customHeight="1" x14ac:dyDescent="0.3">
      <c r="B530" s="319"/>
      <c r="C530" s="324"/>
      <c r="D530" s="320" t="s">
        <v>1114</v>
      </c>
      <c r="E530" s="320"/>
      <c r="I530" s="243"/>
      <c r="J530" s="244"/>
      <c r="K530" s="245"/>
      <c r="L530" s="245"/>
    </row>
    <row r="531" spans="2:12" ht="18.75" customHeight="1" x14ac:dyDescent="0.3">
      <c r="B531" s="326"/>
      <c r="C531" s="327"/>
      <c r="D531" s="322" t="s">
        <v>1114</v>
      </c>
      <c r="E531" s="322"/>
      <c r="I531" s="243"/>
      <c r="J531" s="246"/>
      <c r="K531" s="245"/>
      <c r="L531" s="245"/>
    </row>
    <row r="532" spans="2:12" ht="18.75" customHeight="1" x14ac:dyDescent="0.3">
      <c r="B532" s="319"/>
      <c r="C532" s="324"/>
      <c r="D532" s="320" t="s">
        <v>1114</v>
      </c>
      <c r="E532" s="320"/>
      <c r="I532" s="243"/>
      <c r="J532" s="246"/>
      <c r="K532" s="245"/>
      <c r="L532" s="245"/>
    </row>
    <row r="533" spans="2:12" ht="18.75" customHeight="1" x14ac:dyDescent="0.3">
      <c r="B533" s="326"/>
      <c r="C533" s="327"/>
      <c r="D533" s="322" t="s">
        <v>1114</v>
      </c>
      <c r="E533" s="322"/>
      <c r="I533" s="243"/>
      <c r="J533" s="246"/>
      <c r="K533" s="245"/>
      <c r="L533" s="245"/>
    </row>
    <row r="534" spans="2:12" ht="18.75" customHeight="1" x14ac:dyDescent="0.3">
      <c r="B534" s="319"/>
      <c r="C534" s="324"/>
      <c r="D534" s="320" t="s">
        <v>1114</v>
      </c>
      <c r="E534" s="320"/>
      <c r="I534" s="243"/>
      <c r="J534" s="246"/>
      <c r="K534" s="245"/>
      <c r="L534" s="245"/>
    </row>
    <row r="535" spans="2:12" ht="18.75" customHeight="1" x14ac:dyDescent="0.3">
      <c r="B535" s="326"/>
      <c r="C535" s="327"/>
      <c r="D535" s="322" t="s">
        <v>1114</v>
      </c>
      <c r="E535" s="322"/>
      <c r="I535" s="243"/>
      <c r="J535" s="246"/>
      <c r="K535" s="245"/>
      <c r="L535" s="245"/>
    </row>
    <row r="536" spans="2:12" ht="18.75" customHeight="1" x14ac:dyDescent="0.3">
      <c r="B536" s="319"/>
      <c r="C536" s="324"/>
      <c r="D536" s="320" t="s">
        <v>1114</v>
      </c>
      <c r="E536" s="320"/>
      <c r="I536" s="243"/>
      <c r="J536" s="244"/>
      <c r="K536" s="245"/>
      <c r="L536" s="245"/>
    </row>
    <row r="537" spans="2:12" ht="18.75" customHeight="1" x14ac:dyDescent="0.3">
      <c r="B537" s="326"/>
      <c r="C537" s="327"/>
      <c r="D537" s="322" t="s">
        <v>1114</v>
      </c>
      <c r="E537" s="322"/>
      <c r="I537" s="243"/>
      <c r="J537" s="244"/>
      <c r="K537" s="245"/>
      <c r="L537" s="245"/>
    </row>
    <row r="538" spans="2:12" ht="18.75" customHeight="1" x14ac:dyDescent="0.3">
      <c r="B538" s="319"/>
      <c r="C538" s="324"/>
      <c r="D538" s="320" t="s">
        <v>1114</v>
      </c>
      <c r="E538" s="320"/>
      <c r="I538" s="243"/>
      <c r="J538" s="244"/>
      <c r="K538" s="245"/>
      <c r="L538" s="245"/>
    </row>
    <row r="539" spans="2:12" ht="18.75" customHeight="1" x14ac:dyDescent="0.3">
      <c r="B539" s="326"/>
      <c r="C539" s="327"/>
      <c r="D539" s="322" t="s">
        <v>1114</v>
      </c>
      <c r="E539" s="322"/>
      <c r="I539" s="243"/>
      <c r="J539" s="244"/>
      <c r="K539" s="245"/>
      <c r="L539" s="245"/>
    </row>
    <row r="540" spans="2:12" ht="18.75" customHeight="1" x14ac:dyDescent="0.3">
      <c r="B540" s="319"/>
      <c r="C540" s="324"/>
      <c r="D540" s="320" t="s">
        <v>1114</v>
      </c>
      <c r="E540" s="320"/>
      <c r="I540" s="243"/>
      <c r="J540" s="246"/>
      <c r="K540" s="245"/>
      <c r="L540" s="245"/>
    </row>
    <row r="541" spans="2:12" ht="18.75" customHeight="1" x14ac:dyDescent="0.3">
      <c r="B541" s="326"/>
      <c r="C541" s="327"/>
      <c r="D541" s="322" t="s">
        <v>1114</v>
      </c>
      <c r="E541" s="322"/>
      <c r="I541" s="243"/>
      <c r="J541" s="244"/>
      <c r="K541" s="245"/>
      <c r="L541" s="245"/>
    </row>
    <row r="542" spans="2:12" ht="18.75" customHeight="1" x14ac:dyDescent="0.3">
      <c r="B542" s="319"/>
      <c r="C542" s="324"/>
      <c r="D542" s="320" t="s">
        <v>1114</v>
      </c>
      <c r="E542" s="320"/>
      <c r="I542" s="243"/>
      <c r="J542" s="244"/>
      <c r="K542" s="245"/>
      <c r="L542" s="245"/>
    </row>
    <row r="543" spans="2:12" ht="18.75" customHeight="1" x14ac:dyDescent="0.3">
      <c r="B543" s="326"/>
      <c r="C543" s="327"/>
      <c r="D543" s="322" t="s">
        <v>1114</v>
      </c>
      <c r="E543" s="322"/>
      <c r="I543" s="243"/>
      <c r="J543" s="244"/>
      <c r="K543" s="245"/>
      <c r="L543" s="245"/>
    </row>
    <row r="544" spans="2:12" ht="18.75" customHeight="1" x14ac:dyDescent="0.3">
      <c r="B544" s="319"/>
      <c r="C544" s="324"/>
      <c r="D544" s="320" t="s">
        <v>1114</v>
      </c>
      <c r="E544" s="320"/>
      <c r="I544" s="243"/>
      <c r="J544" s="244"/>
      <c r="K544" s="245"/>
      <c r="L544" s="245"/>
    </row>
    <row r="545" spans="2:12" ht="18.75" customHeight="1" x14ac:dyDescent="0.3">
      <c r="B545" s="326"/>
      <c r="C545" s="327"/>
      <c r="D545" s="322" t="s">
        <v>1114</v>
      </c>
      <c r="E545" s="322"/>
      <c r="I545" s="243"/>
      <c r="J545" s="244"/>
      <c r="K545" s="245"/>
      <c r="L545" s="245"/>
    </row>
    <row r="546" spans="2:12" ht="18.75" customHeight="1" x14ac:dyDescent="0.3">
      <c r="B546" s="319"/>
      <c r="C546" s="324"/>
      <c r="D546" s="320" t="s">
        <v>1114</v>
      </c>
      <c r="E546" s="320"/>
      <c r="I546" s="243"/>
      <c r="J546" s="246"/>
      <c r="K546" s="245"/>
      <c r="L546" s="245"/>
    </row>
    <row r="547" spans="2:12" ht="18.75" customHeight="1" x14ac:dyDescent="0.3">
      <c r="B547" s="326"/>
      <c r="C547" s="327"/>
      <c r="D547" s="322" t="s">
        <v>1114</v>
      </c>
      <c r="E547" s="322"/>
      <c r="I547" s="243"/>
      <c r="J547" s="244"/>
      <c r="K547" s="245"/>
      <c r="L547" s="245"/>
    </row>
    <row r="548" spans="2:12" ht="18.75" customHeight="1" x14ac:dyDescent="0.3">
      <c r="B548" s="319"/>
      <c r="C548" s="324"/>
      <c r="D548" s="320" t="s">
        <v>1114</v>
      </c>
      <c r="E548" s="320"/>
      <c r="I548" s="243"/>
      <c r="J548" s="246"/>
      <c r="K548" s="245"/>
      <c r="L548" s="245"/>
    </row>
    <row r="549" spans="2:12" ht="18.75" customHeight="1" x14ac:dyDescent="0.3">
      <c r="B549" s="326"/>
      <c r="C549" s="327"/>
      <c r="D549" s="322" t="s">
        <v>1114</v>
      </c>
      <c r="E549" s="322"/>
      <c r="I549" s="243"/>
      <c r="J549" s="246"/>
      <c r="K549" s="245"/>
      <c r="L549" s="245"/>
    </row>
    <row r="550" spans="2:12" ht="18.75" customHeight="1" x14ac:dyDescent="0.3">
      <c r="B550" s="319"/>
      <c r="C550" s="324"/>
      <c r="D550" s="320" t="s">
        <v>1114</v>
      </c>
      <c r="E550" s="320"/>
      <c r="I550" s="243"/>
      <c r="J550" s="246"/>
      <c r="K550" s="245"/>
      <c r="L550" s="245"/>
    </row>
    <row r="551" spans="2:12" ht="18.75" customHeight="1" x14ac:dyDescent="0.3">
      <c r="B551" s="326"/>
      <c r="C551" s="327"/>
      <c r="D551" s="322" t="s">
        <v>1114</v>
      </c>
      <c r="E551" s="322"/>
      <c r="I551" s="243"/>
      <c r="J551" s="246"/>
      <c r="K551" s="245"/>
      <c r="L551" s="245"/>
    </row>
    <row r="552" spans="2:12" ht="18.75" customHeight="1" x14ac:dyDescent="0.3">
      <c r="B552" s="319"/>
      <c r="C552" s="324"/>
      <c r="D552" s="320" t="s">
        <v>1114</v>
      </c>
      <c r="E552" s="320"/>
      <c r="I552" s="243"/>
      <c r="J552" s="246"/>
      <c r="K552" s="245"/>
      <c r="L552" s="245"/>
    </row>
    <row r="553" spans="2:12" ht="18.75" customHeight="1" x14ac:dyDescent="0.3">
      <c r="B553" s="326"/>
      <c r="C553" s="327"/>
      <c r="D553" s="322" t="s">
        <v>1114</v>
      </c>
      <c r="E553" s="322"/>
      <c r="I553" s="243"/>
      <c r="J553" s="246"/>
      <c r="K553" s="245"/>
      <c r="L553" s="245"/>
    </row>
    <row r="554" spans="2:12" ht="18.75" customHeight="1" x14ac:dyDescent="0.3">
      <c r="B554" s="319"/>
      <c r="C554" s="324"/>
      <c r="D554" s="320" t="s">
        <v>1114</v>
      </c>
      <c r="E554" s="320"/>
      <c r="I554" s="243"/>
      <c r="J554" s="246"/>
      <c r="K554" s="245"/>
      <c r="L554" s="245"/>
    </row>
    <row r="555" spans="2:12" ht="18.75" customHeight="1" x14ac:dyDescent="0.3">
      <c r="B555" s="326"/>
      <c r="C555" s="327"/>
      <c r="D555" s="322" t="s">
        <v>1114</v>
      </c>
      <c r="E555" s="322"/>
      <c r="I555" s="243"/>
      <c r="J555" s="246"/>
      <c r="K555" s="245"/>
      <c r="L555" s="245"/>
    </row>
    <row r="556" spans="2:12" ht="18.75" customHeight="1" x14ac:dyDescent="0.3">
      <c r="B556" s="319"/>
      <c r="C556" s="324"/>
      <c r="D556" s="320" t="s">
        <v>1114</v>
      </c>
      <c r="E556" s="320"/>
      <c r="I556" s="243"/>
      <c r="J556" s="246"/>
      <c r="K556" s="245"/>
      <c r="L556" s="245"/>
    </row>
    <row r="557" spans="2:12" ht="18.75" customHeight="1" x14ac:dyDescent="0.3">
      <c r="B557" s="326"/>
      <c r="C557" s="327"/>
      <c r="D557" s="322" t="s">
        <v>1114</v>
      </c>
      <c r="E557" s="322"/>
      <c r="I557" s="243"/>
      <c r="J557" s="246"/>
      <c r="K557" s="245"/>
      <c r="L557" s="245"/>
    </row>
    <row r="558" spans="2:12" ht="18.75" customHeight="1" x14ac:dyDescent="0.3">
      <c r="B558" s="319"/>
      <c r="C558" s="324"/>
      <c r="D558" s="320" t="s">
        <v>1114</v>
      </c>
      <c r="E558" s="320"/>
      <c r="I558" s="243"/>
      <c r="J558" s="246"/>
      <c r="K558" s="245"/>
      <c r="L558" s="245"/>
    </row>
    <row r="559" spans="2:12" ht="18.75" customHeight="1" x14ac:dyDescent="0.3">
      <c r="B559" s="326"/>
      <c r="C559" s="327"/>
      <c r="D559" s="322" t="s">
        <v>1114</v>
      </c>
      <c r="E559" s="322"/>
      <c r="I559" s="243"/>
      <c r="J559" s="246"/>
      <c r="K559" s="245"/>
      <c r="L559" s="245"/>
    </row>
    <row r="560" spans="2:12" ht="18.75" customHeight="1" x14ac:dyDescent="0.3">
      <c r="B560" s="319"/>
      <c r="C560" s="324"/>
      <c r="D560" s="320" t="s">
        <v>1114</v>
      </c>
      <c r="E560" s="320"/>
      <c r="I560" s="243"/>
      <c r="J560" s="246"/>
      <c r="K560" s="245"/>
      <c r="L560" s="245"/>
    </row>
    <row r="561" spans="2:12" ht="18.75" customHeight="1" x14ac:dyDescent="0.3">
      <c r="B561" s="326"/>
      <c r="C561" s="327"/>
      <c r="D561" s="322" t="s">
        <v>1114</v>
      </c>
      <c r="E561" s="322"/>
      <c r="I561" s="243"/>
      <c r="J561" s="246"/>
      <c r="K561" s="245"/>
      <c r="L561" s="245"/>
    </row>
    <row r="562" spans="2:12" ht="18.75" customHeight="1" x14ac:dyDescent="0.3">
      <c r="B562" s="319"/>
      <c r="C562" s="324"/>
      <c r="D562" s="320" t="s">
        <v>1114</v>
      </c>
      <c r="E562" s="320"/>
      <c r="I562" s="243"/>
      <c r="J562" s="246"/>
      <c r="K562" s="245"/>
      <c r="L562" s="245"/>
    </row>
    <row r="563" spans="2:12" ht="18.75" customHeight="1" x14ac:dyDescent="0.3">
      <c r="B563" s="326"/>
      <c r="C563" s="327"/>
      <c r="D563" s="322" t="s">
        <v>1114</v>
      </c>
      <c r="E563" s="322"/>
      <c r="I563" s="243"/>
      <c r="J563" s="246"/>
      <c r="K563" s="245"/>
      <c r="L563" s="245"/>
    </row>
    <row r="564" spans="2:12" ht="18.75" customHeight="1" x14ac:dyDescent="0.3">
      <c r="B564" s="319"/>
      <c r="C564" s="324"/>
      <c r="D564" s="320" t="s">
        <v>1114</v>
      </c>
      <c r="E564" s="320"/>
      <c r="I564" s="243"/>
      <c r="J564" s="244"/>
      <c r="K564" s="245"/>
      <c r="L564" s="245"/>
    </row>
    <row r="565" spans="2:12" ht="18.75" customHeight="1" x14ac:dyDescent="0.3">
      <c r="B565" s="326"/>
      <c r="C565" s="327"/>
      <c r="D565" s="322" t="s">
        <v>1114</v>
      </c>
      <c r="E565" s="322"/>
      <c r="I565" s="243"/>
      <c r="J565" s="244"/>
      <c r="K565" s="245"/>
      <c r="L565" s="245"/>
    </row>
    <row r="566" spans="2:12" ht="18.75" customHeight="1" x14ac:dyDescent="0.3">
      <c r="B566" s="319"/>
      <c r="C566" s="324"/>
      <c r="D566" s="320" t="s">
        <v>1114</v>
      </c>
      <c r="E566" s="320"/>
      <c r="I566" s="243"/>
      <c r="J566" s="244"/>
      <c r="K566" s="245"/>
      <c r="L566" s="245"/>
    </row>
    <row r="567" spans="2:12" ht="18.75" customHeight="1" x14ac:dyDescent="0.3">
      <c r="B567" s="326"/>
      <c r="C567" s="327"/>
      <c r="D567" s="322" t="s">
        <v>1114</v>
      </c>
      <c r="E567" s="322"/>
      <c r="I567" s="243"/>
      <c r="J567" s="244"/>
      <c r="K567" s="245"/>
      <c r="L567" s="245"/>
    </row>
    <row r="568" spans="2:12" ht="18.75" customHeight="1" x14ac:dyDescent="0.3">
      <c r="B568" s="319"/>
      <c r="C568" s="324"/>
      <c r="D568" s="320" t="s">
        <v>1114</v>
      </c>
      <c r="E568" s="320"/>
      <c r="I568" s="243"/>
      <c r="J568" s="244"/>
      <c r="K568" s="245"/>
      <c r="L568" s="245"/>
    </row>
    <row r="569" spans="2:12" ht="18.75" customHeight="1" x14ac:dyDescent="0.3">
      <c r="B569" s="326"/>
      <c r="C569" s="327"/>
      <c r="D569" s="322" t="s">
        <v>1114</v>
      </c>
      <c r="E569" s="322"/>
      <c r="I569" s="243"/>
      <c r="J569" s="244"/>
      <c r="K569" s="245"/>
      <c r="L569" s="245"/>
    </row>
    <row r="570" spans="2:12" ht="18.75" customHeight="1" x14ac:dyDescent="0.3">
      <c r="B570" s="319"/>
      <c r="C570" s="324"/>
      <c r="D570" s="320" t="s">
        <v>1114</v>
      </c>
      <c r="E570" s="320"/>
      <c r="I570" s="243"/>
      <c r="J570" s="244"/>
      <c r="K570" s="245"/>
      <c r="L570" s="245"/>
    </row>
    <row r="571" spans="2:12" ht="20.25" x14ac:dyDescent="0.3">
      <c r="B571" s="326"/>
      <c r="C571" s="327"/>
      <c r="D571" s="322" t="s">
        <v>1114</v>
      </c>
      <c r="E571" s="322"/>
    </row>
    <row r="572" spans="2:12" ht="20.25" x14ac:dyDescent="0.3">
      <c r="B572" s="319"/>
      <c r="C572" s="324"/>
      <c r="D572" s="320" t="s">
        <v>1114</v>
      </c>
      <c r="E572" s="320"/>
    </row>
    <row r="573" spans="2:12" ht="20.25" x14ac:dyDescent="0.3">
      <c r="B573" s="326"/>
      <c r="C573" s="327"/>
      <c r="D573" s="322" t="s">
        <v>1114</v>
      </c>
      <c r="E573" s="322"/>
    </row>
    <row r="574" spans="2:12" ht="20.25" x14ac:dyDescent="0.3">
      <c r="B574" s="319"/>
      <c r="C574" s="324"/>
      <c r="D574" s="320" t="s">
        <v>1114</v>
      </c>
      <c r="E574" s="320"/>
    </row>
    <row r="575" spans="2:12" ht="20.25" x14ac:dyDescent="0.3">
      <c r="B575" s="326"/>
      <c r="C575" s="327"/>
      <c r="D575" s="322" t="s">
        <v>1114</v>
      </c>
      <c r="E575" s="322"/>
    </row>
    <row r="576" spans="2:12" ht="20.25" x14ac:dyDescent="0.3">
      <c r="B576" s="319"/>
      <c r="C576" s="324"/>
      <c r="D576" s="320" t="s">
        <v>1114</v>
      </c>
      <c r="E576" s="320"/>
    </row>
    <row r="577" spans="2:5" ht="20.25" x14ac:dyDescent="0.3">
      <c r="B577" s="326"/>
      <c r="C577" s="327"/>
      <c r="D577" s="322" t="s">
        <v>1114</v>
      </c>
      <c r="E577" s="322"/>
    </row>
    <row r="578" spans="2:5" ht="20.25" x14ac:dyDescent="0.3">
      <c r="B578" s="319"/>
      <c r="C578" s="324"/>
      <c r="D578" s="320" t="s">
        <v>1114</v>
      </c>
      <c r="E578" s="320"/>
    </row>
    <row r="579" spans="2:5" ht="20.25" x14ac:dyDescent="0.3">
      <c r="B579" s="326"/>
      <c r="C579" s="327"/>
      <c r="D579" s="322" t="s">
        <v>1114</v>
      </c>
      <c r="E579" s="322"/>
    </row>
    <row r="580" spans="2:5" ht="20.25" x14ac:dyDescent="0.3">
      <c r="B580" s="319"/>
      <c r="C580" s="324"/>
      <c r="D580" s="320" t="s">
        <v>1114</v>
      </c>
      <c r="E580" s="320"/>
    </row>
    <row r="581" spans="2:5" ht="20.25" x14ac:dyDescent="0.3">
      <c r="B581" s="326"/>
      <c r="C581" s="327"/>
      <c r="D581" s="322" t="s">
        <v>1114</v>
      </c>
      <c r="E581" s="322"/>
    </row>
    <row r="582" spans="2:5" ht="20.25" x14ac:dyDescent="0.3">
      <c r="B582" s="319"/>
      <c r="C582" s="324"/>
      <c r="D582" s="320" t="s">
        <v>1114</v>
      </c>
      <c r="E582" s="320"/>
    </row>
    <row r="583" spans="2:5" ht="20.25" x14ac:dyDescent="0.3">
      <c r="B583" s="326"/>
      <c r="C583" s="327"/>
      <c r="D583" s="322" t="s">
        <v>1114</v>
      </c>
      <c r="E583" s="322"/>
    </row>
    <row r="584" spans="2:5" ht="20.25" x14ac:dyDescent="0.3">
      <c r="B584" s="319"/>
      <c r="C584" s="324"/>
      <c r="D584" s="320" t="s">
        <v>1114</v>
      </c>
      <c r="E584" s="320"/>
    </row>
    <row r="585" spans="2:5" ht="20.25" x14ac:dyDescent="0.3">
      <c r="B585" s="326"/>
      <c r="C585" s="327"/>
      <c r="D585" s="322" t="s">
        <v>1114</v>
      </c>
      <c r="E585" s="322"/>
    </row>
    <row r="586" spans="2:5" ht="20.25" x14ac:dyDescent="0.3">
      <c r="B586" s="319"/>
      <c r="C586" s="324"/>
      <c r="D586" s="320" t="s">
        <v>1114</v>
      </c>
      <c r="E586" s="320"/>
    </row>
    <row r="587" spans="2:5" ht="20.25" x14ac:dyDescent="0.3">
      <c r="B587" s="326"/>
      <c r="C587" s="327"/>
      <c r="D587" s="322" t="s">
        <v>1114</v>
      </c>
      <c r="E587" s="322"/>
    </row>
    <row r="588" spans="2:5" ht="20.25" x14ac:dyDescent="0.3">
      <c r="B588" s="319"/>
      <c r="C588" s="324"/>
      <c r="D588" s="320" t="s">
        <v>1114</v>
      </c>
      <c r="E588" s="320"/>
    </row>
    <row r="589" spans="2:5" ht="20.25" x14ac:dyDescent="0.3">
      <c r="B589" s="326"/>
      <c r="C589" s="327"/>
      <c r="D589" s="322" t="s">
        <v>1114</v>
      </c>
      <c r="E589" s="322"/>
    </row>
    <row r="590" spans="2:5" ht="20.25" x14ac:dyDescent="0.3">
      <c r="B590" s="319"/>
      <c r="C590" s="324"/>
      <c r="D590" s="320" t="s">
        <v>1114</v>
      </c>
      <c r="E590" s="320"/>
    </row>
    <row r="591" spans="2:5" ht="20.25" x14ac:dyDescent="0.3">
      <c r="B591" s="326"/>
      <c r="C591" s="327"/>
      <c r="D591" s="322" t="s">
        <v>1114</v>
      </c>
      <c r="E591" s="322"/>
    </row>
    <row r="592" spans="2:5" ht="20.25" x14ac:dyDescent="0.3">
      <c r="B592" s="319"/>
      <c r="C592" s="324"/>
      <c r="D592" s="320" t="s">
        <v>1114</v>
      </c>
      <c r="E592" s="320"/>
    </row>
    <row r="593" spans="2:5" ht="20.25" x14ac:dyDescent="0.3">
      <c r="B593" s="326"/>
      <c r="C593" s="327"/>
      <c r="D593" s="322" t="s">
        <v>1114</v>
      </c>
      <c r="E593" s="322"/>
    </row>
    <row r="594" spans="2:5" ht="20.25" x14ac:dyDescent="0.3">
      <c r="B594" s="319"/>
      <c r="C594" s="324"/>
      <c r="D594" s="320" t="s">
        <v>1114</v>
      </c>
      <c r="E594" s="320"/>
    </row>
    <row r="595" spans="2:5" ht="20.25" x14ac:dyDescent="0.3">
      <c r="B595" s="326"/>
      <c r="C595" s="327"/>
      <c r="D595" s="322" t="s">
        <v>1114</v>
      </c>
      <c r="E595" s="322"/>
    </row>
    <row r="596" spans="2:5" ht="20.25" x14ac:dyDescent="0.3">
      <c r="B596" s="319"/>
      <c r="C596" s="324"/>
      <c r="D596" s="320" t="s">
        <v>1114</v>
      </c>
      <c r="E596" s="320"/>
    </row>
    <row r="597" spans="2:5" ht="20.25" x14ac:dyDescent="0.3">
      <c r="B597" s="326"/>
      <c r="C597" s="327"/>
      <c r="D597" s="322" t="s">
        <v>1114</v>
      </c>
      <c r="E597" s="322"/>
    </row>
    <row r="598" spans="2:5" ht="20.25" x14ac:dyDescent="0.3">
      <c r="B598" s="319"/>
      <c r="C598" s="324"/>
      <c r="D598" s="320" t="s">
        <v>1114</v>
      </c>
      <c r="E598" s="320"/>
    </row>
    <row r="599" spans="2:5" ht="20.25" x14ac:dyDescent="0.3">
      <c r="B599" s="326"/>
      <c r="C599" s="327"/>
      <c r="D599" s="322" t="s">
        <v>1114</v>
      </c>
      <c r="E599" s="322"/>
    </row>
    <row r="600" spans="2:5" ht="20.25" x14ac:dyDescent="0.3">
      <c r="B600" s="319"/>
      <c r="C600" s="324"/>
      <c r="D600" s="320" t="s">
        <v>1114</v>
      </c>
      <c r="E600" s="320"/>
    </row>
    <row r="601" spans="2:5" ht="20.25" x14ac:dyDescent="0.3">
      <c r="B601" s="326"/>
      <c r="C601" s="327"/>
      <c r="D601" s="322" t="s">
        <v>1114</v>
      </c>
      <c r="E601" s="322"/>
    </row>
    <row r="602" spans="2:5" ht="20.25" x14ac:dyDescent="0.3">
      <c r="B602" s="319"/>
      <c r="C602" s="324"/>
      <c r="D602" s="320" t="s">
        <v>1114</v>
      </c>
      <c r="E602" s="320"/>
    </row>
    <row r="603" spans="2:5" ht="20.25" x14ac:dyDescent="0.3">
      <c r="B603" s="326"/>
      <c r="C603" s="327"/>
      <c r="D603" s="322" t="s">
        <v>1114</v>
      </c>
      <c r="E603" s="322"/>
    </row>
    <row r="604" spans="2:5" ht="20.25" x14ac:dyDescent="0.3">
      <c r="B604" s="319"/>
      <c r="C604" s="324"/>
      <c r="D604" s="320" t="s">
        <v>1114</v>
      </c>
      <c r="E604" s="320"/>
    </row>
    <row r="605" spans="2:5" ht="20.25" x14ac:dyDescent="0.3">
      <c r="B605" s="326"/>
      <c r="C605" s="327"/>
      <c r="D605" s="322" t="s">
        <v>1114</v>
      </c>
      <c r="E605" s="322"/>
    </row>
    <row r="606" spans="2:5" ht="20.25" x14ac:dyDescent="0.3">
      <c r="B606" s="319"/>
      <c r="C606" s="324"/>
      <c r="D606" s="320" t="s">
        <v>1114</v>
      </c>
      <c r="E606" s="320"/>
    </row>
    <row r="607" spans="2:5" ht="20.25" x14ac:dyDescent="0.3">
      <c r="B607" s="326"/>
      <c r="C607" s="327"/>
      <c r="D607" s="322" t="s">
        <v>1114</v>
      </c>
      <c r="E607" s="322"/>
    </row>
    <row r="608" spans="2:5" ht="20.25" x14ac:dyDescent="0.3">
      <c r="B608" s="319"/>
      <c r="C608" s="324"/>
      <c r="D608" s="320" t="s">
        <v>1114</v>
      </c>
      <c r="E608" s="320"/>
    </row>
    <row r="609" spans="2:5" ht="20.25" x14ac:dyDescent="0.3">
      <c r="B609" s="326"/>
      <c r="C609" s="327"/>
      <c r="D609" s="322" t="s">
        <v>1114</v>
      </c>
      <c r="E609" s="322"/>
    </row>
    <row r="610" spans="2:5" ht="20.25" x14ac:dyDescent="0.3">
      <c r="B610" s="319"/>
      <c r="C610" s="324"/>
      <c r="D610" s="320" t="s">
        <v>1114</v>
      </c>
      <c r="E610" s="320"/>
    </row>
    <row r="611" spans="2:5" ht="20.25" x14ac:dyDescent="0.3">
      <c r="B611" s="326"/>
      <c r="C611" s="327"/>
      <c r="D611" s="322" t="s">
        <v>1114</v>
      </c>
      <c r="E611" s="322"/>
    </row>
    <row r="612" spans="2:5" ht="20.25" x14ac:dyDescent="0.3">
      <c r="B612" s="319"/>
      <c r="C612" s="324"/>
      <c r="D612" s="320" t="s">
        <v>1114</v>
      </c>
      <c r="E612" s="320"/>
    </row>
    <row r="613" spans="2:5" ht="20.25" x14ac:dyDescent="0.3">
      <c r="B613" s="326"/>
      <c r="C613" s="327"/>
      <c r="D613" s="322" t="s">
        <v>1114</v>
      </c>
      <c r="E613" s="322"/>
    </row>
    <row r="614" spans="2:5" ht="20.25" x14ac:dyDescent="0.3">
      <c r="B614" s="319"/>
      <c r="C614" s="324"/>
      <c r="D614" s="320" t="s">
        <v>1114</v>
      </c>
      <c r="E614" s="320"/>
    </row>
    <row r="615" spans="2:5" ht="20.25" x14ac:dyDescent="0.3">
      <c r="B615" s="326"/>
      <c r="C615" s="327"/>
      <c r="D615" s="322" t="s">
        <v>1114</v>
      </c>
      <c r="E615" s="322"/>
    </row>
    <row r="616" spans="2:5" ht="20.25" x14ac:dyDescent="0.3">
      <c r="B616" s="319"/>
      <c r="C616" s="324"/>
      <c r="D616" s="320" t="s">
        <v>1114</v>
      </c>
      <c r="E616" s="320"/>
    </row>
    <row r="617" spans="2:5" ht="20.25" x14ac:dyDescent="0.3">
      <c r="B617" s="326"/>
      <c r="C617" s="327"/>
      <c r="D617" s="322" t="s">
        <v>1114</v>
      </c>
      <c r="E617" s="322"/>
    </row>
    <row r="618" spans="2:5" ht="20.25" x14ac:dyDescent="0.3">
      <c r="B618" s="319"/>
      <c r="C618" s="324"/>
      <c r="D618" s="320" t="s">
        <v>1114</v>
      </c>
      <c r="E618" s="320"/>
    </row>
    <row r="619" spans="2:5" ht="20.25" x14ac:dyDescent="0.3">
      <c r="B619" s="326"/>
      <c r="C619" s="327"/>
      <c r="D619" s="322" t="s">
        <v>1114</v>
      </c>
      <c r="E619" s="322"/>
    </row>
    <row r="620" spans="2:5" ht="20.25" x14ac:dyDescent="0.3">
      <c r="B620" s="319"/>
      <c r="C620" s="324"/>
      <c r="D620" s="320" t="s">
        <v>1114</v>
      </c>
      <c r="E620" s="320"/>
    </row>
    <row r="621" spans="2:5" ht="20.25" x14ac:dyDescent="0.3">
      <c r="B621" s="326"/>
      <c r="C621" s="327"/>
      <c r="D621" s="322" t="s">
        <v>1114</v>
      </c>
      <c r="E621" s="322"/>
    </row>
    <row r="622" spans="2:5" ht="20.25" x14ac:dyDescent="0.3">
      <c r="B622" s="319"/>
      <c r="C622" s="324"/>
      <c r="D622" s="320" t="s">
        <v>1114</v>
      </c>
      <c r="E622" s="320"/>
    </row>
    <row r="623" spans="2:5" ht="20.25" x14ac:dyDescent="0.3">
      <c r="B623" s="326"/>
      <c r="C623" s="327"/>
      <c r="D623" s="322" t="s">
        <v>1114</v>
      </c>
      <c r="E623" s="322"/>
    </row>
    <row r="624" spans="2:5" ht="20.25" x14ac:dyDescent="0.3">
      <c r="B624" s="319"/>
      <c r="C624" s="324"/>
      <c r="D624" s="320" t="s">
        <v>1114</v>
      </c>
      <c r="E624" s="320"/>
    </row>
    <row r="625" spans="2:5" ht="20.25" x14ac:dyDescent="0.3">
      <c r="B625" s="326"/>
      <c r="C625" s="327"/>
      <c r="D625" s="322" t="s">
        <v>1114</v>
      </c>
      <c r="E625" s="322"/>
    </row>
    <row r="626" spans="2:5" ht="20.25" x14ac:dyDescent="0.3">
      <c r="B626" s="319"/>
      <c r="C626" s="324"/>
      <c r="D626" s="320" t="s">
        <v>1114</v>
      </c>
      <c r="E626" s="320"/>
    </row>
    <row r="627" spans="2:5" ht="20.25" x14ac:dyDescent="0.3">
      <c r="B627" s="326"/>
      <c r="C627" s="327"/>
      <c r="D627" s="322" t="s">
        <v>1114</v>
      </c>
      <c r="E627" s="322"/>
    </row>
    <row r="628" spans="2:5" ht="20.25" x14ac:dyDescent="0.3">
      <c r="B628" s="319"/>
      <c r="C628" s="324"/>
      <c r="D628" s="320" t="s">
        <v>1114</v>
      </c>
      <c r="E628" s="320"/>
    </row>
    <row r="629" spans="2:5" ht="20.25" x14ac:dyDescent="0.3">
      <c r="B629" s="326"/>
      <c r="C629" s="327"/>
      <c r="D629" s="322" t="s">
        <v>1114</v>
      </c>
      <c r="E629" s="322"/>
    </row>
    <row r="630" spans="2:5" ht="20.25" x14ac:dyDescent="0.3">
      <c r="B630" s="319"/>
      <c r="C630" s="324"/>
      <c r="D630" s="320" t="s">
        <v>1114</v>
      </c>
      <c r="E630" s="320"/>
    </row>
    <row r="631" spans="2:5" ht="20.25" x14ac:dyDescent="0.3">
      <c r="B631" s="326"/>
      <c r="C631" s="327"/>
      <c r="D631" s="322" t="s">
        <v>1114</v>
      </c>
      <c r="E631" s="322"/>
    </row>
    <row r="632" spans="2:5" ht="20.25" x14ac:dyDescent="0.3">
      <c r="B632" s="319"/>
      <c r="C632" s="324"/>
      <c r="D632" s="320" t="s">
        <v>1114</v>
      </c>
      <c r="E632" s="320"/>
    </row>
    <row r="633" spans="2:5" ht="20.25" x14ac:dyDescent="0.3">
      <c r="B633" s="326"/>
      <c r="C633" s="327"/>
      <c r="D633" s="322" t="s">
        <v>1114</v>
      </c>
      <c r="E633" s="322"/>
    </row>
    <row r="634" spans="2:5" ht="20.25" x14ac:dyDescent="0.3">
      <c r="B634" s="319"/>
      <c r="C634" s="324"/>
      <c r="D634" s="320" t="s">
        <v>1114</v>
      </c>
      <c r="E634" s="320"/>
    </row>
    <row r="635" spans="2:5" ht="20.25" x14ac:dyDescent="0.3">
      <c r="B635" s="326"/>
      <c r="C635" s="327"/>
      <c r="D635" s="322" t="s">
        <v>1114</v>
      </c>
      <c r="E635" s="322"/>
    </row>
    <row r="636" spans="2:5" ht="20.25" x14ac:dyDescent="0.3">
      <c r="B636" s="319"/>
      <c r="C636" s="324"/>
      <c r="D636" s="320" t="s">
        <v>1114</v>
      </c>
      <c r="E636" s="320"/>
    </row>
    <row r="637" spans="2:5" ht="20.25" x14ac:dyDescent="0.3">
      <c r="B637" s="326"/>
      <c r="C637" s="327"/>
      <c r="D637" s="322" t="s">
        <v>1114</v>
      </c>
      <c r="E637" s="322"/>
    </row>
    <row r="638" spans="2:5" ht="20.25" x14ac:dyDescent="0.3">
      <c r="B638" s="319"/>
      <c r="C638" s="324"/>
      <c r="D638" s="320" t="s">
        <v>1114</v>
      </c>
      <c r="E638" s="320"/>
    </row>
    <row r="639" spans="2:5" ht="20.25" x14ac:dyDescent="0.3">
      <c r="B639" s="326"/>
      <c r="C639" s="327"/>
      <c r="D639" s="322" t="s">
        <v>1114</v>
      </c>
      <c r="E639" s="322"/>
    </row>
    <row r="640" spans="2:5" ht="20.25" x14ac:dyDescent="0.3">
      <c r="B640" s="319"/>
      <c r="C640" s="324"/>
      <c r="D640" s="320" t="s">
        <v>1114</v>
      </c>
      <c r="E640" s="320"/>
    </row>
    <row r="641" spans="2:5" ht="20.25" x14ac:dyDescent="0.3">
      <c r="B641" s="326"/>
      <c r="C641" s="327"/>
      <c r="D641" s="322" t="s">
        <v>1114</v>
      </c>
      <c r="E641" s="322"/>
    </row>
    <row r="642" spans="2:5" ht="20.25" x14ac:dyDescent="0.3">
      <c r="B642" s="319"/>
      <c r="C642" s="324"/>
      <c r="D642" s="320" t="s">
        <v>1114</v>
      </c>
      <c r="E642" s="320"/>
    </row>
    <row r="643" spans="2:5" ht="20.25" x14ac:dyDescent="0.3">
      <c r="B643" s="326"/>
      <c r="C643" s="327"/>
      <c r="D643" s="322" t="s">
        <v>1114</v>
      </c>
      <c r="E643" s="322"/>
    </row>
    <row r="644" spans="2:5" ht="20.25" x14ac:dyDescent="0.3">
      <c r="B644" s="319"/>
      <c r="C644" s="324"/>
      <c r="D644" s="320" t="s">
        <v>1114</v>
      </c>
      <c r="E644" s="320"/>
    </row>
    <row r="645" spans="2:5" ht="20.25" x14ac:dyDescent="0.3">
      <c r="B645" s="326"/>
      <c r="C645" s="327"/>
      <c r="D645" s="322" t="s">
        <v>1114</v>
      </c>
      <c r="E645" s="322"/>
    </row>
    <row r="646" spans="2:5" ht="20.25" x14ac:dyDescent="0.3">
      <c r="B646" s="319"/>
      <c r="C646" s="324"/>
      <c r="D646" s="320" t="s">
        <v>1114</v>
      </c>
      <c r="E646" s="320"/>
    </row>
    <row r="647" spans="2:5" ht="20.25" x14ac:dyDescent="0.3">
      <c r="B647" s="326"/>
      <c r="C647" s="327"/>
      <c r="D647" s="322" t="s">
        <v>1114</v>
      </c>
      <c r="E647" s="322"/>
    </row>
    <row r="648" spans="2:5" ht="20.25" x14ac:dyDescent="0.3">
      <c r="B648" s="319"/>
      <c r="C648" s="324"/>
      <c r="D648" s="320" t="s">
        <v>1114</v>
      </c>
      <c r="E648" s="320"/>
    </row>
    <row r="649" spans="2:5" ht="20.25" x14ac:dyDescent="0.3">
      <c r="B649" s="326"/>
      <c r="C649" s="327"/>
      <c r="D649" s="322" t="s">
        <v>1114</v>
      </c>
      <c r="E649" s="322"/>
    </row>
    <row r="650" spans="2:5" ht="20.25" x14ac:dyDescent="0.3">
      <c r="B650" s="319"/>
      <c r="C650" s="324"/>
      <c r="D650" s="320" t="s">
        <v>1114</v>
      </c>
      <c r="E650" s="320"/>
    </row>
    <row r="651" spans="2:5" ht="20.25" x14ac:dyDescent="0.3">
      <c r="B651" s="326"/>
      <c r="C651" s="327"/>
      <c r="D651" s="322" t="s">
        <v>1114</v>
      </c>
      <c r="E651" s="322"/>
    </row>
    <row r="652" spans="2:5" ht="20.25" x14ac:dyDescent="0.3">
      <c r="B652" s="319"/>
      <c r="C652" s="324"/>
      <c r="D652" s="320" t="s">
        <v>1114</v>
      </c>
      <c r="E652" s="320"/>
    </row>
    <row r="653" spans="2:5" ht="20.25" x14ac:dyDescent="0.3">
      <c r="B653" s="326"/>
      <c r="C653" s="327"/>
      <c r="D653" s="322" t="s">
        <v>1114</v>
      </c>
      <c r="E653" s="322"/>
    </row>
    <row r="654" spans="2:5" ht="20.25" x14ac:dyDescent="0.3">
      <c r="B654" s="319"/>
      <c r="C654" s="324"/>
      <c r="D654" s="320" t="s">
        <v>1114</v>
      </c>
      <c r="E654" s="320"/>
    </row>
    <row r="655" spans="2:5" ht="20.25" x14ac:dyDescent="0.3">
      <c r="B655" s="326"/>
      <c r="C655" s="327"/>
      <c r="D655" s="322" t="s">
        <v>1114</v>
      </c>
      <c r="E655" s="322"/>
    </row>
    <row r="656" spans="2:5" ht="20.25" x14ac:dyDescent="0.3">
      <c r="B656" s="319"/>
      <c r="C656" s="324"/>
      <c r="D656" s="320" t="s">
        <v>1114</v>
      </c>
      <c r="E656" s="320"/>
    </row>
    <row r="657" spans="2:5" ht="20.25" x14ac:dyDescent="0.3">
      <c r="B657" s="326"/>
      <c r="C657" s="327"/>
      <c r="D657" s="322" t="s">
        <v>1114</v>
      </c>
      <c r="E657" s="322"/>
    </row>
    <row r="658" spans="2:5" ht="20.25" x14ac:dyDescent="0.3">
      <c r="B658" s="319"/>
      <c r="C658" s="324"/>
      <c r="D658" s="320" t="s">
        <v>1114</v>
      </c>
      <c r="E658" s="320"/>
    </row>
    <row r="659" spans="2:5" ht="20.25" x14ac:dyDescent="0.3">
      <c r="B659" s="326"/>
      <c r="C659" s="327"/>
      <c r="D659" s="322" t="s">
        <v>1114</v>
      </c>
      <c r="E659" s="322"/>
    </row>
    <row r="660" spans="2:5" ht="20.25" x14ac:dyDescent="0.3">
      <c r="B660" s="319"/>
      <c r="C660" s="324"/>
      <c r="D660" s="320" t="s">
        <v>1114</v>
      </c>
      <c r="E660" s="320"/>
    </row>
    <row r="661" spans="2:5" ht="20.25" x14ac:dyDescent="0.3">
      <c r="B661" s="326"/>
      <c r="C661" s="327"/>
      <c r="D661" s="322" t="s">
        <v>1114</v>
      </c>
      <c r="E661" s="322"/>
    </row>
    <row r="662" spans="2:5" ht="20.25" x14ac:dyDescent="0.3">
      <c r="B662" s="319"/>
      <c r="C662" s="324"/>
      <c r="D662" s="320" t="s">
        <v>1114</v>
      </c>
      <c r="E662" s="320"/>
    </row>
    <row r="663" spans="2:5" ht="20.25" x14ac:dyDescent="0.3">
      <c r="B663" s="326"/>
      <c r="C663" s="327"/>
      <c r="D663" s="322" t="s">
        <v>1114</v>
      </c>
      <c r="E663" s="322"/>
    </row>
    <row r="664" spans="2:5" ht="20.25" x14ac:dyDescent="0.3">
      <c r="B664" s="319"/>
      <c r="C664" s="324"/>
      <c r="D664" s="320" t="s">
        <v>1114</v>
      </c>
      <c r="E664" s="320"/>
    </row>
    <row r="665" spans="2:5" ht="20.25" x14ac:dyDescent="0.3">
      <c r="B665" s="326"/>
      <c r="C665" s="327"/>
      <c r="D665" s="322" t="s">
        <v>1114</v>
      </c>
      <c r="E665" s="322"/>
    </row>
    <row r="666" spans="2:5" ht="20.25" x14ac:dyDescent="0.3">
      <c r="B666" s="319"/>
      <c r="C666" s="324"/>
      <c r="D666" s="320" t="s">
        <v>1114</v>
      </c>
      <c r="E666" s="320"/>
    </row>
    <row r="667" spans="2:5" ht="20.25" x14ac:dyDescent="0.3">
      <c r="B667" s="326"/>
      <c r="C667" s="327"/>
      <c r="D667" s="322" t="s">
        <v>1114</v>
      </c>
      <c r="E667" s="322"/>
    </row>
    <row r="668" spans="2:5" ht="20.25" x14ac:dyDescent="0.3">
      <c r="B668" s="319"/>
      <c r="C668" s="324"/>
      <c r="D668" s="320" t="s">
        <v>1114</v>
      </c>
      <c r="E668" s="320"/>
    </row>
    <row r="669" spans="2:5" ht="20.25" x14ac:dyDescent="0.3">
      <c r="B669" s="326"/>
      <c r="C669" s="327"/>
      <c r="D669" s="322" t="s">
        <v>1114</v>
      </c>
      <c r="E669" s="322"/>
    </row>
    <row r="670" spans="2:5" ht="20.25" x14ac:dyDescent="0.3">
      <c r="B670" s="319"/>
      <c r="C670" s="324"/>
      <c r="D670" s="320" t="s">
        <v>1114</v>
      </c>
      <c r="E670" s="320"/>
    </row>
    <row r="671" spans="2:5" ht="20.25" x14ac:dyDescent="0.3">
      <c r="B671" s="326"/>
      <c r="C671" s="327"/>
      <c r="D671" s="322" t="s">
        <v>1114</v>
      </c>
      <c r="E671" s="322"/>
    </row>
    <row r="672" spans="2:5" ht="20.25" x14ac:dyDescent="0.3">
      <c r="B672" s="319"/>
      <c r="C672" s="324"/>
      <c r="D672" s="320" t="s">
        <v>1114</v>
      </c>
      <c r="E672" s="320"/>
    </row>
    <row r="673" spans="2:5" ht="20.25" x14ac:dyDescent="0.3">
      <c r="B673" s="326"/>
      <c r="C673" s="327"/>
      <c r="D673" s="322" t="s">
        <v>1114</v>
      </c>
      <c r="E673" s="322"/>
    </row>
    <row r="674" spans="2:5" ht="20.25" x14ac:dyDescent="0.3">
      <c r="B674" s="319"/>
      <c r="C674" s="324"/>
      <c r="D674" s="320" t="s">
        <v>1114</v>
      </c>
      <c r="E674" s="320"/>
    </row>
    <row r="675" spans="2:5" ht="20.25" x14ac:dyDescent="0.3">
      <c r="B675" s="326"/>
      <c r="C675" s="327"/>
      <c r="D675" s="322" t="s">
        <v>1114</v>
      </c>
      <c r="E675" s="322"/>
    </row>
    <row r="676" spans="2:5" ht="20.25" x14ac:dyDescent="0.3">
      <c r="B676" s="319"/>
      <c r="C676" s="324"/>
      <c r="D676" s="320" t="s">
        <v>1114</v>
      </c>
      <c r="E676" s="320"/>
    </row>
    <row r="677" spans="2:5" ht="20.25" x14ac:dyDescent="0.3">
      <c r="B677" s="326"/>
      <c r="C677" s="327"/>
      <c r="D677" s="322" t="s">
        <v>1114</v>
      </c>
      <c r="E677" s="322"/>
    </row>
    <row r="678" spans="2:5" ht="20.25" x14ac:dyDescent="0.3">
      <c r="B678" s="319"/>
      <c r="C678" s="324"/>
      <c r="D678" s="320" t="s">
        <v>1114</v>
      </c>
      <c r="E678" s="320"/>
    </row>
    <row r="679" spans="2:5" ht="20.25" x14ac:dyDescent="0.3">
      <c r="B679" s="326"/>
      <c r="C679" s="327"/>
      <c r="D679" s="322" t="s">
        <v>1114</v>
      </c>
      <c r="E679" s="322"/>
    </row>
    <row r="680" spans="2:5" ht="20.25" x14ac:dyDescent="0.3">
      <c r="B680" s="319"/>
      <c r="C680" s="324"/>
      <c r="D680" s="320" t="s">
        <v>1114</v>
      </c>
      <c r="E680" s="320"/>
    </row>
    <row r="681" spans="2:5" ht="20.25" x14ac:dyDescent="0.3">
      <c r="B681" s="326"/>
      <c r="C681" s="327"/>
      <c r="D681" s="322" t="s">
        <v>1114</v>
      </c>
      <c r="E681" s="322"/>
    </row>
    <row r="682" spans="2:5" ht="20.25" x14ac:dyDescent="0.3">
      <c r="B682" s="319"/>
      <c r="C682" s="324"/>
      <c r="D682" s="320" t="s">
        <v>1114</v>
      </c>
      <c r="E682" s="320"/>
    </row>
    <row r="683" spans="2:5" ht="20.25" x14ac:dyDescent="0.3">
      <c r="B683" s="326"/>
      <c r="C683" s="327"/>
      <c r="D683" s="322" t="s">
        <v>1114</v>
      </c>
      <c r="E683" s="322"/>
    </row>
    <row r="684" spans="2:5" ht="20.25" x14ac:dyDescent="0.3">
      <c r="B684" s="319"/>
      <c r="C684" s="324"/>
      <c r="D684" s="320" t="s">
        <v>1114</v>
      </c>
      <c r="E684" s="320"/>
    </row>
    <row r="685" spans="2:5" ht="20.25" x14ac:dyDescent="0.3">
      <c r="B685" s="326"/>
      <c r="C685" s="327"/>
      <c r="D685" s="322" t="s">
        <v>1114</v>
      </c>
      <c r="E685" s="322"/>
    </row>
    <row r="686" spans="2:5" ht="20.25" x14ac:dyDescent="0.3">
      <c r="B686" s="319"/>
      <c r="C686" s="324"/>
      <c r="D686" s="320" t="s">
        <v>1114</v>
      </c>
      <c r="E686" s="320"/>
    </row>
    <row r="687" spans="2:5" ht="20.25" x14ac:dyDescent="0.3">
      <c r="B687" s="326"/>
      <c r="C687" s="327"/>
      <c r="D687" s="322" t="s">
        <v>1114</v>
      </c>
      <c r="E687" s="322"/>
    </row>
    <row r="688" spans="2:5" ht="20.25" x14ac:dyDescent="0.3">
      <c r="B688" s="319"/>
      <c r="C688" s="324"/>
      <c r="D688" s="320" t="s">
        <v>1114</v>
      </c>
      <c r="E688" s="320"/>
    </row>
    <row r="689" spans="2:5" ht="20.25" x14ac:dyDescent="0.3">
      <c r="B689" s="326"/>
      <c r="C689" s="327"/>
      <c r="D689" s="322" t="s">
        <v>1114</v>
      </c>
      <c r="E689" s="322"/>
    </row>
    <row r="690" spans="2:5" ht="20.25" x14ac:dyDescent="0.3">
      <c r="B690" s="319"/>
      <c r="C690" s="324"/>
      <c r="D690" s="320" t="s">
        <v>1114</v>
      </c>
      <c r="E690" s="320"/>
    </row>
    <row r="691" spans="2:5" ht="20.25" x14ac:dyDescent="0.3">
      <c r="B691" s="326"/>
      <c r="C691" s="327"/>
      <c r="D691" s="322" t="s">
        <v>1114</v>
      </c>
      <c r="E691" s="322"/>
    </row>
    <row r="692" spans="2:5" ht="20.25" x14ac:dyDescent="0.3">
      <c r="B692" s="319"/>
      <c r="C692" s="324"/>
      <c r="D692" s="320" t="s">
        <v>1114</v>
      </c>
      <c r="E692" s="320"/>
    </row>
    <row r="693" spans="2:5" ht="20.25" x14ac:dyDescent="0.3">
      <c r="B693" s="326"/>
      <c r="C693" s="327"/>
      <c r="D693" s="322" t="s">
        <v>1114</v>
      </c>
      <c r="E693" s="322"/>
    </row>
    <row r="694" spans="2:5" ht="20.25" x14ac:dyDescent="0.3">
      <c r="B694" s="319"/>
      <c r="C694" s="324"/>
      <c r="D694" s="320" t="s">
        <v>1114</v>
      </c>
      <c r="E694" s="320"/>
    </row>
    <row r="695" spans="2:5" ht="20.25" x14ac:dyDescent="0.3">
      <c r="B695" s="326"/>
      <c r="C695" s="327"/>
      <c r="D695" s="322" t="s">
        <v>1114</v>
      </c>
      <c r="E695" s="322"/>
    </row>
    <row r="696" spans="2:5" ht="20.25" x14ac:dyDescent="0.3">
      <c r="B696" s="319"/>
      <c r="C696" s="324"/>
      <c r="D696" s="320" t="s">
        <v>1114</v>
      </c>
      <c r="E696" s="320"/>
    </row>
    <row r="697" spans="2:5" ht="20.25" x14ac:dyDescent="0.3">
      <c r="B697" s="326"/>
      <c r="C697" s="327"/>
      <c r="D697" s="322" t="s">
        <v>1114</v>
      </c>
      <c r="E697" s="322"/>
    </row>
    <row r="698" spans="2:5" ht="20.25" x14ac:dyDescent="0.3">
      <c r="B698" s="319"/>
      <c r="C698" s="324"/>
      <c r="D698" s="320" t="s">
        <v>1114</v>
      </c>
      <c r="E698" s="320"/>
    </row>
    <row r="699" spans="2:5" ht="20.25" x14ac:dyDescent="0.3">
      <c r="B699" s="326"/>
      <c r="C699" s="327"/>
      <c r="D699" s="322" t="s">
        <v>1114</v>
      </c>
      <c r="E699" s="322"/>
    </row>
    <row r="700" spans="2:5" ht="20.25" x14ac:dyDescent="0.3">
      <c r="B700" s="319"/>
      <c r="C700" s="324"/>
      <c r="D700" s="320" t="s">
        <v>1114</v>
      </c>
      <c r="E700" s="320"/>
    </row>
    <row r="701" spans="2:5" ht="20.25" x14ac:dyDescent="0.3">
      <c r="B701" s="326"/>
      <c r="C701" s="327"/>
      <c r="D701" s="322" t="s">
        <v>1114</v>
      </c>
      <c r="E701" s="322"/>
    </row>
    <row r="702" spans="2:5" ht="20.25" x14ac:dyDescent="0.3">
      <c r="B702" s="319"/>
      <c r="C702" s="324"/>
      <c r="D702" s="320" t="s">
        <v>1114</v>
      </c>
      <c r="E702" s="320"/>
    </row>
    <row r="703" spans="2:5" ht="20.25" x14ac:dyDescent="0.3">
      <c r="B703" s="326"/>
      <c r="C703" s="327"/>
      <c r="D703" s="322" t="s">
        <v>1114</v>
      </c>
      <c r="E703" s="322"/>
    </row>
    <row r="704" spans="2:5" ht="20.25" x14ac:dyDescent="0.3">
      <c r="B704" s="319"/>
      <c r="C704" s="324"/>
      <c r="D704" s="320" t="s">
        <v>1114</v>
      </c>
      <c r="E704" s="320"/>
    </row>
    <row r="705" spans="2:5" ht="20.25" x14ac:dyDescent="0.3">
      <c r="B705" s="326"/>
      <c r="C705" s="327"/>
      <c r="D705" s="322" t="s">
        <v>1114</v>
      </c>
      <c r="E705" s="322"/>
    </row>
    <row r="706" spans="2:5" ht="20.25" x14ac:dyDescent="0.3">
      <c r="B706" s="319"/>
      <c r="C706" s="324"/>
      <c r="D706" s="320" t="s">
        <v>1114</v>
      </c>
      <c r="E706" s="320"/>
    </row>
    <row r="707" spans="2:5" ht="20.25" x14ac:dyDescent="0.3">
      <c r="B707" s="326"/>
      <c r="C707" s="327"/>
      <c r="D707" s="322" t="s">
        <v>1114</v>
      </c>
      <c r="E707" s="322"/>
    </row>
    <row r="708" spans="2:5" ht="20.25" x14ac:dyDescent="0.3">
      <c r="B708" s="319"/>
      <c r="C708" s="324"/>
      <c r="D708" s="320" t="s">
        <v>1114</v>
      </c>
      <c r="E708" s="320"/>
    </row>
    <row r="709" spans="2:5" ht="20.25" x14ac:dyDescent="0.3">
      <c r="B709" s="326"/>
      <c r="C709" s="327"/>
      <c r="D709" s="322" t="s">
        <v>1114</v>
      </c>
      <c r="E709" s="322"/>
    </row>
    <row r="710" spans="2:5" ht="20.25" x14ac:dyDescent="0.3">
      <c r="B710" s="319"/>
      <c r="C710" s="324"/>
      <c r="D710" s="320" t="s">
        <v>1114</v>
      </c>
      <c r="E710" s="320"/>
    </row>
    <row r="711" spans="2:5" ht="20.25" x14ac:dyDescent="0.3">
      <c r="B711" s="326"/>
      <c r="C711" s="327"/>
      <c r="D711" s="322" t="s">
        <v>1114</v>
      </c>
      <c r="E711" s="322"/>
    </row>
    <row r="712" spans="2:5" ht="20.25" x14ac:dyDescent="0.3">
      <c r="B712" s="319"/>
      <c r="C712" s="324"/>
      <c r="D712" s="320" t="s">
        <v>1114</v>
      </c>
      <c r="E712" s="320"/>
    </row>
    <row r="713" spans="2:5" ht="20.25" x14ac:dyDescent="0.3">
      <c r="B713" s="326"/>
      <c r="C713" s="327"/>
      <c r="D713" s="322" t="s">
        <v>1114</v>
      </c>
      <c r="E713" s="322"/>
    </row>
    <row r="714" spans="2:5" ht="20.25" x14ac:dyDescent="0.3">
      <c r="B714" s="319"/>
      <c r="C714" s="324"/>
      <c r="D714" s="320" t="s">
        <v>1114</v>
      </c>
      <c r="E714" s="320"/>
    </row>
    <row r="715" spans="2:5" ht="20.25" x14ac:dyDescent="0.3">
      <c r="B715" s="326"/>
      <c r="C715" s="327"/>
      <c r="D715" s="322" t="s">
        <v>1114</v>
      </c>
      <c r="E715" s="322"/>
    </row>
    <row r="716" spans="2:5" ht="20.25" x14ac:dyDescent="0.3">
      <c r="B716" s="319"/>
      <c r="C716" s="324"/>
      <c r="D716" s="320" t="s">
        <v>1114</v>
      </c>
      <c r="E716" s="320"/>
    </row>
    <row r="717" spans="2:5" ht="20.25" x14ac:dyDescent="0.3">
      <c r="B717" s="326"/>
      <c r="C717" s="327"/>
      <c r="D717" s="322" t="s">
        <v>1114</v>
      </c>
      <c r="E717" s="322"/>
    </row>
    <row r="718" spans="2:5" ht="20.25" x14ac:dyDescent="0.3">
      <c r="B718" s="319"/>
      <c r="C718" s="324"/>
      <c r="D718" s="320" t="s">
        <v>1114</v>
      </c>
      <c r="E718" s="320"/>
    </row>
    <row r="719" spans="2:5" ht="20.25" x14ac:dyDescent="0.3">
      <c r="B719" s="326"/>
      <c r="C719" s="327"/>
      <c r="D719" s="322" t="s">
        <v>1114</v>
      </c>
      <c r="E719" s="322"/>
    </row>
    <row r="720" spans="2:5" ht="20.25" x14ac:dyDescent="0.3">
      <c r="B720" s="319"/>
      <c r="C720" s="324"/>
      <c r="D720" s="320" t="s">
        <v>1114</v>
      </c>
      <c r="E720" s="320"/>
    </row>
    <row r="721" spans="2:5" ht="20.25" x14ac:dyDescent="0.3">
      <c r="B721" s="326"/>
      <c r="C721" s="327"/>
      <c r="D721" s="322" t="s">
        <v>1114</v>
      </c>
      <c r="E721" s="322"/>
    </row>
    <row r="722" spans="2:5" ht="20.25" x14ac:dyDescent="0.3">
      <c r="B722" s="319"/>
      <c r="C722" s="324"/>
      <c r="D722" s="320" t="s">
        <v>1114</v>
      </c>
      <c r="E722" s="320"/>
    </row>
    <row r="723" spans="2:5" ht="20.25" x14ac:dyDescent="0.3">
      <c r="B723" s="326"/>
      <c r="C723" s="327"/>
      <c r="D723" s="322" t="s">
        <v>1114</v>
      </c>
      <c r="E723" s="322"/>
    </row>
    <row r="724" spans="2:5" ht="20.25" x14ac:dyDescent="0.3">
      <c r="B724" s="319"/>
      <c r="C724" s="324"/>
      <c r="D724" s="320" t="s">
        <v>1114</v>
      </c>
      <c r="E724" s="320"/>
    </row>
    <row r="725" spans="2:5" ht="20.25" x14ac:dyDescent="0.3">
      <c r="B725" s="326"/>
      <c r="C725" s="327"/>
      <c r="D725" s="322" t="s">
        <v>1114</v>
      </c>
      <c r="E725" s="322"/>
    </row>
    <row r="726" spans="2:5" ht="20.25" x14ac:dyDescent="0.3">
      <c r="B726" s="319"/>
      <c r="C726" s="324"/>
      <c r="D726" s="320" t="s">
        <v>1114</v>
      </c>
      <c r="E726" s="320"/>
    </row>
    <row r="727" spans="2:5" ht="20.25" x14ac:dyDescent="0.3">
      <c r="B727" s="326"/>
      <c r="C727" s="327"/>
      <c r="D727" s="322" t="s">
        <v>1114</v>
      </c>
      <c r="E727" s="322"/>
    </row>
    <row r="728" spans="2:5" ht="20.25" x14ac:dyDescent="0.3">
      <c r="B728" s="319"/>
      <c r="C728" s="324"/>
      <c r="D728" s="320" t="s">
        <v>1114</v>
      </c>
      <c r="E728" s="320"/>
    </row>
    <row r="729" spans="2:5" ht="20.25" x14ac:dyDescent="0.3">
      <c r="B729" s="326"/>
      <c r="C729" s="327"/>
      <c r="D729" s="322" t="s">
        <v>1114</v>
      </c>
      <c r="E729" s="322"/>
    </row>
    <row r="730" spans="2:5" ht="20.25" x14ac:dyDescent="0.3">
      <c r="B730" s="319"/>
      <c r="C730" s="324"/>
      <c r="D730" s="320" t="s">
        <v>1114</v>
      </c>
      <c r="E730" s="320"/>
    </row>
    <row r="731" spans="2:5" ht="20.25" x14ac:dyDescent="0.3">
      <c r="B731" s="326"/>
      <c r="C731" s="327"/>
      <c r="D731" s="322" t="s">
        <v>1114</v>
      </c>
      <c r="E731" s="322"/>
    </row>
    <row r="732" spans="2:5" ht="20.25" x14ac:dyDescent="0.3">
      <c r="B732" s="319"/>
      <c r="C732" s="324"/>
      <c r="D732" s="320" t="s">
        <v>1114</v>
      </c>
      <c r="E732" s="320"/>
    </row>
    <row r="733" spans="2:5" ht="20.25" x14ac:dyDescent="0.3">
      <c r="B733" s="326"/>
      <c r="C733" s="327"/>
      <c r="D733" s="322" t="s">
        <v>1114</v>
      </c>
      <c r="E733" s="322"/>
    </row>
    <row r="734" spans="2:5" ht="20.25" x14ac:dyDescent="0.3">
      <c r="B734" s="319"/>
      <c r="C734" s="324"/>
      <c r="D734" s="320" t="s">
        <v>1114</v>
      </c>
      <c r="E734" s="320"/>
    </row>
    <row r="735" spans="2:5" ht="20.25" x14ac:dyDescent="0.3">
      <c r="B735" s="326"/>
      <c r="C735" s="327"/>
      <c r="D735" s="322" t="s">
        <v>1114</v>
      </c>
      <c r="E735" s="322"/>
    </row>
    <row r="736" spans="2:5" ht="20.25" x14ac:dyDescent="0.3">
      <c r="B736" s="319"/>
      <c r="C736" s="324"/>
      <c r="D736" s="320" t="s">
        <v>1114</v>
      </c>
      <c r="E736" s="320"/>
    </row>
    <row r="737" spans="2:5" ht="20.25" x14ac:dyDescent="0.3">
      <c r="B737" s="326"/>
      <c r="C737" s="327"/>
      <c r="D737" s="322" t="s">
        <v>1114</v>
      </c>
      <c r="E737" s="322"/>
    </row>
  </sheetData>
  <sortState ref="I7:L508">
    <sortCondition ref="I7"/>
  </sortState>
  <mergeCells count="7">
    <mergeCell ref="B1:E1"/>
    <mergeCell ref="B2:E2"/>
    <mergeCell ref="B3:E3"/>
    <mergeCell ref="B4:E4"/>
    <mergeCell ref="I2:L2"/>
    <mergeCell ref="I3:L3"/>
    <mergeCell ref="I4:L4"/>
  </mergeCells>
  <pageMargins left="0.23622047244094491" right="0.23622047244094491" top="0.35433070866141736" bottom="1.2598425196850394" header="0.23622047244094491" footer="0.74803149606299213"/>
  <pageSetup paperSize="9" scale="35" fitToHeight="0" orientation="portrait" horizontalDpi="4294967295" verticalDpi="4294967295" r:id="rId1"/>
  <headerFooter>
    <oddFooter>Página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24"/>
  <sheetViews>
    <sheetView zoomScaleNormal="100" workbookViewId="0"/>
  </sheetViews>
  <sheetFormatPr baseColWidth="10" defaultRowHeight="15" x14ac:dyDescent="0.25"/>
  <cols>
    <col min="1" max="1" width="2.7109375" customWidth="1"/>
    <col min="2" max="2" width="26.5703125" customWidth="1"/>
    <col min="3" max="3" width="16.140625" customWidth="1"/>
    <col min="4" max="4" width="12.140625" customWidth="1"/>
    <col min="5" max="5" width="43.28515625" customWidth="1"/>
    <col min="6" max="6" width="12.42578125" customWidth="1"/>
    <col min="7" max="7" width="15.140625" customWidth="1"/>
    <col min="8" max="8" width="14.42578125" customWidth="1"/>
    <col min="9" max="9" width="15.140625" customWidth="1"/>
    <col min="10" max="10" width="23" customWidth="1"/>
    <col min="11" max="11" width="17.5703125" customWidth="1"/>
    <col min="12" max="12" width="15" customWidth="1"/>
  </cols>
  <sheetData>
    <row r="1" spans="2:12" ht="14.25" customHeight="1" x14ac:dyDescent="0.25"/>
    <row r="2" spans="2:12" s="27" customFormat="1" ht="22.5" x14ac:dyDescent="0.3">
      <c r="B2" s="358" t="s">
        <v>785</v>
      </c>
      <c r="C2" s="358"/>
      <c r="D2" s="358"/>
      <c r="E2" s="358"/>
      <c r="F2" s="358"/>
      <c r="G2" s="358"/>
      <c r="H2" s="358"/>
      <c r="I2" s="358"/>
      <c r="J2" s="358"/>
      <c r="K2" s="358"/>
      <c r="L2" s="358"/>
    </row>
    <row r="3" spans="2:12" ht="22.5" x14ac:dyDescent="0.25">
      <c r="B3" s="359" t="s">
        <v>950</v>
      </c>
      <c r="C3" s="359"/>
      <c r="D3" s="359"/>
      <c r="E3" s="359"/>
      <c r="F3" s="359"/>
      <c r="G3" s="359"/>
      <c r="H3" s="359"/>
      <c r="I3" s="359"/>
      <c r="J3" s="359"/>
      <c r="K3" s="359"/>
      <c r="L3" s="359"/>
    </row>
    <row r="4" spans="2:12" ht="10.5" customHeight="1" thickBot="1" x14ac:dyDescent="0.3"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</row>
    <row r="5" spans="2:12" ht="39" customHeight="1" thickBot="1" x14ac:dyDescent="0.3">
      <c r="B5" s="120" t="s">
        <v>810</v>
      </c>
      <c r="C5" s="120" t="s">
        <v>789</v>
      </c>
      <c r="D5" s="120" t="s">
        <v>801</v>
      </c>
      <c r="E5" s="120" t="s">
        <v>455</v>
      </c>
      <c r="F5" s="120" t="s">
        <v>811</v>
      </c>
      <c r="G5" s="120" t="s">
        <v>790</v>
      </c>
      <c r="H5" s="120" t="s">
        <v>777</v>
      </c>
      <c r="I5" s="120" t="s">
        <v>812</v>
      </c>
      <c r="J5" s="120" t="s">
        <v>809</v>
      </c>
      <c r="K5" s="120" t="s">
        <v>793</v>
      </c>
      <c r="L5" s="120" t="s">
        <v>457</v>
      </c>
    </row>
    <row r="6" spans="2:12" ht="6" customHeight="1" x14ac:dyDescent="0.25">
      <c r="B6" s="134"/>
      <c r="C6" s="135"/>
      <c r="D6" s="135"/>
      <c r="E6" s="136"/>
      <c r="F6" s="149"/>
      <c r="G6" s="95"/>
      <c r="H6" s="205">
        <f>F6*G6</f>
        <v>0</v>
      </c>
      <c r="I6" s="95"/>
      <c r="J6" s="95"/>
      <c r="K6" s="95"/>
      <c r="L6" s="150"/>
    </row>
    <row r="7" spans="2:12" ht="17.25" x14ac:dyDescent="0.25">
      <c r="B7" s="207"/>
      <c r="C7" s="207"/>
      <c r="D7" s="207"/>
      <c r="E7" s="207"/>
      <c r="F7" s="208"/>
      <c r="G7" s="209"/>
      <c r="H7" s="182"/>
      <c r="I7" s="207"/>
      <c r="J7" s="207"/>
      <c r="K7" s="207"/>
      <c r="L7" s="210"/>
    </row>
    <row r="8" spans="2:12" ht="17.25" x14ac:dyDescent="0.25">
      <c r="B8" s="207"/>
      <c r="C8" s="207"/>
      <c r="D8" s="207"/>
      <c r="E8" s="207"/>
      <c r="F8" s="208"/>
      <c r="G8" s="209"/>
      <c r="H8" s="182"/>
      <c r="I8" s="207"/>
      <c r="J8" s="207"/>
      <c r="K8" s="207"/>
      <c r="L8" s="210"/>
    </row>
    <row r="9" spans="2:12" ht="17.25" x14ac:dyDescent="0.25">
      <c r="B9" s="207"/>
      <c r="C9" s="207"/>
      <c r="D9" s="207"/>
      <c r="E9" s="207"/>
      <c r="F9" s="208"/>
      <c r="G9" s="209"/>
      <c r="H9" s="182"/>
      <c r="I9" s="207"/>
      <c r="J9" s="207"/>
      <c r="K9" s="207"/>
      <c r="L9" s="210"/>
    </row>
    <row r="10" spans="2:12" ht="17.25" x14ac:dyDescent="0.25">
      <c r="B10" s="207"/>
      <c r="C10" s="207"/>
      <c r="D10" s="207"/>
      <c r="E10" s="207"/>
      <c r="F10" s="208"/>
      <c r="G10" s="209"/>
      <c r="H10" s="182"/>
      <c r="I10" s="207"/>
      <c r="J10" s="207"/>
      <c r="K10" s="207"/>
      <c r="L10" s="210"/>
    </row>
    <row r="11" spans="2:12" ht="17.25" x14ac:dyDescent="0.25">
      <c r="B11" s="207"/>
      <c r="C11" s="207"/>
      <c r="D11" s="207"/>
      <c r="E11" s="207"/>
      <c r="F11" s="208"/>
      <c r="G11" s="209"/>
      <c r="H11" s="182"/>
      <c r="I11" s="207"/>
      <c r="J11" s="207"/>
      <c r="K11" s="207"/>
      <c r="L11" s="210"/>
    </row>
    <row r="12" spans="2:12" ht="17.25" x14ac:dyDescent="0.25">
      <c r="B12" s="207"/>
      <c r="C12" s="207"/>
      <c r="D12" s="207"/>
      <c r="E12" s="207"/>
      <c r="F12" s="208"/>
      <c r="G12" s="209"/>
      <c r="H12" s="182"/>
      <c r="I12" s="207"/>
      <c r="J12" s="207"/>
      <c r="K12" s="207"/>
      <c r="L12" s="210"/>
    </row>
    <row r="13" spans="2:12" ht="17.25" x14ac:dyDescent="0.25">
      <c r="B13" s="207"/>
      <c r="C13" s="207"/>
      <c r="D13" s="207"/>
      <c r="E13" s="207"/>
      <c r="F13" s="208"/>
      <c r="G13" s="209"/>
      <c r="H13" s="182"/>
      <c r="I13" s="207"/>
      <c r="J13" s="207"/>
      <c r="K13" s="207"/>
      <c r="L13" s="210"/>
    </row>
    <row r="14" spans="2:12" ht="17.25" x14ac:dyDescent="0.25">
      <c r="B14" s="180"/>
      <c r="C14" s="180"/>
      <c r="D14" s="180"/>
      <c r="E14" s="180"/>
      <c r="F14" s="184"/>
      <c r="G14" s="183"/>
      <c r="H14" s="182"/>
      <c r="I14" s="180"/>
      <c r="J14" s="180"/>
      <c r="K14" s="180"/>
      <c r="L14" s="181"/>
    </row>
    <row r="15" spans="2:12" ht="17.25" x14ac:dyDescent="0.25">
      <c r="B15" s="180"/>
      <c r="C15" s="180"/>
      <c r="D15" s="180"/>
      <c r="E15" s="180"/>
      <c r="F15" s="184"/>
      <c r="G15" s="183"/>
      <c r="H15" s="182"/>
      <c r="I15" s="180"/>
      <c r="J15" s="180"/>
      <c r="K15" s="180"/>
      <c r="L15" s="181"/>
    </row>
    <row r="16" spans="2:12" ht="17.25" x14ac:dyDescent="0.25">
      <c r="B16" s="180"/>
      <c r="C16" s="180"/>
      <c r="D16" s="180"/>
      <c r="E16" s="180"/>
      <c r="F16" s="184"/>
      <c r="G16" s="183"/>
      <c r="H16" s="182"/>
      <c r="I16" s="180"/>
      <c r="J16" s="180"/>
      <c r="K16" s="180"/>
      <c r="L16" s="181"/>
    </row>
    <row r="17" spans="2:12" ht="17.25" x14ac:dyDescent="0.25">
      <c r="B17" s="180"/>
      <c r="C17" s="180"/>
      <c r="D17" s="180"/>
      <c r="E17" s="180"/>
      <c r="F17" s="184"/>
      <c r="G17" s="183"/>
      <c r="H17" s="182"/>
      <c r="I17" s="180"/>
      <c r="J17" s="180"/>
      <c r="K17" s="180"/>
      <c r="L17" s="181"/>
    </row>
    <row r="18" spans="2:12" ht="17.25" x14ac:dyDescent="0.25">
      <c r="B18" s="180"/>
      <c r="C18" s="180"/>
      <c r="D18" s="180"/>
      <c r="E18" s="180"/>
      <c r="F18" s="184"/>
      <c r="G18" s="183"/>
      <c r="H18" s="182"/>
      <c r="I18" s="180"/>
      <c r="J18" s="180"/>
      <c r="K18" s="180"/>
      <c r="L18" s="181"/>
    </row>
    <row r="19" spans="2:12" ht="17.25" x14ac:dyDescent="0.25">
      <c r="B19" s="180"/>
      <c r="C19" s="180"/>
      <c r="D19" s="180"/>
      <c r="E19" s="180"/>
      <c r="F19" s="184"/>
      <c r="G19" s="183"/>
      <c r="H19" s="182"/>
      <c r="I19" s="180"/>
      <c r="J19" s="180"/>
      <c r="K19" s="180"/>
      <c r="L19" s="181"/>
    </row>
    <row r="20" spans="2:12" ht="17.25" x14ac:dyDescent="0.25">
      <c r="B20" s="180"/>
      <c r="C20" s="180"/>
      <c r="D20" s="180"/>
      <c r="E20" s="180"/>
      <c r="F20" s="184"/>
      <c r="G20" s="183"/>
      <c r="H20" s="182"/>
      <c r="I20" s="180"/>
      <c r="J20" s="180"/>
      <c r="K20" s="180"/>
      <c r="L20" s="181"/>
    </row>
    <row r="21" spans="2:12" ht="17.25" x14ac:dyDescent="0.25">
      <c r="B21" s="180"/>
      <c r="C21" s="180"/>
      <c r="D21" s="180"/>
      <c r="E21" s="180"/>
      <c r="F21" s="184"/>
      <c r="G21" s="183"/>
      <c r="H21" s="182"/>
      <c r="I21" s="180"/>
      <c r="J21" s="180"/>
      <c r="K21" s="180"/>
      <c r="L21" s="181"/>
    </row>
    <row r="22" spans="2:12" ht="17.25" x14ac:dyDescent="0.25">
      <c r="B22" s="180"/>
      <c r="C22" s="180"/>
      <c r="D22" s="180"/>
      <c r="E22" s="180"/>
      <c r="F22" s="184"/>
      <c r="G22" s="183"/>
      <c r="H22" s="182"/>
      <c r="I22" s="180"/>
      <c r="J22" s="180"/>
      <c r="K22" s="180"/>
      <c r="L22" s="181"/>
    </row>
    <row r="23" spans="2:12" ht="17.25" x14ac:dyDescent="0.25">
      <c r="B23" s="180"/>
      <c r="C23" s="180"/>
      <c r="D23" s="180"/>
      <c r="E23" s="180"/>
      <c r="F23" s="184"/>
      <c r="G23" s="183"/>
      <c r="H23" s="182"/>
      <c r="I23" s="180"/>
      <c r="J23" s="180"/>
      <c r="K23" s="180"/>
      <c r="L23" s="181"/>
    </row>
    <row r="24" spans="2:12" ht="17.25" x14ac:dyDescent="0.25">
      <c r="B24" s="180"/>
      <c r="C24" s="180"/>
      <c r="D24" s="180"/>
      <c r="E24" s="180"/>
      <c r="F24" s="184"/>
      <c r="G24" s="183"/>
      <c r="H24" s="182"/>
      <c r="I24" s="180"/>
      <c r="J24" s="180"/>
      <c r="K24" s="180"/>
      <c r="L24" s="181"/>
    </row>
  </sheetData>
  <sortState ref="B8:L10">
    <sortCondition ref="B8"/>
  </sortState>
  <mergeCells count="2">
    <mergeCell ref="B2:L2"/>
    <mergeCell ref="B3:L3"/>
  </mergeCells>
  <pageMargins left="1.2" right="0.19" top="0.37" bottom="0.41" header="0.22" footer="0.2"/>
  <pageSetup scale="58" fitToHeight="0" orientation="landscape" horizontalDpi="4294967295" verticalDpi="4294967295" r:id="rId1"/>
  <headerFooter>
    <oddFooter>Página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084"/>
  <sheetViews>
    <sheetView zoomScaleNormal="100" workbookViewId="0"/>
  </sheetViews>
  <sheetFormatPr baseColWidth="10" defaultRowHeight="15" x14ac:dyDescent="0.25"/>
  <cols>
    <col min="1" max="1" width="2.85546875" customWidth="1"/>
    <col min="2" max="2" width="12" customWidth="1"/>
    <col min="3" max="3" width="26.28515625" customWidth="1"/>
    <col min="4" max="4" width="15.7109375" customWidth="1"/>
    <col min="5" max="5" width="43.5703125" customWidth="1"/>
    <col min="6" max="6" width="8.85546875" customWidth="1"/>
    <col min="7" max="7" width="14" customWidth="1"/>
    <col min="8" max="8" width="14.7109375" customWidth="1"/>
    <col min="9" max="9" width="10.42578125" customWidth="1"/>
    <col min="10" max="10" width="14.5703125" customWidth="1"/>
    <col min="11" max="11" width="14.28515625" customWidth="1"/>
    <col min="12" max="12" width="15.140625" customWidth="1"/>
  </cols>
  <sheetData>
    <row r="1" spans="2:12" ht="18.75" customHeight="1" x14ac:dyDescent="0.25"/>
    <row r="2" spans="2:12" s="10" customFormat="1" ht="27.75" customHeight="1" x14ac:dyDescent="0.25">
      <c r="B2" s="360" t="s">
        <v>785</v>
      </c>
      <c r="C2" s="360"/>
      <c r="D2" s="360"/>
      <c r="E2" s="360"/>
      <c r="F2" s="360"/>
      <c r="G2" s="360"/>
      <c r="H2" s="360"/>
      <c r="I2" s="360"/>
      <c r="J2" s="360"/>
      <c r="K2" s="360"/>
      <c r="L2" s="360"/>
    </row>
    <row r="3" spans="2:12" s="16" customFormat="1" ht="27.75" customHeight="1" x14ac:dyDescent="0.25">
      <c r="B3" s="360" t="s">
        <v>950</v>
      </c>
      <c r="C3" s="360"/>
      <c r="D3" s="360"/>
      <c r="E3" s="360"/>
      <c r="F3" s="360"/>
      <c r="G3" s="360"/>
      <c r="H3" s="360"/>
      <c r="I3" s="360"/>
      <c r="J3" s="360"/>
      <c r="K3" s="360"/>
      <c r="L3" s="360"/>
    </row>
    <row r="4" spans="2:12" ht="13.5" customHeight="1" thickBot="1" x14ac:dyDescent="0.3">
      <c r="B4" s="361"/>
      <c r="C4" s="361"/>
      <c r="D4" s="361"/>
      <c r="E4" s="361"/>
      <c r="F4" s="361"/>
      <c r="G4" s="361"/>
      <c r="H4" s="361"/>
      <c r="I4" s="361"/>
      <c r="J4" s="361"/>
      <c r="K4" s="361"/>
      <c r="L4" s="361"/>
    </row>
    <row r="5" spans="2:12" ht="38.25" customHeight="1" thickBot="1" x14ac:dyDescent="0.3">
      <c r="B5" s="120" t="s">
        <v>801</v>
      </c>
      <c r="C5" s="120" t="s">
        <v>810</v>
      </c>
      <c r="D5" s="120" t="s">
        <v>789</v>
      </c>
      <c r="E5" s="120" t="s">
        <v>455</v>
      </c>
      <c r="F5" s="120" t="s">
        <v>456</v>
      </c>
      <c r="G5" s="120" t="s">
        <v>790</v>
      </c>
      <c r="H5" s="120" t="s">
        <v>777</v>
      </c>
      <c r="I5" s="120" t="s">
        <v>791</v>
      </c>
      <c r="J5" s="120" t="s">
        <v>792</v>
      </c>
      <c r="K5" s="120" t="s">
        <v>793</v>
      </c>
      <c r="L5" s="120" t="s">
        <v>176</v>
      </c>
    </row>
    <row r="6" spans="2:12" s="15" customFormat="1" ht="6.75" customHeight="1" x14ac:dyDescent="0.25">
      <c r="B6" s="211"/>
      <c r="C6" s="211"/>
      <c r="D6" s="211"/>
      <c r="E6" s="211"/>
      <c r="F6" s="211"/>
      <c r="G6" s="211"/>
      <c r="H6" s="212">
        <f t="shared" ref="H6" si="0">F6*G6</f>
        <v>0</v>
      </c>
      <c r="I6" s="211"/>
      <c r="J6" s="211"/>
      <c r="K6" s="211"/>
      <c r="L6" s="211"/>
    </row>
    <row r="7" spans="2:12" s="15" customFormat="1" ht="17.25" x14ac:dyDescent="0.25">
      <c r="B7" s="207"/>
      <c r="C7" s="207"/>
      <c r="D7" s="207"/>
      <c r="E7" s="207"/>
      <c r="F7" s="184"/>
      <c r="G7" s="209"/>
      <c r="H7" s="182"/>
      <c r="I7" s="207"/>
      <c r="J7" s="207"/>
      <c r="K7" s="207"/>
      <c r="L7" s="210"/>
    </row>
    <row r="8" spans="2:12" s="15" customFormat="1" ht="17.25" x14ac:dyDescent="0.25">
      <c r="B8" s="207"/>
      <c r="C8" s="207"/>
      <c r="D8" s="207"/>
      <c r="E8" s="207"/>
      <c r="F8" s="184"/>
      <c r="G8" s="209"/>
      <c r="H8" s="182"/>
      <c r="I8" s="207"/>
      <c r="J8" s="207"/>
      <c r="K8" s="207"/>
      <c r="L8" s="210"/>
    </row>
    <row r="9" spans="2:12" s="15" customFormat="1" ht="17.25" x14ac:dyDescent="0.25">
      <c r="B9" s="207"/>
      <c r="C9" s="207"/>
      <c r="D9" s="207"/>
      <c r="E9" s="207"/>
      <c r="F9" s="184"/>
      <c r="G9" s="209"/>
      <c r="H9" s="182"/>
      <c r="I9" s="207"/>
      <c r="J9" s="207"/>
      <c r="K9" s="207"/>
      <c r="L9" s="210"/>
    </row>
    <row r="10" spans="2:12" s="15" customFormat="1" ht="17.25" x14ac:dyDescent="0.25">
      <c r="B10" s="207"/>
      <c r="C10" s="207"/>
      <c r="D10" s="207"/>
      <c r="E10" s="207"/>
      <c r="F10" s="208"/>
      <c r="G10" s="209"/>
      <c r="H10" s="182"/>
      <c r="I10" s="207"/>
      <c r="J10" s="207"/>
      <c r="K10" s="207"/>
      <c r="L10" s="210"/>
    </row>
    <row r="11" spans="2:12" s="15" customFormat="1" ht="17.25" x14ac:dyDescent="0.25">
      <c r="B11" s="207"/>
      <c r="C11" s="207"/>
      <c r="D11" s="207"/>
      <c r="E11" s="207"/>
      <c r="F11" s="208"/>
      <c r="G11" s="209"/>
      <c r="H11" s="182"/>
      <c r="I11" s="207"/>
      <c r="J11" s="207"/>
      <c r="K11" s="207"/>
      <c r="L11" s="210"/>
    </row>
    <row r="12" spans="2:12" s="15" customFormat="1" ht="17.25" x14ac:dyDescent="0.25">
      <c r="B12" s="207"/>
      <c r="C12" s="207"/>
      <c r="D12" s="207"/>
      <c r="E12" s="213"/>
      <c r="F12" s="184"/>
      <c r="G12" s="209"/>
      <c r="H12" s="182"/>
      <c r="I12" s="207"/>
      <c r="J12" s="207"/>
      <c r="K12" s="207"/>
      <c r="L12" s="210"/>
    </row>
    <row r="13" spans="2:12" s="15" customFormat="1" ht="17.25" x14ac:dyDescent="0.25">
      <c r="B13" s="207"/>
      <c r="C13" s="207"/>
      <c r="D13" s="207"/>
      <c r="E13" s="207"/>
      <c r="F13" s="184"/>
      <c r="G13" s="209"/>
      <c r="H13" s="182"/>
      <c r="I13" s="207"/>
      <c r="J13" s="207"/>
      <c r="K13" s="207"/>
      <c r="L13" s="210"/>
    </row>
    <row r="14" spans="2:12" s="15" customFormat="1" ht="17.25" x14ac:dyDescent="0.25">
      <c r="B14" s="207"/>
      <c r="C14" s="207"/>
      <c r="D14" s="207"/>
      <c r="E14" s="207"/>
      <c r="F14" s="184"/>
      <c r="G14" s="209"/>
      <c r="H14" s="182"/>
      <c r="I14" s="207"/>
      <c r="J14" s="207"/>
      <c r="K14" s="207"/>
      <c r="L14" s="210"/>
    </row>
    <row r="15" spans="2:12" s="15" customFormat="1" ht="17.25" x14ac:dyDescent="0.25">
      <c r="B15" s="206"/>
      <c r="C15" s="206"/>
      <c r="D15" s="206"/>
      <c r="E15" s="206"/>
      <c r="F15" s="206"/>
      <c r="G15" s="206"/>
      <c r="H15" s="166"/>
      <c r="I15" s="206"/>
      <c r="J15" s="206"/>
      <c r="K15" s="206"/>
      <c r="L15" s="206"/>
    </row>
    <row r="16" spans="2:12" s="15" customFormat="1" ht="16.5" x14ac:dyDescent="0.25">
      <c r="B16" s="167"/>
      <c r="C16" s="167"/>
      <c r="D16" s="167"/>
      <c r="E16" s="167"/>
      <c r="F16" s="177"/>
      <c r="G16" s="185"/>
      <c r="H16" s="166"/>
      <c r="I16" s="167"/>
      <c r="J16" s="167"/>
      <c r="K16" s="167"/>
      <c r="L16" s="169"/>
    </row>
    <row r="17" spans="2:12" s="15" customFormat="1" ht="16.5" x14ac:dyDescent="0.25">
      <c r="B17" s="167"/>
      <c r="C17" s="167"/>
      <c r="D17" s="167"/>
      <c r="E17" s="167"/>
      <c r="F17" s="177"/>
      <c r="G17" s="185"/>
      <c r="H17" s="166"/>
      <c r="I17" s="167"/>
      <c r="J17" s="167"/>
      <c r="K17" s="167"/>
      <c r="L17" s="169"/>
    </row>
    <row r="18" spans="2:12" s="15" customFormat="1" ht="16.5" x14ac:dyDescent="0.25">
      <c r="B18" s="167"/>
      <c r="C18" s="167"/>
      <c r="D18" s="167"/>
      <c r="E18" s="167"/>
      <c r="F18" s="177"/>
      <c r="G18" s="185"/>
      <c r="H18" s="166"/>
      <c r="I18" s="167"/>
      <c r="J18" s="167"/>
      <c r="K18" s="167"/>
      <c r="L18" s="169"/>
    </row>
    <row r="19" spans="2:12" s="15" customFormat="1" ht="16.5" x14ac:dyDescent="0.25">
      <c r="B19" s="167"/>
      <c r="C19" s="167"/>
      <c r="D19" s="167"/>
      <c r="E19" s="167"/>
      <c r="F19" s="177"/>
      <c r="G19" s="185"/>
      <c r="H19" s="166"/>
      <c r="I19" s="167"/>
      <c r="J19" s="167"/>
      <c r="K19" s="167"/>
      <c r="L19" s="169"/>
    </row>
    <row r="20" spans="2:12" s="15" customFormat="1" ht="16.5" x14ac:dyDescent="0.25">
      <c r="B20" s="167"/>
      <c r="C20" s="167"/>
      <c r="D20" s="167"/>
      <c r="E20" s="167"/>
      <c r="F20" s="177"/>
      <c r="G20" s="185"/>
      <c r="H20" s="166"/>
      <c r="I20" s="167"/>
      <c r="J20" s="167"/>
      <c r="K20" s="167"/>
      <c r="L20" s="169"/>
    </row>
    <row r="21" spans="2:12" s="15" customFormat="1" ht="16.5" x14ac:dyDescent="0.25">
      <c r="B21" s="167"/>
      <c r="C21" s="167"/>
      <c r="D21" s="167"/>
      <c r="E21" s="167"/>
      <c r="F21" s="177"/>
      <c r="G21" s="185"/>
      <c r="H21" s="166"/>
      <c r="I21" s="167"/>
      <c r="J21" s="167"/>
      <c r="K21" s="167"/>
      <c r="L21" s="169"/>
    </row>
    <row r="22" spans="2:12" s="15" customFormat="1" ht="16.5" x14ac:dyDescent="0.25">
      <c r="B22" s="167"/>
      <c r="C22" s="167"/>
      <c r="D22" s="167"/>
      <c r="E22" s="167"/>
      <c r="F22" s="177"/>
      <c r="G22" s="185"/>
      <c r="H22" s="166"/>
      <c r="I22" s="167"/>
      <c r="J22" s="167"/>
      <c r="K22" s="167"/>
      <c r="L22" s="169"/>
    </row>
    <row r="23" spans="2:12" s="15" customFormat="1" ht="16.5" x14ac:dyDescent="0.25">
      <c r="B23" s="167"/>
      <c r="C23" s="167"/>
      <c r="D23" s="167"/>
      <c r="E23" s="167"/>
      <c r="F23" s="177"/>
      <c r="G23" s="185"/>
      <c r="H23" s="166"/>
      <c r="I23" s="167"/>
      <c r="J23" s="167"/>
      <c r="K23" s="167"/>
      <c r="L23" s="169"/>
    </row>
    <row r="24" spans="2:12" s="15" customFormat="1" ht="16.5" x14ac:dyDescent="0.25">
      <c r="B24" s="167"/>
      <c r="C24" s="167"/>
      <c r="D24" s="167"/>
      <c r="E24" s="167"/>
      <c r="F24" s="177"/>
      <c r="G24" s="185"/>
      <c r="H24" s="166"/>
      <c r="I24" s="167"/>
      <c r="J24" s="167"/>
      <c r="K24" s="167"/>
      <c r="L24" s="169"/>
    </row>
    <row r="25" spans="2:12" s="15" customFormat="1" ht="16.5" x14ac:dyDescent="0.25">
      <c r="B25" s="167"/>
      <c r="C25" s="167"/>
      <c r="D25" s="167"/>
      <c r="E25" s="167"/>
      <c r="F25" s="177"/>
      <c r="G25" s="185"/>
      <c r="H25" s="166"/>
      <c r="I25" s="167"/>
      <c r="J25" s="167"/>
      <c r="K25" s="167"/>
      <c r="L25" s="169"/>
    </row>
    <row r="26" spans="2:12" s="15" customFormat="1" ht="16.5" x14ac:dyDescent="0.25">
      <c r="B26" s="167"/>
      <c r="C26" s="167"/>
      <c r="D26" s="167"/>
      <c r="E26" s="167"/>
      <c r="F26" s="177"/>
      <c r="G26" s="185"/>
      <c r="H26" s="166"/>
      <c r="I26" s="167"/>
      <c r="J26" s="167"/>
      <c r="K26" s="167"/>
      <c r="L26" s="169"/>
    </row>
    <row r="27" spans="2:12" s="15" customFormat="1" ht="16.5" x14ac:dyDescent="0.25">
      <c r="B27" s="167"/>
      <c r="C27" s="167"/>
      <c r="D27" s="167"/>
      <c r="E27" s="167"/>
      <c r="F27" s="177"/>
      <c r="G27" s="185"/>
      <c r="H27" s="166"/>
      <c r="I27" s="167"/>
      <c r="J27" s="167"/>
      <c r="K27" s="167"/>
      <c r="L27" s="169"/>
    </row>
    <row r="28" spans="2:12" s="15" customFormat="1" ht="15" customHeight="1" x14ac:dyDescent="0.25">
      <c r="B28" s="138"/>
      <c r="C28" s="138"/>
      <c r="D28" s="138"/>
      <c r="E28" s="138"/>
      <c r="F28" s="163"/>
      <c r="G28" s="157"/>
      <c r="H28" s="186"/>
      <c r="I28" s="138"/>
      <c r="J28" s="138"/>
      <c r="K28" s="138"/>
      <c r="L28" s="139"/>
    </row>
    <row r="29" spans="2:12" s="15" customFormat="1" ht="15" customHeight="1" x14ac:dyDescent="0.25">
      <c r="B29" s="138"/>
      <c r="C29" s="138"/>
      <c r="D29" s="138"/>
      <c r="E29" s="138"/>
      <c r="F29" s="163"/>
      <c r="G29" s="157"/>
      <c r="H29" s="186"/>
      <c r="I29" s="138"/>
      <c r="J29" s="138"/>
      <c r="K29" s="138"/>
      <c r="L29" s="139"/>
    </row>
    <row r="30" spans="2:12" s="15" customFormat="1" ht="15" customHeight="1" x14ac:dyDescent="0.25">
      <c r="B30" s="138"/>
      <c r="C30" s="138"/>
      <c r="D30" s="138"/>
      <c r="E30" s="138"/>
      <c r="F30" s="163"/>
      <c r="G30" s="157"/>
      <c r="H30" s="186"/>
      <c r="I30" s="138"/>
      <c r="J30" s="138"/>
      <c r="K30" s="138"/>
      <c r="L30" s="139"/>
    </row>
    <row r="31" spans="2:12" s="15" customFormat="1" ht="15" customHeight="1" x14ac:dyDescent="0.25">
      <c r="B31" s="138"/>
      <c r="C31" s="138"/>
      <c r="D31" s="138"/>
      <c r="E31" s="138"/>
      <c r="F31" s="163"/>
      <c r="G31" s="157"/>
      <c r="H31" s="186"/>
      <c r="I31" s="138"/>
      <c r="J31" s="138"/>
      <c r="K31" s="138"/>
      <c r="L31" s="139"/>
    </row>
    <row r="32" spans="2:12" s="15" customFormat="1" ht="15" customHeight="1" x14ac:dyDescent="0.25">
      <c r="B32" s="138"/>
      <c r="C32" s="138"/>
      <c r="D32" s="138"/>
      <c r="E32" s="138"/>
      <c r="F32" s="163"/>
      <c r="G32" s="157"/>
      <c r="H32" s="186"/>
      <c r="I32" s="138"/>
      <c r="J32" s="138"/>
      <c r="K32" s="138"/>
      <c r="L32" s="139"/>
    </row>
    <row r="33" spans="2:12" s="15" customFormat="1" ht="15" customHeight="1" x14ac:dyDescent="0.25">
      <c r="B33" s="138"/>
      <c r="C33" s="138"/>
      <c r="D33" s="138"/>
      <c r="E33" s="138"/>
      <c r="F33" s="163"/>
      <c r="G33" s="157"/>
      <c r="H33" s="186"/>
      <c r="I33" s="138"/>
      <c r="J33" s="138"/>
      <c r="K33" s="138"/>
      <c r="L33" s="139"/>
    </row>
    <row r="34" spans="2:12" s="15" customFormat="1" ht="15" customHeight="1" x14ac:dyDescent="0.25">
      <c r="B34" s="138"/>
      <c r="C34" s="138"/>
      <c r="D34" s="138"/>
      <c r="E34" s="138"/>
      <c r="F34" s="163"/>
      <c r="G34" s="157"/>
      <c r="H34" s="186"/>
      <c r="I34" s="138"/>
      <c r="J34" s="138"/>
      <c r="K34" s="138"/>
      <c r="L34" s="139"/>
    </row>
    <row r="35" spans="2:12" s="15" customFormat="1" ht="15" customHeight="1" x14ac:dyDescent="0.25"/>
    <row r="36" spans="2:12" s="15" customFormat="1" ht="15" customHeight="1" x14ac:dyDescent="0.25"/>
    <row r="37" spans="2:12" s="15" customFormat="1" ht="15" customHeight="1" x14ac:dyDescent="0.25"/>
    <row r="38" spans="2:12" s="15" customFormat="1" ht="15" customHeight="1" x14ac:dyDescent="0.25"/>
    <row r="39" spans="2:12" s="15" customFormat="1" ht="15" customHeight="1" x14ac:dyDescent="0.25"/>
    <row r="40" spans="2:12" s="15" customFormat="1" ht="15" customHeight="1" x14ac:dyDescent="0.25"/>
    <row r="41" spans="2:12" s="15" customFormat="1" ht="15" customHeight="1" x14ac:dyDescent="0.25"/>
    <row r="42" spans="2:12" s="15" customFormat="1" ht="15" customHeight="1" x14ac:dyDescent="0.25"/>
    <row r="43" spans="2:12" s="15" customFormat="1" ht="15" customHeight="1" x14ac:dyDescent="0.25"/>
    <row r="44" spans="2:12" s="15" customFormat="1" ht="15" customHeight="1" x14ac:dyDescent="0.25"/>
    <row r="45" spans="2:12" s="15" customFormat="1" ht="15" customHeight="1" x14ac:dyDescent="0.25"/>
    <row r="46" spans="2:12" s="15" customFormat="1" ht="15" customHeight="1" x14ac:dyDescent="0.25"/>
    <row r="47" spans="2:12" s="15" customFormat="1" ht="15" customHeight="1" x14ac:dyDescent="0.25"/>
    <row r="48" spans="2:12" s="15" customFormat="1" ht="15" customHeight="1" x14ac:dyDescent="0.25"/>
    <row r="49" spans="2:12" s="15" customFormat="1" ht="15" customHeight="1" x14ac:dyDescent="0.25">
      <c r="B49" s="12"/>
      <c r="C49" s="12"/>
      <c r="D49" s="12"/>
      <c r="E49" s="12"/>
      <c r="G49" s="13"/>
      <c r="H49" s="17"/>
      <c r="I49" s="12"/>
      <c r="J49" s="12"/>
      <c r="K49" s="14"/>
      <c r="L49" s="14"/>
    </row>
    <row r="50" spans="2:12" s="15" customFormat="1" ht="15" customHeight="1" x14ac:dyDescent="0.25">
      <c r="B50" s="12"/>
      <c r="C50" s="12"/>
      <c r="D50" s="12"/>
      <c r="E50" s="12"/>
      <c r="G50" s="13"/>
      <c r="H50" s="17"/>
      <c r="I50" s="12"/>
      <c r="J50" s="12"/>
      <c r="K50" s="14"/>
      <c r="L50" s="14"/>
    </row>
    <row r="51" spans="2:12" s="15" customFormat="1" ht="15" customHeight="1" x14ac:dyDescent="0.25">
      <c r="B51" s="12"/>
      <c r="C51" s="12"/>
      <c r="D51" s="12"/>
      <c r="E51" s="12"/>
      <c r="G51" s="13"/>
      <c r="H51" s="17"/>
      <c r="I51" s="12"/>
      <c r="J51" s="12"/>
      <c r="K51" s="14"/>
      <c r="L51" s="14"/>
    </row>
    <row r="52" spans="2:12" s="15" customFormat="1" ht="15" customHeight="1" x14ac:dyDescent="0.25">
      <c r="B52" s="12"/>
      <c r="C52" s="12"/>
      <c r="D52" s="12"/>
      <c r="E52" s="12"/>
      <c r="G52" s="13"/>
      <c r="H52" s="17"/>
      <c r="I52" s="12"/>
      <c r="J52" s="12"/>
      <c r="K52" s="14"/>
      <c r="L52" s="14"/>
    </row>
    <row r="53" spans="2:12" s="15" customFormat="1" ht="15" customHeight="1" x14ac:dyDescent="0.25">
      <c r="B53" s="12"/>
      <c r="C53" s="12"/>
      <c r="D53" s="12"/>
      <c r="E53" s="12"/>
      <c r="G53" s="13"/>
      <c r="H53" s="17"/>
      <c r="I53" s="12"/>
      <c r="J53" s="12"/>
      <c r="K53" s="14"/>
      <c r="L53" s="14"/>
    </row>
    <row r="54" spans="2:12" s="15" customFormat="1" ht="15" customHeight="1" x14ac:dyDescent="0.25">
      <c r="B54" s="12"/>
      <c r="C54" s="12"/>
      <c r="D54" s="12"/>
      <c r="E54" s="12"/>
      <c r="G54" s="13"/>
      <c r="H54" s="17"/>
      <c r="I54" s="12"/>
      <c r="J54" s="12"/>
      <c r="K54" s="14"/>
      <c r="L54" s="14"/>
    </row>
    <row r="55" spans="2:12" s="15" customFormat="1" ht="15" customHeight="1" x14ac:dyDescent="0.25">
      <c r="B55" s="12"/>
      <c r="C55" s="12"/>
      <c r="D55" s="12"/>
      <c r="E55" s="12"/>
      <c r="G55" s="13"/>
      <c r="H55" s="17"/>
      <c r="I55" s="12"/>
      <c r="J55" s="12"/>
      <c r="K55" s="14"/>
      <c r="L55" s="14"/>
    </row>
    <row r="56" spans="2:12" s="15" customFormat="1" ht="15" customHeight="1" x14ac:dyDescent="0.25">
      <c r="B56" s="12"/>
      <c r="C56" s="12"/>
      <c r="D56" s="12"/>
      <c r="E56" s="12"/>
      <c r="G56" s="13"/>
      <c r="H56" s="17"/>
      <c r="I56" s="12"/>
      <c r="J56" s="12"/>
      <c r="K56" s="14"/>
      <c r="L56" s="14"/>
    </row>
    <row r="57" spans="2:12" s="15" customFormat="1" ht="15" customHeight="1" x14ac:dyDescent="0.25">
      <c r="B57" s="12"/>
      <c r="C57" s="12"/>
      <c r="D57" s="12"/>
      <c r="E57" s="12"/>
      <c r="G57" s="13"/>
      <c r="H57" s="17"/>
      <c r="I57" s="12"/>
      <c r="J57" s="12"/>
      <c r="K57" s="14"/>
      <c r="L57" s="14"/>
    </row>
    <row r="58" spans="2:12" s="15" customFormat="1" ht="15" customHeight="1" x14ac:dyDescent="0.25">
      <c r="B58" s="12"/>
      <c r="C58" s="12"/>
      <c r="D58" s="12"/>
      <c r="E58" s="12"/>
      <c r="G58" s="13"/>
      <c r="H58" s="17"/>
      <c r="I58" s="12"/>
      <c r="J58" s="12"/>
      <c r="K58" s="14"/>
      <c r="L58" s="14"/>
    </row>
    <row r="59" spans="2:12" s="15" customFormat="1" ht="15" customHeight="1" x14ac:dyDescent="0.25">
      <c r="B59" s="12"/>
      <c r="C59" s="12"/>
      <c r="D59" s="12"/>
      <c r="E59" s="12"/>
      <c r="G59" s="13"/>
      <c r="H59" s="17"/>
      <c r="I59" s="12"/>
      <c r="J59" s="12"/>
      <c r="K59" s="14"/>
      <c r="L59" s="14"/>
    </row>
    <row r="60" spans="2:12" s="15" customFormat="1" ht="15" customHeight="1" x14ac:dyDescent="0.25">
      <c r="B60" s="12"/>
      <c r="C60" s="12"/>
      <c r="D60" s="12"/>
      <c r="E60" s="12"/>
      <c r="G60" s="13"/>
      <c r="H60" s="17"/>
      <c r="I60" s="12"/>
      <c r="J60" s="12"/>
      <c r="K60" s="14"/>
      <c r="L60" s="14"/>
    </row>
    <row r="61" spans="2:12" s="15" customFormat="1" ht="15" customHeight="1" x14ac:dyDescent="0.25">
      <c r="B61" s="12"/>
      <c r="C61" s="12"/>
      <c r="D61" s="12"/>
      <c r="E61" s="12"/>
      <c r="G61" s="13"/>
      <c r="H61" s="17"/>
      <c r="I61" s="12"/>
      <c r="J61" s="12"/>
      <c r="K61" s="14"/>
      <c r="L61" s="14"/>
    </row>
    <row r="62" spans="2:12" s="15" customFormat="1" ht="15" customHeight="1" x14ac:dyDescent="0.25">
      <c r="B62" s="12"/>
      <c r="C62" s="12"/>
      <c r="D62" s="12"/>
      <c r="E62" s="12"/>
      <c r="G62" s="13"/>
      <c r="H62" s="17"/>
      <c r="I62" s="12"/>
      <c r="J62" s="12"/>
      <c r="K62" s="14"/>
      <c r="L62" s="14"/>
    </row>
    <row r="63" spans="2:12" s="15" customFormat="1" ht="15" customHeight="1" x14ac:dyDescent="0.25">
      <c r="B63" s="12"/>
      <c r="C63" s="12"/>
      <c r="D63" s="12"/>
      <c r="E63" s="12"/>
      <c r="G63" s="13"/>
      <c r="H63" s="17"/>
      <c r="I63" s="12"/>
      <c r="J63" s="12"/>
      <c r="K63" s="14"/>
      <c r="L63" s="14"/>
    </row>
    <row r="64" spans="2:12" s="15" customFormat="1" ht="15" customHeight="1" x14ac:dyDescent="0.25">
      <c r="B64" s="12"/>
      <c r="C64" s="12"/>
      <c r="D64" s="12"/>
      <c r="E64" s="12"/>
      <c r="G64" s="13"/>
      <c r="H64" s="17"/>
      <c r="I64" s="12"/>
      <c r="J64" s="12"/>
      <c r="K64" s="14"/>
      <c r="L64" s="14"/>
    </row>
    <row r="65" spans="2:12" s="15" customFormat="1" ht="15" customHeight="1" x14ac:dyDescent="0.25">
      <c r="B65" s="12"/>
      <c r="C65" s="12"/>
      <c r="D65" s="12"/>
      <c r="E65" s="12"/>
      <c r="G65" s="13"/>
      <c r="H65" s="17"/>
      <c r="I65" s="12"/>
      <c r="J65" s="12"/>
      <c r="K65" s="14"/>
      <c r="L65" s="14"/>
    </row>
    <row r="66" spans="2:12" s="15" customFormat="1" ht="15" customHeight="1" x14ac:dyDescent="0.25">
      <c r="B66" s="12"/>
      <c r="C66" s="12"/>
      <c r="D66" s="12"/>
      <c r="E66" s="12"/>
      <c r="G66" s="13"/>
      <c r="H66" s="17"/>
      <c r="I66" s="12"/>
      <c r="J66" s="12"/>
      <c r="K66" s="14"/>
      <c r="L66" s="14"/>
    </row>
    <row r="67" spans="2:12" s="15" customFormat="1" ht="15" customHeight="1" x14ac:dyDescent="0.25">
      <c r="B67" s="12"/>
      <c r="C67" s="12"/>
      <c r="D67" s="12"/>
      <c r="E67" s="12"/>
      <c r="G67" s="13"/>
      <c r="H67" s="17"/>
      <c r="I67" s="12"/>
      <c r="J67" s="12"/>
      <c r="K67" s="14"/>
      <c r="L67" s="14"/>
    </row>
    <row r="68" spans="2:12" s="15" customFormat="1" ht="15" customHeight="1" x14ac:dyDescent="0.25">
      <c r="B68" s="12"/>
      <c r="C68" s="12"/>
      <c r="D68" s="12"/>
      <c r="E68" s="12"/>
      <c r="G68" s="13"/>
      <c r="H68" s="17"/>
      <c r="I68" s="12"/>
      <c r="J68" s="12"/>
      <c r="K68" s="14"/>
      <c r="L68" s="14"/>
    </row>
    <row r="69" spans="2:12" s="15" customFormat="1" ht="15" customHeight="1" x14ac:dyDescent="0.25">
      <c r="B69" s="12"/>
      <c r="C69" s="12"/>
      <c r="D69" s="12"/>
      <c r="E69" s="12"/>
      <c r="G69" s="13"/>
      <c r="H69" s="17"/>
      <c r="I69" s="12"/>
      <c r="J69" s="12"/>
      <c r="K69" s="14"/>
      <c r="L69" s="14"/>
    </row>
    <row r="70" spans="2:12" s="15" customFormat="1" ht="15" customHeight="1" x14ac:dyDescent="0.25">
      <c r="B70" s="12"/>
      <c r="C70" s="12"/>
      <c r="D70" s="12"/>
      <c r="E70" s="12"/>
      <c r="G70" s="13"/>
      <c r="H70" s="17"/>
      <c r="I70" s="12"/>
      <c r="J70" s="12"/>
      <c r="K70" s="14"/>
      <c r="L70" s="14"/>
    </row>
    <row r="71" spans="2:12" s="15" customFormat="1" ht="15" customHeight="1" x14ac:dyDescent="0.25">
      <c r="B71" s="12"/>
      <c r="C71" s="12"/>
      <c r="D71" s="12"/>
      <c r="E71" s="12"/>
      <c r="G71" s="13"/>
      <c r="H71" s="17"/>
      <c r="I71" s="12"/>
      <c r="J71" s="12"/>
      <c r="K71" s="14"/>
      <c r="L71" s="14"/>
    </row>
    <row r="72" spans="2:12" s="15" customFormat="1" ht="15" customHeight="1" x14ac:dyDescent="0.25">
      <c r="B72" s="12"/>
      <c r="C72" s="12"/>
      <c r="D72" s="12"/>
      <c r="E72" s="12"/>
      <c r="G72" s="13"/>
      <c r="H72" s="17"/>
      <c r="I72" s="12"/>
      <c r="J72" s="12"/>
      <c r="K72" s="14"/>
      <c r="L72" s="14"/>
    </row>
    <row r="73" spans="2:12" s="15" customFormat="1" ht="15" customHeight="1" x14ac:dyDescent="0.25">
      <c r="B73" s="12"/>
      <c r="C73" s="12"/>
      <c r="D73" s="12"/>
      <c r="E73" s="12"/>
      <c r="G73" s="13"/>
      <c r="H73" s="17"/>
      <c r="I73" s="12"/>
      <c r="J73" s="12"/>
      <c r="K73" s="14"/>
      <c r="L73" s="14"/>
    </row>
    <row r="74" spans="2:12" s="15" customFormat="1" ht="15" customHeight="1" x14ac:dyDescent="0.25">
      <c r="B74" s="12"/>
      <c r="C74" s="12"/>
      <c r="D74" s="12"/>
      <c r="E74" s="12"/>
      <c r="G74" s="13"/>
      <c r="H74" s="17"/>
      <c r="I74" s="12"/>
      <c r="J74" s="12"/>
      <c r="K74" s="14"/>
      <c r="L74" s="14"/>
    </row>
    <row r="75" spans="2:12" s="15" customFormat="1" ht="15" customHeight="1" x14ac:dyDescent="0.25">
      <c r="B75" s="12"/>
      <c r="C75" s="12"/>
      <c r="D75" s="12"/>
      <c r="E75" s="12"/>
      <c r="G75" s="13"/>
      <c r="H75" s="17"/>
      <c r="I75" s="12"/>
      <c r="J75" s="12"/>
      <c r="K75" s="14"/>
      <c r="L75" s="14"/>
    </row>
    <row r="76" spans="2:12" s="15" customFormat="1" ht="15" customHeight="1" x14ac:dyDescent="0.25">
      <c r="B76" s="12"/>
      <c r="C76" s="12"/>
      <c r="D76" s="12"/>
      <c r="E76" s="12"/>
      <c r="G76" s="13"/>
      <c r="H76" s="17"/>
      <c r="I76" s="12"/>
      <c r="J76" s="12"/>
      <c r="K76" s="14"/>
      <c r="L76" s="14"/>
    </row>
    <row r="77" spans="2:12" s="15" customFormat="1" ht="15" customHeight="1" x14ac:dyDescent="0.25">
      <c r="B77" s="12"/>
      <c r="C77" s="12"/>
      <c r="D77" s="12"/>
      <c r="E77" s="12"/>
      <c r="G77" s="13"/>
      <c r="H77" s="17"/>
      <c r="I77" s="12"/>
      <c r="J77" s="12"/>
      <c r="K77" s="14"/>
      <c r="L77" s="14"/>
    </row>
    <row r="78" spans="2:12" s="15" customFormat="1" ht="15" customHeight="1" x14ac:dyDescent="0.25">
      <c r="B78" s="12"/>
      <c r="C78" s="12"/>
      <c r="D78" s="12"/>
      <c r="E78" s="12"/>
      <c r="G78" s="13"/>
      <c r="H78" s="17"/>
      <c r="I78" s="12"/>
      <c r="J78" s="12"/>
      <c r="K78" s="14"/>
      <c r="L78" s="14"/>
    </row>
    <row r="79" spans="2:12" s="15" customFormat="1" ht="15" customHeight="1" x14ac:dyDescent="0.25">
      <c r="B79" s="12"/>
      <c r="C79" s="12"/>
      <c r="D79" s="12"/>
      <c r="E79" s="12"/>
      <c r="G79" s="13"/>
      <c r="H79" s="17"/>
      <c r="I79" s="12"/>
      <c r="J79" s="12"/>
      <c r="K79" s="14"/>
      <c r="L79" s="14"/>
    </row>
    <row r="80" spans="2:12" s="15" customFormat="1" ht="15" customHeight="1" x14ac:dyDescent="0.25">
      <c r="B80" s="12"/>
      <c r="C80" s="12"/>
      <c r="D80" s="12"/>
      <c r="E80" s="12"/>
      <c r="G80" s="13"/>
      <c r="H80" s="17"/>
      <c r="I80" s="12"/>
      <c r="J80" s="12"/>
      <c r="K80" s="14"/>
      <c r="L80" s="14"/>
    </row>
    <row r="81" spans="2:12" s="15" customFormat="1" ht="15" customHeight="1" x14ac:dyDescent="0.25">
      <c r="B81" s="12"/>
      <c r="C81" s="12"/>
      <c r="D81" s="12"/>
      <c r="E81" s="12"/>
      <c r="G81" s="13"/>
      <c r="H81" s="17"/>
      <c r="I81" s="12"/>
      <c r="J81" s="12"/>
      <c r="K81" s="14"/>
      <c r="L81" s="14"/>
    </row>
    <row r="82" spans="2:12" s="15" customFormat="1" ht="15" customHeight="1" x14ac:dyDescent="0.25">
      <c r="B82" s="12"/>
      <c r="C82" s="12"/>
      <c r="D82" s="12"/>
      <c r="E82" s="12"/>
      <c r="G82" s="13"/>
      <c r="H82" s="17"/>
      <c r="I82" s="12"/>
      <c r="J82" s="12"/>
      <c r="K82" s="14"/>
      <c r="L82" s="14"/>
    </row>
    <row r="83" spans="2:12" s="15" customFormat="1" ht="15" customHeight="1" x14ac:dyDescent="0.25">
      <c r="B83" s="12"/>
      <c r="C83" s="12"/>
      <c r="D83" s="12"/>
      <c r="E83" s="12"/>
      <c r="G83" s="13"/>
      <c r="H83" s="17"/>
      <c r="I83" s="12"/>
      <c r="J83" s="12"/>
      <c r="K83" s="14"/>
      <c r="L83" s="14"/>
    </row>
    <row r="84" spans="2:12" s="15" customFormat="1" ht="15" customHeight="1" x14ac:dyDescent="0.25">
      <c r="B84" s="12"/>
      <c r="C84" s="12"/>
      <c r="D84" s="12"/>
      <c r="E84" s="12"/>
      <c r="G84" s="13"/>
      <c r="H84" s="17"/>
      <c r="I84" s="12"/>
      <c r="J84" s="12"/>
      <c r="K84" s="14"/>
      <c r="L84" s="14"/>
    </row>
    <row r="85" spans="2:12" s="15" customFormat="1" ht="15" customHeight="1" x14ac:dyDescent="0.25">
      <c r="B85" s="12"/>
      <c r="C85" s="12"/>
      <c r="D85" s="12"/>
      <c r="E85" s="12"/>
      <c r="G85" s="13"/>
      <c r="H85" s="17"/>
      <c r="I85" s="12"/>
      <c r="J85" s="12"/>
      <c r="K85" s="14"/>
      <c r="L85" s="14"/>
    </row>
    <row r="86" spans="2:12" s="15" customFormat="1" ht="15" customHeight="1" x14ac:dyDescent="0.25">
      <c r="B86" s="12"/>
      <c r="C86" s="12"/>
      <c r="D86" s="12"/>
      <c r="E86" s="12"/>
      <c r="G86" s="13"/>
      <c r="H86" s="17"/>
      <c r="I86" s="12"/>
      <c r="J86" s="12"/>
      <c r="K86" s="14"/>
      <c r="L86" s="14"/>
    </row>
    <row r="87" spans="2:12" s="15" customFormat="1" ht="15" customHeight="1" x14ac:dyDescent="0.25">
      <c r="B87" s="12"/>
      <c r="C87" s="12"/>
      <c r="D87" s="12"/>
      <c r="E87" s="12"/>
      <c r="G87" s="13"/>
      <c r="H87" s="17"/>
      <c r="I87" s="12"/>
      <c r="J87" s="12"/>
      <c r="K87" s="14"/>
      <c r="L87" s="14"/>
    </row>
    <row r="88" spans="2:12" s="15" customFormat="1" ht="15" customHeight="1" x14ac:dyDescent="0.25">
      <c r="B88" s="12"/>
      <c r="C88" s="12"/>
      <c r="D88" s="12"/>
      <c r="E88" s="12"/>
      <c r="G88" s="13"/>
      <c r="H88" s="17"/>
      <c r="I88" s="12"/>
      <c r="J88" s="12"/>
      <c r="K88" s="14"/>
      <c r="L88" s="14"/>
    </row>
    <row r="89" spans="2:12" s="15" customFormat="1" ht="15" customHeight="1" x14ac:dyDescent="0.25">
      <c r="B89" s="12"/>
      <c r="C89" s="12"/>
      <c r="D89" s="12"/>
      <c r="E89" s="12"/>
      <c r="G89" s="13"/>
      <c r="H89" s="17"/>
      <c r="I89" s="12"/>
      <c r="J89" s="12"/>
      <c r="K89" s="14"/>
      <c r="L89" s="14"/>
    </row>
    <row r="90" spans="2:12" s="15" customFormat="1" ht="15" customHeight="1" x14ac:dyDescent="0.25">
      <c r="B90" s="12"/>
      <c r="C90" s="12"/>
      <c r="D90" s="12"/>
      <c r="E90" s="12"/>
      <c r="G90" s="13"/>
      <c r="H90" s="17"/>
      <c r="I90" s="12"/>
      <c r="J90" s="12"/>
      <c r="K90" s="14"/>
      <c r="L90" s="14"/>
    </row>
    <row r="91" spans="2:12" s="15" customFormat="1" ht="15" customHeight="1" x14ac:dyDescent="0.25">
      <c r="B91" s="12"/>
      <c r="C91" s="12"/>
      <c r="D91" s="12"/>
      <c r="E91" s="12"/>
      <c r="G91" s="13"/>
      <c r="H91" s="17"/>
      <c r="I91" s="12"/>
      <c r="J91" s="12"/>
      <c r="K91" s="14"/>
      <c r="L91" s="14"/>
    </row>
    <row r="92" spans="2:12" s="15" customFormat="1" ht="15" customHeight="1" x14ac:dyDescent="0.25">
      <c r="B92" s="12"/>
      <c r="C92" s="12"/>
      <c r="D92" s="12"/>
      <c r="E92" s="12"/>
      <c r="G92" s="13"/>
      <c r="H92" s="17"/>
      <c r="I92" s="12"/>
      <c r="J92" s="12"/>
      <c r="K92" s="14"/>
      <c r="L92" s="14"/>
    </row>
    <row r="93" spans="2:12" s="15" customFormat="1" ht="15" customHeight="1" x14ac:dyDescent="0.25">
      <c r="B93" s="12"/>
      <c r="C93" s="12"/>
      <c r="D93" s="12"/>
      <c r="E93" s="12"/>
      <c r="G93" s="13"/>
      <c r="H93" s="17"/>
      <c r="I93" s="12"/>
      <c r="J93" s="12"/>
      <c r="K93" s="14"/>
      <c r="L93" s="14"/>
    </row>
    <row r="94" spans="2:12" s="15" customFormat="1" ht="15" customHeight="1" x14ac:dyDescent="0.25">
      <c r="B94" s="12"/>
      <c r="C94" s="12"/>
      <c r="D94" s="12"/>
      <c r="E94" s="12"/>
      <c r="G94" s="13"/>
      <c r="H94" s="17"/>
      <c r="I94" s="12"/>
      <c r="J94" s="12"/>
      <c r="K94" s="14"/>
      <c r="L94" s="14"/>
    </row>
    <row r="95" spans="2:12" s="15" customFormat="1" ht="15" customHeight="1" x14ac:dyDescent="0.25">
      <c r="B95" s="12"/>
      <c r="C95" s="12"/>
      <c r="D95" s="12"/>
      <c r="E95" s="12"/>
      <c r="G95" s="13"/>
      <c r="H95" s="17"/>
      <c r="I95" s="12"/>
      <c r="J95" s="12"/>
      <c r="K95" s="14"/>
      <c r="L95" s="14"/>
    </row>
    <row r="96" spans="2:12" s="15" customFormat="1" ht="15" customHeight="1" x14ac:dyDescent="0.25">
      <c r="B96" s="12"/>
      <c r="C96" s="12"/>
      <c r="D96" s="12"/>
      <c r="E96" s="12"/>
      <c r="G96" s="13"/>
      <c r="H96" s="17"/>
      <c r="I96" s="12"/>
      <c r="J96" s="12"/>
      <c r="K96" s="14"/>
      <c r="L96" s="14"/>
    </row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5" customHeight="1" x14ac:dyDescent="0.25"/>
    <row r="329" ht="15" customHeight="1" x14ac:dyDescent="0.25"/>
    <row r="330" ht="15" customHeight="1" x14ac:dyDescent="0.25"/>
    <row r="331" ht="15" customHeight="1" x14ac:dyDescent="0.25"/>
    <row r="332" ht="15" customHeight="1" x14ac:dyDescent="0.25"/>
    <row r="333" ht="15" customHeight="1" x14ac:dyDescent="0.25"/>
    <row r="334" ht="15" customHeight="1" x14ac:dyDescent="0.25"/>
    <row r="335" ht="15" customHeight="1" x14ac:dyDescent="0.25"/>
    <row r="336" ht="15" customHeight="1" x14ac:dyDescent="0.25"/>
    <row r="337" ht="15" customHeight="1" x14ac:dyDescent="0.25"/>
    <row r="338" ht="15" customHeight="1" x14ac:dyDescent="0.25"/>
    <row r="339" ht="15" customHeight="1" x14ac:dyDescent="0.25"/>
    <row r="340" ht="15" customHeight="1" x14ac:dyDescent="0.25"/>
    <row r="341" ht="15" customHeight="1" x14ac:dyDescent="0.25"/>
    <row r="342" ht="15" customHeight="1" x14ac:dyDescent="0.25"/>
    <row r="343" ht="15" customHeight="1" x14ac:dyDescent="0.25"/>
    <row r="344" ht="15" customHeight="1" x14ac:dyDescent="0.25"/>
    <row r="345" ht="15" customHeight="1" x14ac:dyDescent="0.25"/>
    <row r="346" ht="15" customHeight="1" x14ac:dyDescent="0.25"/>
    <row r="347" ht="15" customHeight="1" x14ac:dyDescent="0.25"/>
    <row r="348" ht="15" customHeight="1" x14ac:dyDescent="0.25"/>
    <row r="349" ht="15" customHeight="1" x14ac:dyDescent="0.25"/>
    <row r="350" ht="15" customHeight="1" x14ac:dyDescent="0.25"/>
    <row r="351" ht="15" customHeight="1" x14ac:dyDescent="0.25"/>
    <row r="352" ht="15" customHeight="1" x14ac:dyDescent="0.25"/>
    <row r="353" ht="15" customHeight="1" x14ac:dyDescent="0.25"/>
    <row r="354" ht="15" customHeight="1" x14ac:dyDescent="0.25"/>
    <row r="355" ht="15" customHeight="1" x14ac:dyDescent="0.25"/>
    <row r="356" ht="15" customHeight="1" x14ac:dyDescent="0.25"/>
    <row r="357" ht="15" customHeight="1" x14ac:dyDescent="0.25"/>
    <row r="358" ht="15" customHeight="1" x14ac:dyDescent="0.25"/>
    <row r="359" ht="15" customHeight="1" x14ac:dyDescent="0.25"/>
    <row r="360" ht="15" customHeight="1" x14ac:dyDescent="0.25"/>
    <row r="361" ht="15" customHeight="1" x14ac:dyDescent="0.25"/>
    <row r="362" ht="15" customHeight="1" x14ac:dyDescent="0.25"/>
    <row r="363" ht="15" customHeight="1" x14ac:dyDescent="0.25"/>
    <row r="364" ht="15" customHeight="1" x14ac:dyDescent="0.25"/>
    <row r="365" ht="15" customHeight="1" x14ac:dyDescent="0.25"/>
    <row r="366" ht="15" customHeight="1" x14ac:dyDescent="0.25"/>
    <row r="367" ht="15" customHeight="1" x14ac:dyDescent="0.25"/>
    <row r="368" ht="15" customHeight="1" x14ac:dyDescent="0.25"/>
    <row r="369" ht="15" customHeight="1" x14ac:dyDescent="0.25"/>
    <row r="370" ht="15" customHeight="1" x14ac:dyDescent="0.25"/>
    <row r="371" ht="15" customHeight="1" x14ac:dyDescent="0.25"/>
    <row r="372" ht="15" customHeight="1" x14ac:dyDescent="0.25"/>
    <row r="373" ht="15" customHeight="1" x14ac:dyDescent="0.25"/>
    <row r="374" ht="15" customHeight="1" x14ac:dyDescent="0.25"/>
    <row r="375" ht="15" customHeight="1" x14ac:dyDescent="0.25"/>
    <row r="376" ht="15" customHeight="1" x14ac:dyDescent="0.25"/>
    <row r="377" ht="15" customHeight="1" x14ac:dyDescent="0.25"/>
    <row r="378" ht="15" customHeight="1" x14ac:dyDescent="0.25"/>
    <row r="379" ht="15" customHeight="1" x14ac:dyDescent="0.25"/>
    <row r="380" ht="15" customHeight="1" x14ac:dyDescent="0.25"/>
    <row r="381" ht="15" customHeight="1" x14ac:dyDescent="0.25"/>
    <row r="382" ht="15" customHeight="1" x14ac:dyDescent="0.25"/>
    <row r="383" ht="15" customHeight="1" x14ac:dyDescent="0.25"/>
    <row r="384" ht="15" customHeight="1" x14ac:dyDescent="0.25"/>
    <row r="385" ht="15" customHeight="1" x14ac:dyDescent="0.25"/>
    <row r="386" ht="15" customHeight="1" x14ac:dyDescent="0.25"/>
    <row r="387" ht="15" customHeight="1" x14ac:dyDescent="0.25"/>
    <row r="388" ht="15" customHeight="1" x14ac:dyDescent="0.25"/>
    <row r="389" ht="15" customHeight="1" x14ac:dyDescent="0.25"/>
    <row r="390" ht="15" customHeight="1" x14ac:dyDescent="0.25"/>
    <row r="391" ht="15" customHeight="1" x14ac:dyDescent="0.25"/>
    <row r="392" ht="15" customHeight="1" x14ac:dyDescent="0.25"/>
    <row r="393" ht="15" customHeight="1" x14ac:dyDescent="0.25"/>
    <row r="394" ht="15" customHeight="1" x14ac:dyDescent="0.25"/>
    <row r="395" ht="15" customHeight="1" x14ac:dyDescent="0.25"/>
    <row r="396" ht="15" customHeight="1" x14ac:dyDescent="0.25"/>
    <row r="397" ht="15" customHeight="1" x14ac:dyDescent="0.25"/>
    <row r="398" ht="15" customHeight="1" x14ac:dyDescent="0.25"/>
    <row r="399" ht="15" customHeight="1" x14ac:dyDescent="0.25"/>
    <row r="400" ht="15" customHeight="1" x14ac:dyDescent="0.25"/>
    <row r="401" ht="15" customHeight="1" x14ac:dyDescent="0.25"/>
    <row r="402" ht="15" customHeight="1" x14ac:dyDescent="0.25"/>
    <row r="403" ht="15" customHeight="1" x14ac:dyDescent="0.25"/>
    <row r="404" ht="15" customHeight="1" x14ac:dyDescent="0.25"/>
    <row r="405" ht="15" customHeight="1" x14ac:dyDescent="0.25"/>
    <row r="406" ht="15" customHeight="1" x14ac:dyDescent="0.25"/>
    <row r="407" ht="15" customHeight="1" x14ac:dyDescent="0.25"/>
    <row r="408" ht="15" customHeight="1" x14ac:dyDescent="0.25"/>
    <row r="409" ht="15" customHeight="1" x14ac:dyDescent="0.25"/>
    <row r="410" ht="15" customHeight="1" x14ac:dyDescent="0.25"/>
    <row r="411" ht="15" customHeight="1" x14ac:dyDescent="0.25"/>
    <row r="412" ht="15" customHeight="1" x14ac:dyDescent="0.25"/>
    <row r="413" ht="15" customHeight="1" x14ac:dyDescent="0.25"/>
    <row r="414" ht="15" customHeight="1" x14ac:dyDescent="0.25"/>
    <row r="415" ht="15" customHeight="1" x14ac:dyDescent="0.25"/>
    <row r="416" ht="15" customHeight="1" x14ac:dyDescent="0.25"/>
    <row r="417" ht="15" customHeight="1" x14ac:dyDescent="0.25"/>
    <row r="418" ht="15" customHeight="1" x14ac:dyDescent="0.25"/>
    <row r="419" ht="15" customHeight="1" x14ac:dyDescent="0.25"/>
    <row r="420" ht="15" customHeight="1" x14ac:dyDescent="0.25"/>
    <row r="421" ht="15" customHeight="1" x14ac:dyDescent="0.25"/>
    <row r="422" ht="15" customHeight="1" x14ac:dyDescent="0.25"/>
    <row r="423" ht="15" customHeight="1" x14ac:dyDescent="0.25"/>
    <row r="424" ht="15" customHeight="1" x14ac:dyDescent="0.25"/>
    <row r="425" ht="15" customHeight="1" x14ac:dyDescent="0.25"/>
    <row r="426" ht="15" customHeight="1" x14ac:dyDescent="0.25"/>
    <row r="427" ht="15" customHeight="1" x14ac:dyDescent="0.25"/>
    <row r="428" ht="15" customHeight="1" x14ac:dyDescent="0.25"/>
    <row r="429" ht="15" customHeight="1" x14ac:dyDescent="0.25"/>
    <row r="430" ht="15" customHeight="1" x14ac:dyDescent="0.25"/>
    <row r="431" ht="15" customHeight="1" x14ac:dyDescent="0.25"/>
    <row r="432" ht="15" customHeight="1" x14ac:dyDescent="0.25"/>
    <row r="433" ht="15" customHeight="1" x14ac:dyDescent="0.25"/>
    <row r="434" ht="15" customHeight="1" x14ac:dyDescent="0.25"/>
    <row r="435" ht="15" customHeight="1" x14ac:dyDescent="0.25"/>
    <row r="436" ht="15" customHeight="1" x14ac:dyDescent="0.25"/>
    <row r="437" ht="15" customHeight="1" x14ac:dyDescent="0.25"/>
    <row r="438" ht="15" customHeight="1" x14ac:dyDescent="0.25"/>
    <row r="439" ht="15" customHeight="1" x14ac:dyDescent="0.25"/>
    <row r="440" ht="15" customHeight="1" x14ac:dyDescent="0.25"/>
    <row r="441" ht="15" customHeight="1" x14ac:dyDescent="0.25"/>
    <row r="442" ht="15" customHeight="1" x14ac:dyDescent="0.25"/>
    <row r="443" ht="15" customHeight="1" x14ac:dyDescent="0.25"/>
    <row r="444" ht="15" customHeight="1" x14ac:dyDescent="0.25"/>
    <row r="445" ht="15" customHeight="1" x14ac:dyDescent="0.25"/>
    <row r="446" ht="15" customHeight="1" x14ac:dyDescent="0.25"/>
    <row r="447" ht="15" customHeight="1" x14ac:dyDescent="0.25"/>
    <row r="448" ht="15" customHeight="1" x14ac:dyDescent="0.25"/>
    <row r="449" ht="15" customHeight="1" x14ac:dyDescent="0.25"/>
    <row r="450" ht="15" customHeight="1" x14ac:dyDescent="0.25"/>
    <row r="451" ht="15" customHeight="1" x14ac:dyDescent="0.25"/>
    <row r="452" ht="15" customHeight="1" x14ac:dyDescent="0.25"/>
    <row r="453" ht="15" customHeight="1" x14ac:dyDescent="0.25"/>
    <row r="454" ht="15" customHeight="1" x14ac:dyDescent="0.25"/>
    <row r="455" ht="15" customHeight="1" x14ac:dyDescent="0.25"/>
    <row r="456" ht="15" customHeight="1" x14ac:dyDescent="0.25"/>
    <row r="457" ht="15" customHeight="1" x14ac:dyDescent="0.25"/>
    <row r="458" ht="15" customHeight="1" x14ac:dyDescent="0.25"/>
    <row r="459" ht="15" customHeight="1" x14ac:dyDescent="0.25"/>
    <row r="460" ht="15" customHeight="1" x14ac:dyDescent="0.25"/>
    <row r="461" ht="15" customHeight="1" x14ac:dyDescent="0.25"/>
    <row r="462" ht="15" customHeight="1" x14ac:dyDescent="0.25"/>
    <row r="463" ht="15" customHeight="1" x14ac:dyDescent="0.25"/>
    <row r="464" ht="15" customHeight="1" x14ac:dyDescent="0.25"/>
    <row r="465" ht="15" customHeight="1" x14ac:dyDescent="0.25"/>
    <row r="466" ht="15" customHeight="1" x14ac:dyDescent="0.25"/>
    <row r="467" ht="15" customHeight="1" x14ac:dyDescent="0.25"/>
    <row r="468" ht="15" customHeight="1" x14ac:dyDescent="0.25"/>
    <row r="469" ht="15" customHeight="1" x14ac:dyDescent="0.25"/>
    <row r="470" ht="15" customHeight="1" x14ac:dyDescent="0.25"/>
    <row r="471" ht="15" customHeight="1" x14ac:dyDescent="0.25"/>
    <row r="472" ht="15" customHeight="1" x14ac:dyDescent="0.25"/>
    <row r="473" ht="15" customHeight="1" x14ac:dyDescent="0.25"/>
    <row r="474" ht="15" customHeight="1" x14ac:dyDescent="0.25"/>
    <row r="475" ht="15" customHeight="1" x14ac:dyDescent="0.25"/>
    <row r="476" ht="15" customHeight="1" x14ac:dyDescent="0.25"/>
    <row r="477" ht="15" customHeight="1" x14ac:dyDescent="0.25"/>
    <row r="478" ht="15" customHeight="1" x14ac:dyDescent="0.25"/>
    <row r="479" ht="15" customHeight="1" x14ac:dyDescent="0.25"/>
    <row r="480" ht="15" customHeight="1" x14ac:dyDescent="0.25"/>
    <row r="481" ht="15" customHeight="1" x14ac:dyDescent="0.25"/>
    <row r="482" ht="15" customHeight="1" x14ac:dyDescent="0.25"/>
    <row r="483" ht="15" customHeight="1" x14ac:dyDescent="0.25"/>
    <row r="484" ht="15" customHeight="1" x14ac:dyDescent="0.25"/>
    <row r="485" ht="15" customHeight="1" x14ac:dyDescent="0.25"/>
    <row r="486" ht="15" customHeight="1" x14ac:dyDescent="0.25"/>
    <row r="487" ht="15" customHeight="1" x14ac:dyDescent="0.25"/>
    <row r="488" ht="15" customHeight="1" x14ac:dyDescent="0.25"/>
    <row r="489" ht="15" customHeight="1" x14ac:dyDescent="0.25"/>
    <row r="490" ht="15" customHeight="1" x14ac:dyDescent="0.25"/>
    <row r="491" ht="15" customHeight="1" x14ac:dyDescent="0.25"/>
    <row r="492" ht="15" customHeight="1" x14ac:dyDescent="0.25"/>
    <row r="493" ht="15" customHeight="1" x14ac:dyDescent="0.25"/>
    <row r="494" ht="15" customHeight="1" x14ac:dyDescent="0.25"/>
    <row r="495" ht="15" customHeight="1" x14ac:dyDescent="0.25"/>
    <row r="496" ht="15" customHeight="1" x14ac:dyDescent="0.25"/>
    <row r="497" ht="15" customHeight="1" x14ac:dyDescent="0.25"/>
    <row r="498" ht="15" customHeight="1" x14ac:dyDescent="0.25"/>
    <row r="499" ht="15" customHeight="1" x14ac:dyDescent="0.25"/>
    <row r="500" ht="15" customHeight="1" x14ac:dyDescent="0.25"/>
    <row r="501" ht="15" customHeight="1" x14ac:dyDescent="0.25"/>
    <row r="502" ht="15" customHeight="1" x14ac:dyDescent="0.25"/>
    <row r="503" ht="15" customHeight="1" x14ac:dyDescent="0.25"/>
    <row r="504" ht="15" customHeight="1" x14ac:dyDescent="0.25"/>
    <row r="505" ht="15" customHeight="1" x14ac:dyDescent="0.25"/>
    <row r="506" ht="15" customHeight="1" x14ac:dyDescent="0.25"/>
    <row r="507" ht="15" customHeight="1" x14ac:dyDescent="0.25"/>
    <row r="508" ht="15" customHeight="1" x14ac:dyDescent="0.25"/>
    <row r="509" ht="15" customHeight="1" x14ac:dyDescent="0.25"/>
    <row r="510" ht="15" customHeight="1" x14ac:dyDescent="0.25"/>
    <row r="511" ht="15" customHeight="1" x14ac:dyDescent="0.25"/>
    <row r="512" ht="15" customHeight="1" x14ac:dyDescent="0.25"/>
    <row r="513" ht="15" customHeight="1" x14ac:dyDescent="0.25"/>
    <row r="514" ht="15" customHeight="1" x14ac:dyDescent="0.25"/>
    <row r="515" ht="15" customHeight="1" x14ac:dyDescent="0.25"/>
    <row r="516" ht="15" customHeight="1" x14ac:dyDescent="0.25"/>
    <row r="517" ht="15" customHeight="1" x14ac:dyDescent="0.25"/>
    <row r="518" ht="15" customHeight="1" x14ac:dyDescent="0.25"/>
    <row r="519" ht="15" customHeight="1" x14ac:dyDescent="0.25"/>
    <row r="520" ht="15" customHeight="1" x14ac:dyDescent="0.25"/>
    <row r="521" ht="15" customHeight="1" x14ac:dyDescent="0.25"/>
    <row r="522" ht="15" customHeight="1" x14ac:dyDescent="0.25"/>
    <row r="523" ht="15" customHeight="1" x14ac:dyDescent="0.25"/>
    <row r="524" ht="15" customHeight="1" x14ac:dyDescent="0.25"/>
    <row r="525" ht="15" customHeight="1" x14ac:dyDescent="0.25"/>
    <row r="526" ht="15" customHeight="1" x14ac:dyDescent="0.25"/>
    <row r="527" ht="15" customHeight="1" x14ac:dyDescent="0.25"/>
    <row r="528" ht="15" customHeight="1" x14ac:dyDescent="0.25"/>
    <row r="529" ht="15" customHeight="1" x14ac:dyDescent="0.25"/>
    <row r="530" ht="15" customHeight="1" x14ac:dyDescent="0.25"/>
    <row r="531" ht="15" customHeight="1" x14ac:dyDescent="0.25"/>
    <row r="532" ht="15" customHeight="1" x14ac:dyDescent="0.25"/>
    <row r="533" ht="15" customHeight="1" x14ac:dyDescent="0.25"/>
    <row r="534" ht="15" customHeight="1" x14ac:dyDescent="0.25"/>
    <row r="535" ht="15" customHeight="1" x14ac:dyDescent="0.25"/>
    <row r="536" ht="15" customHeight="1" x14ac:dyDescent="0.25"/>
    <row r="537" ht="15" customHeight="1" x14ac:dyDescent="0.25"/>
    <row r="538" ht="15" customHeight="1" x14ac:dyDescent="0.25"/>
    <row r="539" ht="15" customHeight="1" x14ac:dyDescent="0.25"/>
    <row r="540" ht="15" customHeight="1" x14ac:dyDescent="0.25"/>
    <row r="541" ht="15" customHeight="1" x14ac:dyDescent="0.25"/>
    <row r="542" ht="15" customHeight="1" x14ac:dyDescent="0.25"/>
    <row r="543" ht="15" customHeight="1" x14ac:dyDescent="0.25"/>
    <row r="544" ht="15" customHeight="1" x14ac:dyDescent="0.25"/>
    <row r="545" ht="15" customHeight="1" x14ac:dyDescent="0.25"/>
    <row r="546" ht="15" customHeight="1" x14ac:dyDescent="0.25"/>
    <row r="547" ht="15" customHeight="1" x14ac:dyDescent="0.25"/>
    <row r="548" ht="15" customHeight="1" x14ac:dyDescent="0.25"/>
    <row r="549" ht="15" customHeight="1" x14ac:dyDescent="0.25"/>
    <row r="550" ht="15" customHeight="1" x14ac:dyDescent="0.25"/>
    <row r="551" ht="15" customHeight="1" x14ac:dyDescent="0.25"/>
    <row r="552" ht="15" customHeight="1" x14ac:dyDescent="0.25"/>
    <row r="553" ht="15" customHeight="1" x14ac:dyDescent="0.25"/>
    <row r="554" ht="15" customHeight="1" x14ac:dyDescent="0.25"/>
    <row r="555" ht="15" customHeight="1" x14ac:dyDescent="0.25"/>
    <row r="556" ht="15" customHeight="1" x14ac:dyDescent="0.25"/>
    <row r="557" ht="15" customHeight="1" x14ac:dyDescent="0.25"/>
    <row r="558" ht="15" customHeight="1" x14ac:dyDescent="0.25"/>
    <row r="559" ht="15" customHeight="1" x14ac:dyDescent="0.25"/>
    <row r="560" ht="15" customHeight="1" x14ac:dyDescent="0.25"/>
    <row r="561" ht="15" customHeight="1" x14ac:dyDescent="0.25"/>
    <row r="562" ht="15" customHeight="1" x14ac:dyDescent="0.25"/>
    <row r="563" ht="15" customHeight="1" x14ac:dyDescent="0.25"/>
    <row r="564" ht="15" customHeight="1" x14ac:dyDescent="0.25"/>
    <row r="565" ht="15" customHeight="1" x14ac:dyDescent="0.25"/>
    <row r="566" ht="15" customHeight="1" x14ac:dyDescent="0.25"/>
    <row r="567" ht="15" customHeight="1" x14ac:dyDescent="0.25"/>
    <row r="568" ht="15" customHeight="1" x14ac:dyDescent="0.25"/>
    <row r="569" ht="15" customHeight="1" x14ac:dyDescent="0.25"/>
    <row r="570" ht="15" customHeight="1" x14ac:dyDescent="0.25"/>
    <row r="571" ht="15" customHeight="1" x14ac:dyDescent="0.25"/>
    <row r="572" ht="15" customHeight="1" x14ac:dyDescent="0.25"/>
    <row r="573" ht="15" customHeight="1" x14ac:dyDescent="0.25"/>
    <row r="574" ht="15" customHeight="1" x14ac:dyDescent="0.25"/>
    <row r="575" ht="15" customHeight="1" x14ac:dyDescent="0.25"/>
    <row r="576" ht="15" customHeight="1" x14ac:dyDescent="0.25"/>
    <row r="577" ht="15" customHeight="1" x14ac:dyDescent="0.25"/>
    <row r="578" ht="15" customHeight="1" x14ac:dyDescent="0.25"/>
    <row r="579" ht="15" customHeight="1" x14ac:dyDescent="0.25"/>
    <row r="580" ht="15" customHeight="1" x14ac:dyDescent="0.25"/>
    <row r="581" ht="15" customHeight="1" x14ac:dyDescent="0.25"/>
    <row r="582" ht="15" customHeight="1" x14ac:dyDescent="0.25"/>
    <row r="583" ht="15" customHeight="1" x14ac:dyDescent="0.25"/>
    <row r="584" ht="15" customHeight="1" x14ac:dyDescent="0.25"/>
    <row r="585" ht="15" customHeight="1" x14ac:dyDescent="0.25"/>
    <row r="586" ht="15" customHeight="1" x14ac:dyDescent="0.25"/>
    <row r="587" ht="15" customHeight="1" x14ac:dyDescent="0.25"/>
    <row r="588" ht="15" customHeight="1" x14ac:dyDescent="0.25"/>
    <row r="589" ht="15" customHeight="1" x14ac:dyDescent="0.25"/>
    <row r="590" ht="15" customHeight="1" x14ac:dyDescent="0.25"/>
    <row r="591" ht="15" customHeight="1" x14ac:dyDescent="0.25"/>
    <row r="592" ht="15" customHeight="1" x14ac:dyDescent="0.25"/>
    <row r="593" ht="15" customHeight="1" x14ac:dyDescent="0.25"/>
    <row r="594" ht="15" customHeight="1" x14ac:dyDescent="0.25"/>
    <row r="595" ht="15" customHeight="1" x14ac:dyDescent="0.25"/>
    <row r="596" ht="15" customHeight="1" x14ac:dyDescent="0.25"/>
    <row r="597" ht="15" customHeight="1" x14ac:dyDescent="0.25"/>
    <row r="598" ht="15" customHeight="1" x14ac:dyDescent="0.25"/>
    <row r="599" ht="15" customHeight="1" x14ac:dyDescent="0.25"/>
    <row r="600" ht="15" customHeight="1" x14ac:dyDescent="0.25"/>
    <row r="601" ht="15" customHeight="1" x14ac:dyDescent="0.25"/>
    <row r="602" ht="15" customHeight="1" x14ac:dyDescent="0.25"/>
    <row r="603" ht="15" customHeight="1" x14ac:dyDescent="0.25"/>
    <row r="604" ht="15" customHeight="1" x14ac:dyDescent="0.25"/>
    <row r="605" ht="15" customHeight="1" x14ac:dyDescent="0.25"/>
    <row r="606" ht="15" customHeight="1" x14ac:dyDescent="0.25"/>
    <row r="607" ht="15" customHeight="1" x14ac:dyDescent="0.25"/>
    <row r="608" ht="15" customHeight="1" x14ac:dyDescent="0.25"/>
    <row r="609" ht="15" customHeight="1" x14ac:dyDescent="0.25"/>
    <row r="610" ht="15" customHeight="1" x14ac:dyDescent="0.25"/>
    <row r="611" ht="15" customHeight="1" x14ac:dyDescent="0.25"/>
    <row r="612" ht="15" customHeight="1" x14ac:dyDescent="0.25"/>
    <row r="613" ht="15" customHeight="1" x14ac:dyDescent="0.25"/>
    <row r="614" ht="15" customHeight="1" x14ac:dyDescent="0.25"/>
    <row r="615" ht="15" customHeight="1" x14ac:dyDescent="0.25"/>
    <row r="616" ht="15" customHeight="1" x14ac:dyDescent="0.25"/>
    <row r="617" ht="15" customHeight="1" x14ac:dyDescent="0.25"/>
    <row r="618" ht="15" customHeight="1" x14ac:dyDescent="0.25"/>
    <row r="619" ht="15" customHeight="1" x14ac:dyDescent="0.25"/>
    <row r="620" ht="15" customHeight="1" x14ac:dyDescent="0.25"/>
    <row r="621" ht="15" customHeight="1" x14ac:dyDescent="0.25"/>
    <row r="622" ht="15" customHeight="1" x14ac:dyDescent="0.25"/>
    <row r="623" ht="15" customHeight="1" x14ac:dyDescent="0.25"/>
    <row r="624" ht="15" customHeight="1" x14ac:dyDescent="0.25"/>
    <row r="625" ht="15" customHeight="1" x14ac:dyDescent="0.25"/>
    <row r="626" ht="15" customHeight="1" x14ac:dyDescent="0.25"/>
    <row r="627" ht="15" customHeight="1" x14ac:dyDescent="0.25"/>
    <row r="628" ht="15" customHeight="1" x14ac:dyDescent="0.25"/>
    <row r="629" ht="15" customHeight="1" x14ac:dyDescent="0.25"/>
    <row r="630" ht="15" customHeight="1" x14ac:dyDescent="0.25"/>
    <row r="631" ht="15" customHeight="1" x14ac:dyDescent="0.25"/>
    <row r="632" ht="15" customHeight="1" x14ac:dyDescent="0.25"/>
    <row r="633" ht="15" customHeight="1" x14ac:dyDescent="0.25"/>
    <row r="634" ht="15" customHeight="1" x14ac:dyDescent="0.25"/>
    <row r="635" ht="15" customHeight="1" x14ac:dyDescent="0.25"/>
    <row r="636" ht="15" customHeight="1" x14ac:dyDescent="0.25"/>
    <row r="637" ht="15" customHeight="1" x14ac:dyDescent="0.25"/>
    <row r="638" ht="15" customHeight="1" x14ac:dyDescent="0.25"/>
    <row r="639" ht="15" customHeight="1" x14ac:dyDescent="0.25"/>
    <row r="640" ht="15" customHeight="1" x14ac:dyDescent="0.25"/>
    <row r="641" ht="15" customHeight="1" x14ac:dyDescent="0.25"/>
    <row r="642" ht="15" customHeight="1" x14ac:dyDescent="0.25"/>
    <row r="643" ht="15" customHeight="1" x14ac:dyDescent="0.25"/>
    <row r="644" ht="15" customHeight="1" x14ac:dyDescent="0.25"/>
    <row r="645" ht="15" customHeight="1" x14ac:dyDescent="0.25"/>
    <row r="646" ht="15" customHeight="1" x14ac:dyDescent="0.25"/>
    <row r="647" ht="15" customHeight="1" x14ac:dyDescent="0.25"/>
    <row r="648" ht="15" customHeight="1" x14ac:dyDescent="0.25"/>
    <row r="649" ht="15" customHeight="1" x14ac:dyDescent="0.25"/>
    <row r="650" ht="15" customHeight="1" x14ac:dyDescent="0.25"/>
    <row r="651" ht="15" customHeight="1" x14ac:dyDescent="0.25"/>
    <row r="652" ht="15" customHeight="1" x14ac:dyDescent="0.25"/>
    <row r="653" ht="15" customHeight="1" x14ac:dyDescent="0.25"/>
    <row r="654" ht="15" customHeight="1" x14ac:dyDescent="0.25"/>
    <row r="655" ht="15" customHeight="1" x14ac:dyDescent="0.25"/>
    <row r="656" ht="15" customHeight="1" x14ac:dyDescent="0.25"/>
    <row r="657" ht="15" customHeight="1" x14ac:dyDescent="0.25"/>
    <row r="658" ht="15" customHeight="1" x14ac:dyDescent="0.25"/>
    <row r="659" ht="15" customHeight="1" x14ac:dyDescent="0.25"/>
    <row r="660" ht="15" customHeight="1" x14ac:dyDescent="0.25"/>
    <row r="661" ht="15" customHeight="1" x14ac:dyDescent="0.25"/>
    <row r="662" ht="15" customHeight="1" x14ac:dyDescent="0.25"/>
    <row r="663" ht="15" customHeight="1" x14ac:dyDescent="0.25"/>
    <row r="664" ht="15" customHeight="1" x14ac:dyDescent="0.25"/>
    <row r="665" ht="15" customHeight="1" x14ac:dyDescent="0.25"/>
    <row r="666" ht="15" customHeight="1" x14ac:dyDescent="0.25"/>
    <row r="667" ht="15" customHeight="1" x14ac:dyDescent="0.25"/>
    <row r="668" ht="15" customHeight="1" x14ac:dyDescent="0.25"/>
    <row r="669" ht="15" customHeight="1" x14ac:dyDescent="0.25"/>
    <row r="670" ht="15" customHeight="1" x14ac:dyDescent="0.25"/>
    <row r="671" ht="15" customHeight="1" x14ac:dyDescent="0.25"/>
    <row r="672" ht="15" customHeight="1" x14ac:dyDescent="0.25"/>
    <row r="673" ht="15" customHeight="1" x14ac:dyDescent="0.25"/>
    <row r="674" ht="15" customHeight="1" x14ac:dyDescent="0.25"/>
    <row r="675" ht="15" customHeight="1" x14ac:dyDescent="0.25"/>
    <row r="676" ht="15" customHeight="1" x14ac:dyDescent="0.25"/>
    <row r="677" ht="15" customHeight="1" x14ac:dyDescent="0.25"/>
    <row r="678" ht="15" customHeight="1" x14ac:dyDescent="0.25"/>
    <row r="679" ht="15" customHeight="1" x14ac:dyDescent="0.25"/>
    <row r="680" ht="15" customHeight="1" x14ac:dyDescent="0.25"/>
    <row r="681" ht="15" customHeight="1" x14ac:dyDescent="0.25"/>
    <row r="682" ht="15" customHeight="1" x14ac:dyDescent="0.25"/>
    <row r="683" ht="15" customHeight="1" x14ac:dyDescent="0.25"/>
    <row r="684" ht="15" customHeight="1" x14ac:dyDescent="0.25"/>
    <row r="685" ht="15" customHeight="1" x14ac:dyDescent="0.25"/>
    <row r="686" ht="15" customHeight="1" x14ac:dyDescent="0.25"/>
    <row r="687" ht="15" customHeight="1" x14ac:dyDescent="0.25"/>
    <row r="688" ht="15" customHeight="1" x14ac:dyDescent="0.25"/>
    <row r="689" ht="15" customHeight="1" x14ac:dyDescent="0.25"/>
    <row r="690" ht="15" customHeight="1" x14ac:dyDescent="0.25"/>
    <row r="691" ht="15" customHeight="1" x14ac:dyDescent="0.25"/>
    <row r="692" ht="15" customHeight="1" x14ac:dyDescent="0.25"/>
    <row r="693" ht="15" customHeight="1" x14ac:dyDescent="0.25"/>
    <row r="694" ht="15" customHeight="1" x14ac:dyDescent="0.25"/>
    <row r="695" ht="15" customHeight="1" x14ac:dyDescent="0.25"/>
    <row r="696" ht="15" customHeight="1" x14ac:dyDescent="0.25"/>
    <row r="697" ht="15" customHeight="1" x14ac:dyDescent="0.25"/>
    <row r="698" ht="15" customHeight="1" x14ac:dyDescent="0.25"/>
    <row r="699" ht="15" customHeight="1" x14ac:dyDescent="0.25"/>
    <row r="700" ht="15" customHeight="1" x14ac:dyDescent="0.25"/>
    <row r="701" ht="15" customHeight="1" x14ac:dyDescent="0.25"/>
    <row r="702" ht="15" customHeight="1" x14ac:dyDescent="0.25"/>
    <row r="703" ht="15" customHeight="1" x14ac:dyDescent="0.25"/>
    <row r="704" ht="15" customHeight="1" x14ac:dyDescent="0.25"/>
    <row r="705" ht="15" customHeight="1" x14ac:dyDescent="0.25"/>
    <row r="706" ht="15" customHeight="1" x14ac:dyDescent="0.25"/>
    <row r="707" ht="15" customHeight="1" x14ac:dyDescent="0.25"/>
    <row r="708" ht="15" customHeight="1" x14ac:dyDescent="0.25"/>
    <row r="709" ht="15" customHeight="1" x14ac:dyDescent="0.25"/>
    <row r="710" ht="15" customHeight="1" x14ac:dyDescent="0.25"/>
    <row r="711" ht="15" customHeight="1" x14ac:dyDescent="0.25"/>
    <row r="712" ht="15" customHeight="1" x14ac:dyDescent="0.25"/>
    <row r="713" ht="15" customHeight="1" x14ac:dyDescent="0.25"/>
    <row r="714" ht="15" customHeight="1" x14ac:dyDescent="0.25"/>
    <row r="715" ht="15" customHeight="1" x14ac:dyDescent="0.25"/>
    <row r="716" ht="15" customHeight="1" x14ac:dyDescent="0.25"/>
    <row r="717" ht="15" customHeight="1" x14ac:dyDescent="0.25"/>
    <row r="718" ht="15" customHeight="1" x14ac:dyDescent="0.25"/>
    <row r="719" ht="15" customHeight="1" x14ac:dyDescent="0.25"/>
    <row r="720" ht="15" customHeight="1" x14ac:dyDescent="0.25"/>
    <row r="721" ht="15" customHeight="1" x14ac:dyDescent="0.25"/>
    <row r="722" ht="15" customHeight="1" x14ac:dyDescent="0.25"/>
    <row r="723" ht="15" customHeight="1" x14ac:dyDescent="0.25"/>
    <row r="724" ht="15" customHeight="1" x14ac:dyDescent="0.25"/>
    <row r="725" ht="15" customHeight="1" x14ac:dyDescent="0.25"/>
    <row r="726" ht="15" customHeight="1" x14ac:dyDescent="0.25"/>
    <row r="727" ht="15" customHeight="1" x14ac:dyDescent="0.25"/>
    <row r="728" ht="15" customHeight="1" x14ac:dyDescent="0.25"/>
    <row r="729" ht="15" customHeight="1" x14ac:dyDescent="0.25"/>
    <row r="730" ht="15" customHeight="1" x14ac:dyDescent="0.25"/>
    <row r="731" ht="15" customHeight="1" x14ac:dyDescent="0.25"/>
    <row r="732" ht="15" customHeight="1" x14ac:dyDescent="0.25"/>
    <row r="733" ht="15" customHeight="1" x14ac:dyDescent="0.25"/>
    <row r="734" ht="15" customHeight="1" x14ac:dyDescent="0.25"/>
    <row r="735" ht="15" customHeight="1" x14ac:dyDescent="0.25"/>
    <row r="736" ht="15" customHeight="1" x14ac:dyDescent="0.25"/>
    <row r="737" ht="15" customHeight="1" x14ac:dyDescent="0.25"/>
    <row r="738" ht="15" customHeight="1" x14ac:dyDescent="0.25"/>
    <row r="739" ht="15" customHeight="1" x14ac:dyDescent="0.25"/>
    <row r="740" ht="15" customHeight="1" x14ac:dyDescent="0.25"/>
    <row r="741" ht="15" customHeight="1" x14ac:dyDescent="0.25"/>
    <row r="742" ht="15" customHeight="1" x14ac:dyDescent="0.25"/>
    <row r="743" ht="15" customHeight="1" x14ac:dyDescent="0.25"/>
    <row r="744" ht="15" customHeight="1" x14ac:dyDescent="0.25"/>
    <row r="745" ht="15" customHeight="1" x14ac:dyDescent="0.25"/>
    <row r="746" ht="15" customHeight="1" x14ac:dyDescent="0.25"/>
    <row r="747" ht="15" customHeight="1" x14ac:dyDescent="0.25"/>
    <row r="748" ht="15" customHeight="1" x14ac:dyDescent="0.25"/>
    <row r="749" ht="15" customHeight="1" x14ac:dyDescent="0.25"/>
    <row r="750" ht="15" customHeight="1" x14ac:dyDescent="0.25"/>
    <row r="751" ht="15" customHeight="1" x14ac:dyDescent="0.25"/>
    <row r="752" ht="15" customHeight="1" x14ac:dyDescent="0.25"/>
    <row r="753" ht="15" customHeight="1" x14ac:dyDescent="0.25"/>
    <row r="754" ht="15" customHeight="1" x14ac:dyDescent="0.25"/>
    <row r="755" ht="15" customHeight="1" x14ac:dyDescent="0.25"/>
    <row r="756" ht="15" customHeight="1" x14ac:dyDescent="0.25"/>
    <row r="757" ht="15" customHeight="1" x14ac:dyDescent="0.25"/>
    <row r="758" ht="15" customHeight="1" x14ac:dyDescent="0.25"/>
    <row r="759" ht="15" customHeight="1" x14ac:dyDescent="0.25"/>
    <row r="760" ht="15" customHeight="1" x14ac:dyDescent="0.25"/>
    <row r="761" ht="15" customHeight="1" x14ac:dyDescent="0.25"/>
    <row r="762" ht="15" customHeight="1" x14ac:dyDescent="0.25"/>
    <row r="763" ht="15" customHeight="1" x14ac:dyDescent="0.25"/>
    <row r="764" ht="15" customHeight="1" x14ac:dyDescent="0.25"/>
    <row r="765" ht="15" customHeight="1" x14ac:dyDescent="0.25"/>
    <row r="766" ht="15" customHeight="1" x14ac:dyDescent="0.25"/>
    <row r="767" ht="15" customHeight="1" x14ac:dyDescent="0.25"/>
    <row r="768" ht="15" customHeight="1" x14ac:dyDescent="0.25"/>
    <row r="769" ht="15" customHeight="1" x14ac:dyDescent="0.25"/>
    <row r="770" ht="15" customHeight="1" x14ac:dyDescent="0.25"/>
    <row r="771" ht="15" customHeight="1" x14ac:dyDescent="0.25"/>
    <row r="772" ht="15" customHeight="1" x14ac:dyDescent="0.25"/>
    <row r="773" ht="15" customHeight="1" x14ac:dyDescent="0.25"/>
    <row r="774" ht="15" customHeight="1" x14ac:dyDescent="0.25"/>
    <row r="775" ht="15" customHeight="1" x14ac:dyDescent="0.25"/>
    <row r="776" ht="15" customHeight="1" x14ac:dyDescent="0.25"/>
    <row r="777" ht="15" customHeight="1" x14ac:dyDescent="0.25"/>
    <row r="778" ht="15" customHeight="1" x14ac:dyDescent="0.25"/>
    <row r="779" ht="15" customHeight="1" x14ac:dyDescent="0.25"/>
    <row r="780" ht="15" customHeight="1" x14ac:dyDescent="0.25"/>
    <row r="781" ht="15" customHeight="1" x14ac:dyDescent="0.25"/>
    <row r="782" ht="15" customHeight="1" x14ac:dyDescent="0.25"/>
    <row r="783" ht="15" customHeight="1" x14ac:dyDescent="0.25"/>
    <row r="784" ht="15" customHeight="1" x14ac:dyDescent="0.25"/>
    <row r="785" ht="15" customHeight="1" x14ac:dyDescent="0.25"/>
    <row r="786" ht="15" customHeight="1" x14ac:dyDescent="0.25"/>
    <row r="787" ht="15" customHeight="1" x14ac:dyDescent="0.25"/>
    <row r="788" ht="15" customHeight="1" x14ac:dyDescent="0.25"/>
    <row r="789" ht="15" customHeight="1" x14ac:dyDescent="0.25"/>
    <row r="790" ht="15" customHeight="1" x14ac:dyDescent="0.25"/>
    <row r="791" ht="15" customHeight="1" x14ac:dyDescent="0.25"/>
    <row r="792" ht="15" customHeight="1" x14ac:dyDescent="0.25"/>
    <row r="793" ht="15" customHeight="1" x14ac:dyDescent="0.25"/>
    <row r="794" ht="15" customHeight="1" x14ac:dyDescent="0.25"/>
    <row r="795" ht="15" customHeight="1" x14ac:dyDescent="0.25"/>
    <row r="796" ht="15" customHeight="1" x14ac:dyDescent="0.25"/>
    <row r="797" ht="15" customHeight="1" x14ac:dyDescent="0.25"/>
    <row r="798" ht="15" customHeight="1" x14ac:dyDescent="0.25"/>
    <row r="799" ht="15" customHeight="1" x14ac:dyDescent="0.25"/>
    <row r="800" ht="15" customHeight="1" x14ac:dyDescent="0.25"/>
    <row r="801" ht="15" customHeight="1" x14ac:dyDescent="0.25"/>
    <row r="802" ht="15" customHeight="1" x14ac:dyDescent="0.25"/>
    <row r="803" ht="15" customHeight="1" x14ac:dyDescent="0.25"/>
    <row r="804" ht="15" customHeight="1" x14ac:dyDescent="0.25"/>
    <row r="805" ht="15" customHeight="1" x14ac:dyDescent="0.25"/>
    <row r="806" ht="15" customHeight="1" x14ac:dyDescent="0.25"/>
    <row r="807" ht="15" customHeight="1" x14ac:dyDescent="0.25"/>
    <row r="808" ht="15" customHeight="1" x14ac:dyDescent="0.25"/>
    <row r="809" ht="15" customHeight="1" x14ac:dyDescent="0.25"/>
    <row r="810" ht="15" customHeight="1" x14ac:dyDescent="0.25"/>
    <row r="811" ht="15" customHeight="1" x14ac:dyDescent="0.25"/>
    <row r="812" ht="15" customHeight="1" x14ac:dyDescent="0.25"/>
    <row r="813" ht="15" customHeight="1" x14ac:dyDescent="0.25"/>
    <row r="814" ht="15" customHeight="1" x14ac:dyDescent="0.25"/>
    <row r="815" ht="15" customHeight="1" x14ac:dyDescent="0.25"/>
    <row r="816" ht="15" customHeight="1" x14ac:dyDescent="0.25"/>
    <row r="817" ht="15" customHeight="1" x14ac:dyDescent="0.25"/>
    <row r="818" ht="15" customHeight="1" x14ac:dyDescent="0.25"/>
    <row r="819" ht="15" customHeight="1" x14ac:dyDescent="0.25"/>
    <row r="820" ht="15" customHeight="1" x14ac:dyDescent="0.25"/>
    <row r="821" ht="15" customHeight="1" x14ac:dyDescent="0.25"/>
    <row r="822" ht="15" customHeight="1" x14ac:dyDescent="0.25"/>
    <row r="823" ht="15" customHeight="1" x14ac:dyDescent="0.25"/>
    <row r="824" ht="15" customHeight="1" x14ac:dyDescent="0.25"/>
    <row r="825" ht="15" customHeight="1" x14ac:dyDescent="0.25"/>
    <row r="826" ht="15" customHeight="1" x14ac:dyDescent="0.25"/>
    <row r="827" ht="15" customHeight="1" x14ac:dyDescent="0.25"/>
    <row r="828" ht="15" customHeight="1" x14ac:dyDescent="0.25"/>
    <row r="829" ht="15" customHeight="1" x14ac:dyDescent="0.25"/>
    <row r="830" ht="15" customHeight="1" x14ac:dyDescent="0.25"/>
    <row r="831" ht="15" customHeight="1" x14ac:dyDescent="0.25"/>
    <row r="832" ht="15" customHeight="1" x14ac:dyDescent="0.25"/>
    <row r="833" ht="15" customHeight="1" x14ac:dyDescent="0.25"/>
    <row r="834" ht="15" customHeight="1" x14ac:dyDescent="0.25"/>
    <row r="835" ht="15" customHeight="1" x14ac:dyDescent="0.25"/>
    <row r="836" ht="15" customHeight="1" x14ac:dyDescent="0.25"/>
    <row r="837" ht="15" customHeight="1" x14ac:dyDescent="0.25"/>
    <row r="838" ht="15" customHeight="1" x14ac:dyDescent="0.25"/>
    <row r="839" ht="15" customHeight="1" x14ac:dyDescent="0.25"/>
    <row r="840" ht="15" customHeight="1" x14ac:dyDescent="0.25"/>
    <row r="841" ht="15" customHeight="1" x14ac:dyDescent="0.25"/>
    <row r="842" ht="15" customHeight="1" x14ac:dyDescent="0.25"/>
    <row r="843" ht="15" customHeight="1" x14ac:dyDescent="0.25"/>
    <row r="844" ht="15" customHeight="1" x14ac:dyDescent="0.25"/>
    <row r="845" ht="15" customHeight="1" x14ac:dyDescent="0.25"/>
    <row r="846" ht="15" customHeight="1" x14ac:dyDescent="0.25"/>
    <row r="847" ht="15" customHeight="1" x14ac:dyDescent="0.25"/>
    <row r="848" ht="15" customHeight="1" x14ac:dyDescent="0.25"/>
    <row r="849" ht="15" customHeight="1" x14ac:dyDescent="0.25"/>
    <row r="850" ht="15" customHeight="1" x14ac:dyDescent="0.25"/>
    <row r="851" ht="15" customHeight="1" x14ac:dyDescent="0.25"/>
    <row r="852" ht="15" customHeight="1" x14ac:dyDescent="0.25"/>
    <row r="853" ht="15" customHeight="1" x14ac:dyDescent="0.25"/>
    <row r="854" ht="15" customHeight="1" x14ac:dyDescent="0.25"/>
    <row r="855" ht="15" customHeight="1" x14ac:dyDescent="0.25"/>
    <row r="856" ht="15" customHeight="1" x14ac:dyDescent="0.25"/>
    <row r="857" ht="15" customHeight="1" x14ac:dyDescent="0.25"/>
    <row r="858" ht="15" customHeight="1" x14ac:dyDescent="0.25"/>
    <row r="859" ht="15" customHeight="1" x14ac:dyDescent="0.25"/>
    <row r="860" ht="15" customHeight="1" x14ac:dyDescent="0.25"/>
    <row r="861" ht="15" customHeight="1" x14ac:dyDescent="0.25"/>
    <row r="862" ht="15" customHeight="1" x14ac:dyDescent="0.25"/>
    <row r="863" ht="15" customHeight="1" x14ac:dyDescent="0.25"/>
    <row r="864" ht="15" customHeight="1" x14ac:dyDescent="0.25"/>
    <row r="865" ht="15" customHeight="1" x14ac:dyDescent="0.25"/>
    <row r="866" ht="15" customHeight="1" x14ac:dyDescent="0.25"/>
    <row r="867" ht="15" customHeight="1" x14ac:dyDescent="0.25"/>
    <row r="868" ht="15" customHeight="1" x14ac:dyDescent="0.25"/>
    <row r="869" ht="15" customHeight="1" x14ac:dyDescent="0.25"/>
    <row r="870" ht="15" customHeight="1" x14ac:dyDescent="0.25"/>
    <row r="871" ht="15" customHeight="1" x14ac:dyDescent="0.25"/>
    <row r="872" ht="15" customHeight="1" x14ac:dyDescent="0.25"/>
    <row r="873" ht="15" customHeight="1" x14ac:dyDescent="0.25"/>
    <row r="874" ht="15" customHeight="1" x14ac:dyDescent="0.25"/>
    <row r="875" ht="15" customHeight="1" x14ac:dyDescent="0.25"/>
    <row r="876" ht="15" customHeight="1" x14ac:dyDescent="0.25"/>
    <row r="877" ht="15" customHeight="1" x14ac:dyDescent="0.25"/>
    <row r="878" ht="15" customHeight="1" x14ac:dyDescent="0.25"/>
    <row r="879" ht="15" customHeight="1" x14ac:dyDescent="0.25"/>
    <row r="880" ht="15" customHeight="1" x14ac:dyDescent="0.25"/>
    <row r="881" ht="15" customHeight="1" x14ac:dyDescent="0.25"/>
    <row r="882" ht="15" customHeight="1" x14ac:dyDescent="0.25"/>
    <row r="883" ht="15" customHeight="1" x14ac:dyDescent="0.25"/>
    <row r="884" ht="15" customHeight="1" x14ac:dyDescent="0.25"/>
    <row r="885" ht="15" customHeight="1" x14ac:dyDescent="0.25"/>
    <row r="886" ht="15" customHeight="1" x14ac:dyDescent="0.25"/>
    <row r="887" ht="15" customHeight="1" x14ac:dyDescent="0.25"/>
    <row r="888" ht="15" customHeight="1" x14ac:dyDescent="0.25"/>
    <row r="889" ht="15" customHeight="1" x14ac:dyDescent="0.25"/>
    <row r="890" ht="15" customHeight="1" x14ac:dyDescent="0.25"/>
    <row r="891" ht="15" customHeight="1" x14ac:dyDescent="0.25"/>
    <row r="892" ht="15" customHeight="1" x14ac:dyDescent="0.25"/>
    <row r="893" ht="15" customHeight="1" x14ac:dyDescent="0.25"/>
    <row r="894" ht="15" customHeight="1" x14ac:dyDescent="0.25"/>
    <row r="895" ht="15" customHeight="1" x14ac:dyDescent="0.25"/>
    <row r="896" ht="15" customHeight="1" x14ac:dyDescent="0.25"/>
    <row r="897" ht="15" customHeight="1" x14ac:dyDescent="0.25"/>
    <row r="898" ht="15" customHeight="1" x14ac:dyDescent="0.25"/>
    <row r="899" ht="15" customHeight="1" x14ac:dyDescent="0.25"/>
    <row r="900" ht="15" customHeight="1" x14ac:dyDescent="0.25"/>
    <row r="901" ht="15" customHeight="1" x14ac:dyDescent="0.25"/>
    <row r="902" ht="15" customHeight="1" x14ac:dyDescent="0.25"/>
    <row r="903" ht="15" customHeight="1" x14ac:dyDescent="0.25"/>
    <row r="904" ht="15" customHeight="1" x14ac:dyDescent="0.25"/>
    <row r="905" ht="15" customHeight="1" x14ac:dyDescent="0.25"/>
    <row r="906" ht="15" customHeight="1" x14ac:dyDescent="0.25"/>
    <row r="907" ht="15" customHeight="1" x14ac:dyDescent="0.25"/>
    <row r="908" ht="15" customHeight="1" x14ac:dyDescent="0.25"/>
    <row r="909" ht="15" customHeight="1" x14ac:dyDescent="0.25"/>
    <row r="910" ht="15" customHeight="1" x14ac:dyDescent="0.25"/>
    <row r="911" ht="15" customHeight="1" x14ac:dyDescent="0.25"/>
    <row r="912" ht="15" customHeight="1" x14ac:dyDescent="0.25"/>
    <row r="913" ht="15" customHeight="1" x14ac:dyDescent="0.25"/>
    <row r="914" ht="15" customHeight="1" x14ac:dyDescent="0.25"/>
    <row r="915" ht="15" customHeight="1" x14ac:dyDescent="0.25"/>
    <row r="916" ht="15" customHeight="1" x14ac:dyDescent="0.25"/>
    <row r="917" ht="15" customHeight="1" x14ac:dyDescent="0.25"/>
    <row r="918" ht="15" customHeight="1" x14ac:dyDescent="0.25"/>
    <row r="919" ht="15" customHeight="1" x14ac:dyDescent="0.25"/>
    <row r="920" ht="15" customHeight="1" x14ac:dyDescent="0.25"/>
    <row r="921" ht="15" customHeight="1" x14ac:dyDescent="0.25"/>
    <row r="922" ht="15" customHeight="1" x14ac:dyDescent="0.25"/>
    <row r="923" ht="15" customHeight="1" x14ac:dyDescent="0.25"/>
    <row r="924" ht="15" customHeight="1" x14ac:dyDescent="0.25"/>
    <row r="925" ht="15" customHeight="1" x14ac:dyDescent="0.25"/>
    <row r="926" ht="15" customHeight="1" x14ac:dyDescent="0.25"/>
    <row r="927" ht="15" customHeight="1" x14ac:dyDescent="0.25"/>
    <row r="928" ht="15" customHeight="1" x14ac:dyDescent="0.25"/>
    <row r="929" ht="15" customHeight="1" x14ac:dyDescent="0.25"/>
    <row r="930" ht="15" customHeight="1" x14ac:dyDescent="0.25"/>
    <row r="931" ht="15" customHeight="1" x14ac:dyDescent="0.25"/>
    <row r="932" ht="15" customHeight="1" x14ac:dyDescent="0.25"/>
    <row r="933" ht="15" customHeight="1" x14ac:dyDescent="0.25"/>
    <row r="934" ht="15" customHeight="1" x14ac:dyDescent="0.25"/>
    <row r="935" ht="15" customHeight="1" x14ac:dyDescent="0.25"/>
    <row r="936" ht="15" customHeight="1" x14ac:dyDescent="0.25"/>
    <row r="937" ht="15" customHeight="1" x14ac:dyDescent="0.25"/>
    <row r="938" ht="15" customHeight="1" x14ac:dyDescent="0.25"/>
    <row r="939" ht="15" customHeight="1" x14ac:dyDescent="0.25"/>
    <row r="940" ht="15" customHeight="1" x14ac:dyDescent="0.25"/>
    <row r="941" ht="15" customHeight="1" x14ac:dyDescent="0.25"/>
    <row r="942" ht="15" customHeight="1" x14ac:dyDescent="0.25"/>
    <row r="943" ht="15" customHeight="1" x14ac:dyDescent="0.25"/>
    <row r="944" ht="15" customHeight="1" x14ac:dyDescent="0.25"/>
    <row r="945" ht="15" customHeight="1" x14ac:dyDescent="0.25"/>
    <row r="946" ht="15" customHeight="1" x14ac:dyDescent="0.25"/>
    <row r="947" ht="15" customHeight="1" x14ac:dyDescent="0.25"/>
    <row r="948" ht="15" customHeight="1" x14ac:dyDescent="0.25"/>
    <row r="949" ht="15" customHeight="1" x14ac:dyDescent="0.25"/>
    <row r="950" ht="15" customHeight="1" x14ac:dyDescent="0.25"/>
    <row r="951" ht="15" customHeight="1" x14ac:dyDescent="0.25"/>
    <row r="952" ht="15" customHeight="1" x14ac:dyDescent="0.25"/>
    <row r="953" ht="15" customHeight="1" x14ac:dyDescent="0.25"/>
    <row r="954" ht="15" customHeight="1" x14ac:dyDescent="0.25"/>
    <row r="955" ht="15" customHeight="1" x14ac:dyDescent="0.25"/>
    <row r="956" ht="15" customHeight="1" x14ac:dyDescent="0.25"/>
    <row r="957" ht="15" customHeight="1" x14ac:dyDescent="0.25"/>
    <row r="958" ht="15" customHeight="1" x14ac:dyDescent="0.25"/>
    <row r="959" ht="15" customHeight="1" x14ac:dyDescent="0.25"/>
    <row r="960" ht="15" customHeight="1" x14ac:dyDescent="0.25"/>
    <row r="961" ht="15" customHeight="1" x14ac:dyDescent="0.25"/>
    <row r="962" ht="15" customHeight="1" x14ac:dyDescent="0.25"/>
    <row r="963" ht="15" customHeight="1" x14ac:dyDescent="0.25"/>
    <row r="964" ht="15" customHeight="1" x14ac:dyDescent="0.25"/>
    <row r="965" ht="15" customHeight="1" x14ac:dyDescent="0.25"/>
    <row r="966" ht="15" customHeight="1" x14ac:dyDescent="0.25"/>
    <row r="967" ht="15" customHeight="1" x14ac:dyDescent="0.25"/>
    <row r="968" ht="15" customHeight="1" x14ac:dyDescent="0.25"/>
    <row r="969" ht="15" customHeight="1" x14ac:dyDescent="0.25"/>
    <row r="970" ht="15" customHeight="1" x14ac:dyDescent="0.25"/>
    <row r="971" ht="15" customHeight="1" x14ac:dyDescent="0.25"/>
    <row r="972" ht="15" customHeight="1" x14ac:dyDescent="0.25"/>
    <row r="973" ht="15" customHeight="1" x14ac:dyDescent="0.25"/>
    <row r="974" ht="15" customHeight="1" x14ac:dyDescent="0.25"/>
    <row r="975" ht="15" customHeight="1" x14ac:dyDescent="0.25"/>
    <row r="976" ht="15" customHeight="1" x14ac:dyDescent="0.25"/>
    <row r="977" ht="15" customHeight="1" x14ac:dyDescent="0.25"/>
    <row r="978" ht="15" customHeight="1" x14ac:dyDescent="0.25"/>
    <row r="979" ht="15" customHeight="1" x14ac:dyDescent="0.25"/>
    <row r="980" ht="15" customHeight="1" x14ac:dyDescent="0.25"/>
    <row r="981" ht="15" customHeight="1" x14ac:dyDescent="0.25"/>
    <row r="982" ht="15" customHeight="1" x14ac:dyDescent="0.25"/>
    <row r="983" ht="15" customHeight="1" x14ac:dyDescent="0.25"/>
    <row r="984" ht="15" customHeight="1" x14ac:dyDescent="0.25"/>
    <row r="985" ht="15" customHeight="1" x14ac:dyDescent="0.25"/>
    <row r="986" ht="15" customHeight="1" x14ac:dyDescent="0.25"/>
    <row r="987" ht="15" customHeight="1" x14ac:dyDescent="0.25"/>
    <row r="988" ht="15" customHeight="1" x14ac:dyDescent="0.25"/>
    <row r="989" ht="15" customHeight="1" x14ac:dyDescent="0.25"/>
    <row r="990" ht="15" customHeight="1" x14ac:dyDescent="0.25"/>
    <row r="991" ht="15" customHeight="1" x14ac:dyDescent="0.25"/>
    <row r="992" ht="15" customHeight="1" x14ac:dyDescent="0.25"/>
    <row r="993" ht="15" customHeight="1" x14ac:dyDescent="0.25"/>
    <row r="994" ht="15" customHeight="1" x14ac:dyDescent="0.25"/>
    <row r="995" ht="15" customHeight="1" x14ac:dyDescent="0.25"/>
    <row r="996" ht="15" customHeight="1" x14ac:dyDescent="0.25"/>
    <row r="997" ht="15" customHeight="1" x14ac:dyDescent="0.25"/>
    <row r="998" ht="15" customHeight="1" x14ac:dyDescent="0.25"/>
    <row r="999" ht="15" customHeight="1" x14ac:dyDescent="0.25"/>
    <row r="1000" ht="15" customHeight="1" x14ac:dyDescent="0.25"/>
    <row r="1001" ht="15" customHeight="1" x14ac:dyDescent="0.25"/>
    <row r="1002" ht="15" customHeight="1" x14ac:dyDescent="0.25"/>
    <row r="1003" ht="15" customHeight="1" x14ac:dyDescent="0.25"/>
    <row r="1004" ht="15" customHeight="1" x14ac:dyDescent="0.25"/>
    <row r="1005" ht="15" customHeight="1" x14ac:dyDescent="0.25"/>
    <row r="1006" ht="15" customHeight="1" x14ac:dyDescent="0.25"/>
    <row r="1007" ht="15" customHeight="1" x14ac:dyDescent="0.25"/>
    <row r="1008" ht="15" customHeight="1" x14ac:dyDescent="0.25"/>
    <row r="1009" ht="15" customHeight="1" x14ac:dyDescent="0.25"/>
    <row r="1010" ht="15" customHeight="1" x14ac:dyDescent="0.25"/>
    <row r="1011" ht="15" customHeight="1" x14ac:dyDescent="0.25"/>
    <row r="1012" ht="15" customHeight="1" x14ac:dyDescent="0.25"/>
    <row r="1013" ht="15" customHeight="1" x14ac:dyDescent="0.25"/>
    <row r="1014" ht="15" customHeight="1" x14ac:dyDescent="0.25"/>
    <row r="1015" ht="15" customHeight="1" x14ac:dyDescent="0.25"/>
    <row r="1016" ht="15" customHeight="1" x14ac:dyDescent="0.25"/>
    <row r="1017" ht="15" customHeight="1" x14ac:dyDescent="0.25"/>
    <row r="1018" ht="15" customHeight="1" x14ac:dyDescent="0.25"/>
    <row r="1019" ht="15" customHeight="1" x14ac:dyDescent="0.25"/>
    <row r="1020" ht="15" customHeight="1" x14ac:dyDescent="0.25"/>
    <row r="1021" ht="15" customHeight="1" x14ac:dyDescent="0.25"/>
    <row r="1022" ht="15" customHeight="1" x14ac:dyDescent="0.25"/>
    <row r="1023" ht="15" customHeight="1" x14ac:dyDescent="0.25"/>
    <row r="1024" ht="15" customHeight="1" x14ac:dyDescent="0.25"/>
    <row r="1025" ht="15" customHeight="1" x14ac:dyDescent="0.25"/>
    <row r="1026" ht="15" customHeight="1" x14ac:dyDescent="0.25"/>
    <row r="1027" ht="15" customHeight="1" x14ac:dyDescent="0.25"/>
    <row r="1028" ht="15" customHeight="1" x14ac:dyDescent="0.25"/>
    <row r="1029" ht="15" customHeight="1" x14ac:dyDescent="0.25"/>
    <row r="1030" ht="15" customHeight="1" x14ac:dyDescent="0.25"/>
    <row r="1031" ht="15" customHeight="1" x14ac:dyDescent="0.25"/>
    <row r="1032" ht="15" customHeight="1" x14ac:dyDescent="0.25"/>
    <row r="1033" ht="15" customHeight="1" x14ac:dyDescent="0.25"/>
    <row r="1034" ht="15" customHeight="1" x14ac:dyDescent="0.25"/>
    <row r="1035" ht="15" customHeight="1" x14ac:dyDescent="0.25"/>
    <row r="1036" ht="15" customHeight="1" x14ac:dyDescent="0.25"/>
    <row r="1037" ht="15" customHeight="1" x14ac:dyDescent="0.25"/>
    <row r="1038" ht="15" customHeight="1" x14ac:dyDescent="0.25"/>
    <row r="1039" ht="15" customHeight="1" x14ac:dyDescent="0.25"/>
    <row r="1040" ht="15" customHeight="1" x14ac:dyDescent="0.25"/>
    <row r="1041" ht="15" customHeight="1" x14ac:dyDescent="0.25"/>
    <row r="1042" ht="15" customHeight="1" x14ac:dyDescent="0.25"/>
    <row r="1043" ht="15" customHeight="1" x14ac:dyDescent="0.25"/>
    <row r="1044" ht="15" customHeight="1" x14ac:dyDescent="0.25"/>
    <row r="1045" ht="15" customHeight="1" x14ac:dyDescent="0.25"/>
    <row r="1046" ht="15" customHeight="1" x14ac:dyDescent="0.25"/>
    <row r="1047" ht="15" customHeight="1" x14ac:dyDescent="0.25"/>
    <row r="1048" ht="15" customHeight="1" x14ac:dyDescent="0.25"/>
    <row r="1049" ht="15" customHeight="1" x14ac:dyDescent="0.25"/>
    <row r="1050" ht="15" customHeight="1" x14ac:dyDescent="0.25"/>
    <row r="1051" ht="15" customHeight="1" x14ac:dyDescent="0.25"/>
    <row r="1052" ht="15" customHeight="1" x14ac:dyDescent="0.25"/>
    <row r="1053" ht="15" customHeight="1" x14ac:dyDescent="0.25"/>
    <row r="1054" ht="15" customHeight="1" x14ac:dyDescent="0.25"/>
    <row r="1055" ht="15" customHeight="1" x14ac:dyDescent="0.25"/>
    <row r="1056" ht="15" customHeight="1" x14ac:dyDescent="0.25"/>
    <row r="1057" ht="15" customHeight="1" x14ac:dyDescent="0.25"/>
    <row r="1058" ht="15" customHeight="1" x14ac:dyDescent="0.25"/>
    <row r="1059" ht="15" customHeight="1" x14ac:dyDescent="0.25"/>
    <row r="1060" ht="15" customHeight="1" x14ac:dyDescent="0.25"/>
    <row r="1061" ht="15" customHeight="1" x14ac:dyDescent="0.25"/>
    <row r="1062" ht="15" customHeight="1" x14ac:dyDescent="0.25"/>
    <row r="1063" ht="15" customHeight="1" x14ac:dyDescent="0.25"/>
    <row r="1064" ht="15" customHeight="1" x14ac:dyDescent="0.25"/>
    <row r="1065" ht="15" customHeight="1" x14ac:dyDescent="0.25"/>
    <row r="1066" ht="15" customHeight="1" x14ac:dyDescent="0.25"/>
    <row r="1067" ht="15" customHeight="1" x14ac:dyDescent="0.25"/>
    <row r="1068" ht="15" customHeight="1" x14ac:dyDescent="0.25"/>
    <row r="1069" ht="15" customHeight="1" x14ac:dyDescent="0.25"/>
    <row r="1070" ht="15" customHeight="1" x14ac:dyDescent="0.25"/>
    <row r="1071" ht="15" customHeight="1" x14ac:dyDescent="0.25"/>
    <row r="1072" ht="15" customHeight="1" x14ac:dyDescent="0.25"/>
    <row r="1073" ht="15" customHeight="1" x14ac:dyDescent="0.25"/>
    <row r="1074" ht="15" customHeight="1" x14ac:dyDescent="0.25"/>
    <row r="1075" ht="15" customHeight="1" x14ac:dyDescent="0.25"/>
    <row r="1076" ht="15" customHeight="1" x14ac:dyDescent="0.25"/>
    <row r="1077" ht="15" customHeight="1" x14ac:dyDescent="0.25"/>
    <row r="1078" ht="15" customHeight="1" x14ac:dyDescent="0.25"/>
    <row r="1079" ht="15" customHeight="1" x14ac:dyDescent="0.25"/>
    <row r="1080" ht="15" customHeight="1" x14ac:dyDescent="0.25"/>
    <row r="1081" ht="15" customHeight="1" x14ac:dyDescent="0.25"/>
    <row r="1082" ht="15" customHeight="1" x14ac:dyDescent="0.25"/>
    <row r="1083" ht="15" customHeight="1" x14ac:dyDescent="0.25"/>
    <row r="1084" ht="15" customHeight="1" x14ac:dyDescent="0.25"/>
  </sheetData>
  <sortState ref="B7:L14">
    <sortCondition ref="B7"/>
  </sortState>
  <mergeCells count="3">
    <mergeCell ref="B2:L2"/>
    <mergeCell ref="B3:L3"/>
    <mergeCell ref="B4:L4"/>
  </mergeCells>
  <pageMargins left="1.1399999999999999" right="0.2" top="0.39" bottom="0.42" header="0.24" footer="0.17"/>
  <pageSetup paperSize="9" scale="68" fitToHeight="0" orientation="landscape" horizontalDpi="4294967295" verticalDpi="4294967295" r:id="rId1"/>
  <headerFooter>
    <oddFooter>Página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K548"/>
  <sheetViews>
    <sheetView zoomScaleNormal="100" workbookViewId="0"/>
  </sheetViews>
  <sheetFormatPr baseColWidth="10" defaultRowHeight="15" x14ac:dyDescent="0.25"/>
  <cols>
    <col min="1" max="1" width="2.42578125" customWidth="1"/>
    <col min="2" max="2" width="19" customWidth="1"/>
    <col min="3" max="3" width="13.28515625" customWidth="1"/>
    <col min="4" max="4" width="53" customWidth="1"/>
    <col min="5" max="5" width="10.28515625" customWidth="1"/>
    <col min="6" max="6" width="14.140625" customWidth="1"/>
    <col min="7" max="7" width="15.7109375" customWidth="1"/>
    <col min="8" max="8" width="17.140625" customWidth="1"/>
    <col min="9" max="9" width="19.5703125" customWidth="1"/>
    <col min="10" max="10" width="21.42578125" customWidth="1"/>
    <col min="11" max="11" width="16.28515625" customWidth="1"/>
  </cols>
  <sheetData>
    <row r="2" spans="1:11" ht="22.5" x14ac:dyDescent="0.3">
      <c r="B2" s="362" t="s">
        <v>835</v>
      </c>
      <c r="C2" s="362"/>
      <c r="D2" s="362"/>
      <c r="E2" s="362"/>
      <c r="F2" s="362"/>
      <c r="G2" s="362"/>
      <c r="H2" s="362"/>
      <c r="I2" s="362"/>
      <c r="J2" s="362"/>
      <c r="K2" s="362"/>
    </row>
    <row r="3" spans="1:11" ht="25.5" customHeight="1" x14ac:dyDescent="0.3">
      <c r="B3" s="363" t="s">
        <v>951</v>
      </c>
      <c r="C3" s="363"/>
      <c r="D3" s="363"/>
      <c r="E3" s="363"/>
      <c r="F3" s="363"/>
      <c r="G3" s="363"/>
      <c r="H3" s="363"/>
      <c r="I3" s="363"/>
      <c r="J3" s="363"/>
      <c r="K3" s="363"/>
    </row>
    <row r="4" spans="1:11" ht="11.25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</row>
    <row r="5" spans="1:11" ht="39" customHeight="1" thickBot="1" x14ac:dyDescent="0.3">
      <c r="B5" s="113" t="s">
        <v>807</v>
      </c>
      <c r="C5" s="113" t="s">
        <v>801</v>
      </c>
      <c r="D5" s="113" t="s">
        <v>455</v>
      </c>
      <c r="E5" s="113" t="s">
        <v>175</v>
      </c>
      <c r="F5" s="113" t="s">
        <v>803</v>
      </c>
      <c r="G5" s="113" t="s">
        <v>777</v>
      </c>
      <c r="H5" s="113" t="s">
        <v>804</v>
      </c>
      <c r="I5" s="113" t="s">
        <v>824</v>
      </c>
      <c r="J5" s="113" t="s">
        <v>911</v>
      </c>
      <c r="K5" s="113" t="s">
        <v>825</v>
      </c>
    </row>
    <row r="6" spans="1:11" ht="6" customHeight="1" x14ac:dyDescent="0.25">
      <c r="B6" s="121"/>
      <c r="C6" s="122"/>
      <c r="D6" s="121"/>
      <c r="E6" s="121"/>
      <c r="F6" s="123"/>
      <c r="G6" s="222">
        <f t="shared" ref="G6" si="0">E6*F6</f>
        <v>0</v>
      </c>
      <c r="H6" s="124"/>
      <c r="I6" s="124"/>
      <c r="J6" s="123"/>
      <c r="K6" s="123"/>
    </row>
    <row r="7" spans="1:11" ht="16.5" customHeight="1" x14ac:dyDescent="0.25">
      <c r="A7" s="15"/>
      <c r="B7" s="215"/>
      <c r="C7" s="215"/>
      <c r="D7" s="215"/>
      <c r="E7" s="216"/>
      <c r="F7" s="217"/>
      <c r="G7" s="218"/>
      <c r="H7" s="215"/>
      <c r="I7" s="215"/>
      <c r="J7" s="215"/>
      <c r="K7" s="219"/>
    </row>
    <row r="8" spans="1:11" s="214" customFormat="1" ht="16.5" customHeight="1" x14ac:dyDescent="0.25">
      <c r="A8" s="15"/>
      <c r="B8" s="215"/>
      <c r="C8" s="215"/>
      <c r="D8" s="215"/>
      <c r="E8" s="216"/>
      <c r="F8" s="217"/>
      <c r="G8" s="218"/>
      <c r="H8" s="215"/>
      <c r="I8" s="215"/>
      <c r="J8" s="215"/>
      <c r="K8" s="219"/>
    </row>
    <row r="9" spans="1:11" ht="16.5" customHeight="1" x14ac:dyDescent="0.25">
      <c r="A9" s="15"/>
      <c r="B9" s="215"/>
      <c r="C9" s="215"/>
      <c r="D9" s="215"/>
      <c r="E9" s="216"/>
      <c r="F9" s="217"/>
      <c r="G9" s="218"/>
      <c r="H9" s="215"/>
      <c r="I9" s="215"/>
      <c r="J9" s="215"/>
      <c r="K9" s="219"/>
    </row>
    <row r="10" spans="1:11" ht="16.5" customHeight="1" x14ac:dyDescent="0.25">
      <c r="A10" s="15"/>
      <c r="B10" s="215"/>
      <c r="C10" s="215"/>
      <c r="D10" s="215"/>
      <c r="E10" s="216"/>
      <c r="F10" s="217"/>
      <c r="G10" s="218"/>
      <c r="H10" s="215"/>
      <c r="I10" s="215"/>
      <c r="J10" s="215"/>
      <c r="K10" s="219"/>
    </row>
    <row r="11" spans="1:11" ht="16.5" customHeight="1" x14ac:dyDescent="0.25">
      <c r="A11" s="15"/>
      <c r="B11" s="215"/>
      <c r="C11" s="215"/>
      <c r="D11" s="215"/>
      <c r="E11" s="216"/>
      <c r="F11" s="217"/>
      <c r="G11" s="218"/>
      <c r="H11" s="215"/>
      <c r="I11" s="215"/>
      <c r="J11" s="215"/>
      <c r="K11" s="219"/>
    </row>
    <row r="12" spans="1:11" ht="16.5" customHeight="1" x14ac:dyDescent="0.25">
      <c r="A12" s="15"/>
      <c r="B12" s="215"/>
      <c r="C12" s="215"/>
      <c r="D12" s="215"/>
      <c r="E12" s="216"/>
      <c r="F12" s="217"/>
      <c r="G12" s="218"/>
      <c r="H12" s="215"/>
      <c r="I12" s="215"/>
      <c r="J12" s="215"/>
      <c r="K12" s="219"/>
    </row>
    <row r="13" spans="1:11" ht="16.5" customHeight="1" x14ac:dyDescent="0.25">
      <c r="A13" s="15"/>
      <c r="B13" s="215"/>
      <c r="C13" s="215"/>
      <c r="D13" s="215"/>
      <c r="E13" s="216"/>
      <c r="F13" s="217"/>
      <c r="G13" s="218"/>
      <c r="H13" s="215"/>
      <c r="I13" s="215"/>
      <c r="J13" s="215"/>
      <c r="K13" s="219"/>
    </row>
    <row r="14" spans="1:11" ht="16.5" customHeight="1" x14ac:dyDescent="0.25">
      <c r="A14" s="15"/>
      <c r="B14" s="215"/>
      <c r="C14" s="215"/>
      <c r="D14" s="215"/>
      <c r="E14" s="216"/>
      <c r="F14" s="217"/>
      <c r="G14" s="218"/>
      <c r="H14" s="215"/>
      <c r="I14" s="215"/>
      <c r="J14" s="215"/>
      <c r="K14" s="219"/>
    </row>
    <row r="15" spans="1:11" ht="16.5" customHeight="1" x14ac:dyDescent="0.25">
      <c r="A15" s="15"/>
      <c r="B15" s="215"/>
      <c r="C15" s="215"/>
      <c r="D15" s="215"/>
      <c r="E15" s="216"/>
      <c r="F15" s="217"/>
      <c r="G15" s="218"/>
      <c r="H15" s="215"/>
      <c r="I15" s="215"/>
      <c r="J15" s="215"/>
      <c r="K15" s="219"/>
    </row>
    <row r="16" spans="1:11" ht="16.5" customHeight="1" x14ac:dyDescent="0.25">
      <c r="A16" s="15"/>
      <c r="B16" s="215"/>
      <c r="C16" s="215"/>
      <c r="D16" s="215"/>
      <c r="E16" s="216"/>
      <c r="F16" s="217"/>
      <c r="G16" s="218"/>
      <c r="H16" s="215"/>
      <c r="I16" s="215"/>
      <c r="J16" s="215"/>
      <c r="K16" s="219"/>
    </row>
    <row r="17" spans="1:11" ht="16.5" customHeight="1" x14ac:dyDescent="0.25">
      <c r="A17" s="15"/>
      <c r="B17" s="215"/>
      <c r="C17" s="215"/>
      <c r="D17" s="215"/>
      <c r="E17" s="216"/>
      <c r="F17" s="217"/>
      <c r="G17" s="218"/>
      <c r="H17" s="215"/>
      <c r="I17" s="215"/>
      <c r="J17" s="215"/>
      <c r="K17" s="219"/>
    </row>
    <row r="18" spans="1:11" ht="16.5" customHeight="1" x14ac:dyDescent="0.25">
      <c r="A18" s="15"/>
      <c r="B18" s="215"/>
      <c r="C18" s="215"/>
      <c r="D18" s="215"/>
      <c r="E18" s="216"/>
      <c r="F18" s="217"/>
      <c r="G18" s="218"/>
      <c r="H18" s="215"/>
      <c r="I18" s="215"/>
      <c r="J18" s="215"/>
      <c r="K18" s="219"/>
    </row>
    <row r="19" spans="1:11" ht="16.5" customHeight="1" x14ac:dyDescent="0.25">
      <c r="A19" s="15"/>
      <c r="B19" s="215"/>
      <c r="C19" s="215"/>
      <c r="D19" s="215"/>
      <c r="E19" s="216"/>
      <c r="F19" s="217"/>
      <c r="G19" s="218"/>
      <c r="H19" s="215"/>
      <c r="I19" s="215"/>
      <c r="J19" s="215"/>
      <c r="K19" s="219"/>
    </row>
    <row r="20" spans="1:11" ht="16.5" customHeight="1" x14ac:dyDescent="0.25">
      <c r="A20" s="15"/>
      <c r="B20" s="215"/>
      <c r="C20" s="215"/>
      <c r="D20" s="215"/>
      <c r="E20" s="216"/>
      <c r="F20" s="217"/>
      <c r="G20" s="218"/>
      <c r="H20" s="215"/>
      <c r="I20" s="215"/>
      <c r="J20" s="215"/>
      <c r="K20" s="219"/>
    </row>
    <row r="21" spans="1:11" ht="16.5" customHeight="1" x14ac:dyDescent="0.25">
      <c r="A21" s="15"/>
      <c r="B21" s="215"/>
      <c r="C21" s="215"/>
      <c r="D21" s="215"/>
      <c r="E21" s="216"/>
      <c r="F21" s="217"/>
      <c r="G21" s="218"/>
      <c r="H21" s="215"/>
      <c r="I21" s="215"/>
      <c r="J21" s="215"/>
      <c r="K21" s="219"/>
    </row>
    <row r="22" spans="1:11" ht="16.5" customHeight="1" x14ac:dyDescent="0.25">
      <c r="A22" s="15"/>
      <c r="B22" s="215"/>
      <c r="C22" s="215"/>
      <c r="D22" s="215"/>
      <c r="E22" s="216"/>
      <c r="F22" s="217"/>
      <c r="G22" s="218"/>
      <c r="H22" s="215"/>
      <c r="I22" s="215"/>
      <c r="J22" s="215"/>
      <c r="K22" s="219"/>
    </row>
    <row r="23" spans="1:11" ht="16.5" customHeight="1" x14ac:dyDescent="0.25">
      <c r="A23" s="15"/>
      <c r="B23" s="215"/>
      <c r="C23" s="215"/>
      <c r="D23" s="215"/>
      <c r="E23" s="216"/>
      <c r="F23" s="217"/>
      <c r="G23" s="218"/>
      <c r="H23" s="215"/>
      <c r="I23" s="215"/>
      <c r="J23" s="215"/>
      <c r="K23" s="219"/>
    </row>
    <row r="24" spans="1:11" ht="16.5" customHeight="1" x14ac:dyDescent="0.25">
      <c r="A24" s="15"/>
      <c r="B24" s="215"/>
      <c r="C24" s="215"/>
      <c r="D24" s="215"/>
      <c r="E24" s="216"/>
      <c r="F24" s="217"/>
      <c r="G24" s="218"/>
      <c r="H24" s="215"/>
      <c r="I24" s="215"/>
      <c r="J24" s="215"/>
      <c r="K24" s="219"/>
    </row>
    <row r="25" spans="1:11" ht="16.5" customHeight="1" x14ac:dyDescent="0.25">
      <c r="A25" s="15"/>
      <c r="B25" s="215"/>
      <c r="C25" s="215"/>
      <c r="D25" s="215"/>
      <c r="E25" s="216"/>
      <c r="F25" s="217"/>
      <c r="G25" s="218"/>
      <c r="H25" s="215"/>
      <c r="I25" s="215"/>
      <c r="J25" s="215"/>
      <c r="K25" s="219"/>
    </row>
    <row r="26" spans="1:11" ht="16.5" customHeight="1" x14ac:dyDescent="0.25">
      <c r="A26" s="15"/>
      <c r="B26" s="215"/>
      <c r="C26" s="215"/>
      <c r="D26" s="215"/>
      <c r="E26" s="216"/>
      <c r="F26" s="217"/>
      <c r="G26" s="218"/>
      <c r="H26" s="215"/>
      <c r="I26" s="215"/>
      <c r="J26" s="215"/>
      <c r="K26" s="219"/>
    </row>
    <row r="27" spans="1:11" ht="16.5" customHeight="1" x14ac:dyDescent="0.25">
      <c r="A27" s="15"/>
      <c r="B27" s="215"/>
      <c r="C27" s="215"/>
      <c r="D27" s="215"/>
      <c r="E27" s="216"/>
      <c r="F27" s="217"/>
      <c r="G27" s="218"/>
      <c r="H27" s="215"/>
      <c r="I27" s="215"/>
      <c r="J27" s="215"/>
      <c r="K27" s="219"/>
    </row>
    <row r="28" spans="1:11" ht="16.5" customHeight="1" x14ac:dyDescent="0.25">
      <c r="A28" s="15"/>
      <c r="B28" s="215"/>
      <c r="C28" s="215"/>
      <c r="D28" s="215"/>
      <c r="E28" s="216"/>
      <c r="F28" s="217"/>
      <c r="G28" s="218"/>
      <c r="H28" s="215"/>
      <c r="I28" s="215"/>
      <c r="J28" s="215"/>
      <c r="K28" s="219"/>
    </row>
    <row r="29" spans="1:11" ht="16.5" customHeight="1" x14ac:dyDescent="0.25">
      <c r="A29" s="15"/>
      <c r="B29" s="215"/>
      <c r="C29" s="215"/>
      <c r="D29" s="215"/>
      <c r="E29" s="216"/>
      <c r="F29" s="217"/>
      <c r="G29" s="218"/>
      <c r="H29" s="215"/>
      <c r="I29" s="215"/>
      <c r="J29" s="215"/>
      <c r="K29" s="219"/>
    </row>
    <row r="30" spans="1:11" ht="16.5" customHeight="1" x14ac:dyDescent="0.25">
      <c r="A30" s="15"/>
      <c r="B30" s="215"/>
      <c r="C30" s="215"/>
      <c r="D30" s="215"/>
      <c r="E30" s="216"/>
      <c r="F30" s="217"/>
      <c r="G30" s="218"/>
      <c r="H30" s="215"/>
      <c r="I30" s="215"/>
      <c r="J30" s="215"/>
      <c r="K30" s="219"/>
    </row>
    <row r="31" spans="1:11" ht="16.5" customHeight="1" x14ac:dyDescent="0.25">
      <c r="A31" s="15"/>
      <c r="B31" s="215"/>
      <c r="C31" s="215"/>
      <c r="D31" s="215"/>
      <c r="E31" s="216"/>
      <c r="F31" s="217"/>
      <c r="G31" s="218"/>
      <c r="H31" s="215"/>
      <c r="I31" s="215"/>
      <c r="J31" s="215"/>
      <c r="K31" s="219"/>
    </row>
    <row r="32" spans="1:11" ht="16.5" customHeight="1" x14ac:dyDescent="0.25">
      <c r="A32" s="15"/>
      <c r="B32" s="215"/>
      <c r="C32" s="215"/>
      <c r="D32" s="215"/>
      <c r="E32" s="216"/>
      <c r="F32" s="217"/>
      <c r="G32" s="218"/>
      <c r="H32" s="215"/>
      <c r="I32" s="215"/>
      <c r="J32" s="215"/>
      <c r="K32" s="219"/>
    </row>
    <row r="33" spans="1:11" ht="16.5" customHeight="1" x14ac:dyDescent="0.25">
      <c r="A33" s="15"/>
      <c r="B33" s="215"/>
      <c r="C33" s="215"/>
      <c r="D33" s="215"/>
      <c r="E33" s="216"/>
      <c r="F33" s="217"/>
      <c r="G33" s="218"/>
      <c r="H33" s="215"/>
      <c r="I33" s="215"/>
      <c r="J33" s="215"/>
      <c r="K33" s="219"/>
    </row>
    <row r="34" spans="1:11" ht="16.5" customHeight="1" x14ac:dyDescent="0.25">
      <c r="A34" s="15"/>
      <c r="B34" s="215"/>
      <c r="C34" s="215"/>
      <c r="D34" s="215"/>
      <c r="E34" s="216"/>
      <c r="F34" s="217"/>
      <c r="G34" s="218"/>
      <c r="H34" s="215"/>
      <c r="I34" s="215"/>
      <c r="J34" s="215"/>
      <c r="K34" s="219"/>
    </row>
    <row r="35" spans="1:11" ht="16.5" customHeight="1" x14ac:dyDescent="0.25">
      <c r="A35" s="15"/>
      <c r="B35" s="215"/>
      <c r="C35" s="215"/>
      <c r="D35" s="215"/>
      <c r="E35" s="216"/>
      <c r="F35" s="217"/>
      <c r="G35" s="218"/>
      <c r="H35" s="215"/>
      <c r="I35" s="215"/>
      <c r="J35" s="215"/>
      <c r="K35" s="219"/>
    </row>
    <row r="36" spans="1:11" ht="16.5" customHeight="1" x14ac:dyDescent="0.25">
      <c r="A36" s="15"/>
      <c r="B36" s="215"/>
      <c r="C36" s="215"/>
      <c r="D36" s="215"/>
      <c r="E36" s="216"/>
      <c r="F36" s="217"/>
      <c r="G36" s="218"/>
      <c r="H36" s="215"/>
      <c r="I36" s="215"/>
      <c r="J36" s="215"/>
      <c r="K36" s="219"/>
    </row>
    <row r="37" spans="1:11" ht="16.5" customHeight="1" x14ac:dyDescent="0.25">
      <c r="A37" s="15"/>
      <c r="B37" s="215"/>
      <c r="C37" s="215"/>
      <c r="D37" s="215"/>
      <c r="E37" s="216"/>
      <c r="F37" s="217"/>
      <c r="G37" s="218"/>
      <c r="H37" s="215"/>
      <c r="I37" s="215"/>
      <c r="J37" s="215"/>
      <c r="K37" s="219"/>
    </row>
    <row r="38" spans="1:11" ht="16.5" customHeight="1" x14ac:dyDescent="0.25">
      <c r="A38" s="15"/>
      <c r="B38" s="215"/>
      <c r="C38" s="215"/>
      <c r="D38" s="215"/>
      <c r="E38" s="216"/>
      <c r="F38" s="217"/>
      <c r="G38" s="218"/>
      <c r="H38" s="215"/>
      <c r="I38" s="215"/>
      <c r="J38" s="215"/>
      <c r="K38" s="219"/>
    </row>
    <row r="39" spans="1:11" ht="16.5" customHeight="1" x14ac:dyDescent="0.25">
      <c r="A39" s="15"/>
      <c r="B39" s="215"/>
      <c r="C39" s="215"/>
      <c r="D39" s="215"/>
      <c r="E39" s="216"/>
      <c r="F39" s="217"/>
      <c r="G39" s="218"/>
      <c r="H39" s="215"/>
      <c r="I39" s="215"/>
      <c r="J39" s="215"/>
      <c r="K39" s="219"/>
    </row>
    <row r="40" spans="1:11" ht="16.5" customHeight="1" x14ac:dyDescent="0.25">
      <c r="A40" s="15"/>
      <c r="B40" s="215"/>
      <c r="C40" s="215"/>
      <c r="D40" s="215"/>
      <c r="E40" s="216"/>
      <c r="F40" s="217"/>
      <c r="G40" s="218"/>
      <c r="H40" s="215"/>
      <c r="I40" s="215"/>
      <c r="J40" s="215"/>
      <c r="K40" s="219"/>
    </row>
    <row r="41" spans="1:11" ht="16.5" customHeight="1" x14ac:dyDescent="0.25">
      <c r="A41" s="15"/>
      <c r="B41" s="215"/>
      <c r="C41" s="215"/>
      <c r="D41" s="215"/>
      <c r="E41" s="216"/>
      <c r="F41" s="217"/>
      <c r="G41" s="218"/>
      <c r="H41" s="215"/>
      <c r="I41" s="215"/>
      <c r="J41" s="215"/>
      <c r="K41" s="219"/>
    </row>
    <row r="42" spans="1:11" ht="16.5" customHeight="1" x14ac:dyDescent="0.25">
      <c r="A42" s="15"/>
      <c r="B42" s="215"/>
      <c r="C42" s="215"/>
      <c r="D42" s="215"/>
      <c r="E42" s="216"/>
      <c r="F42" s="217"/>
      <c r="G42" s="218"/>
      <c r="H42" s="215"/>
      <c r="I42" s="215"/>
      <c r="J42" s="215"/>
      <c r="K42" s="219"/>
    </row>
    <row r="43" spans="1:11" ht="16.5" customHeight="1" x14ac:dyDescent="0.25">
      <c r="A43" s="15"/>
      <c r="B43" s="215"/>
      <c r="C43" s="215"/>
      <c r="D43" s="215"/>
      <c r="E43" s="216"/>
      <c r="F43" s="217"/>
      <c r="G43" s="218"/>
      <c r="H43" s="215"/>
      <c r="I43" s="215"/>
      <c r="J43" s="215"/>
      <c r="K43" s="219"/>
    </row>
    <row r="44" spans="1:11" ht="16.5" customHeight="1" x14ac:dyDescent="0.25">
      <c r="A44" s="15"/>
      <c r="B44" s="215"/>
      <c r="C44" s="215"/>
      <c r="D44" s="215"/>
      <c r="E44" s="216"/>
      <c r="F44" s="217"/>
      <c r="G44" s="218"/>
      <c r="H44" s="215"/>
      <c r="I44" s="215"/>
      <c r="J44" s="215"/>
      <c r="K44" s="219"/>
    </row>
    <row r="45" spans="1:11" ht="16.5" customHeight="1" x14ac:dyDescent="0.25">
      <c r="A45" s="15"/>
      <c r="B45" s="215"/>
      <c r="C45" s="215"/>
      <c r="D45" s="215"/>
      <c r="E45" s="216"/>
      <c r="F45" s="217"/>
      <c r="G45" s="218"/>
      <c r="H45" s="215"/>
      <c r="I45" s="215"/>
      <c r="J45" s="215"/>
      <c r="K45" s="219"/>
    </row>
    <row r="46" spans="1:11" ht="16.5" customHeight="1" x14ac:dyDescent="0.25">
      <c r="A46" s="15"/>
      <c r="B46" s="215"/>
      <c r="C46" s="215"/>
      <c r="D46" s="215"/>
      <c r="E46" s="216"/>
      <c r="F46" s="217"/>
      <c r="G46" s="218"/>
      <c r="H46" s="215"/>
      <c r="I46" s="215"/>
      <c r="J46" s="215"/>
      <c r="K46" s="219"/>
    </row>
    <row r="47" spans="1:11" ht="16.5" customHeight="1" x14ac:dyDescent="0.25">
      <c r="A47" s="15"/>
      <c r="B47" s="215"/>
      <c r="C47" s="215"/>
      <c r="D47" s="215"/>
      <c r="E47" s="216"/>
      <c r="F47" s="217"/>
      <c r="G47" s="218"/>
      <c r="H47" s="215"/>
      <c r="I47" s="215"/>
      <c r="J47" s="215"/>
      <c r="K47" s="219"/>
    </row>
    <row r="48" spans="1:11" ht="16.5" customHeight="1" x14ac:dyDescent="0.25">
      <c r="A48" s="15"/>
      <c r="B48" s="215"/>
      <c r="C48" s="215"/>
      <c r="D48" s="215"/>
      <c r="E48" s="216"/>
      <c r="F48" s="217"/>
      <c r="G48" s="218"/>
      <c r="H48" s="215"/>
      <c r="I48" s="215"/>
      <c r="J48" s="215"/>
      <c r="K48" s="219"/>
    </row>
    <row r="49" spans="1:11" ht="16.5" customHeight="1" x14ac:dyDescent="0.25">
      <c r="A49" s="15"/>
      <c r="B49" s="215"/>
      <c r="C49" s="215"/>
      <c r="D49" s="215"/>
      <c r="E49" s="216"/>
      <c r="F49" s="217"/>
      <c r="G49" s="218"/>
      <c r="H49" s="215"/>
      <c r="I49" s="215"/>
      <c r="J49" s="215"/>
      <c r="K49" s="219"/>
    </row>
    <row r="50" spans="1:11" ht="16.5" customHeight="1" x14ac:dyDescent="0.25">
      <c r="A50" s="15"/>
      <c r="B50" s="215"/>
      <c r="C50" s="215"/>
      <c r="D50" s="215"/>
      <c r="E50" s="216"/>
      <c r="F50" s="217"/>
      <c r="G50" s="218"/>
      <c r="H50" s="215"/>
      <c r="I50" s="215"/>
      <c r="J50" s="215"/>
      <c r="K50" s="219"/>
    </row>
    <row r="51" spans="1:11" ht="16.5" customHeight="1" x14ac:dyDescent="0.25">
      <c r="A51" s="15"/>
      <c r="B51" s="215"/>
      <c r="C51" s="215"/>
      <c r="D51" s="215"/>
      <c r="E51" s="216"/>
      <c r="F51" s="217"/>
      <c r="G51" s="218"/>
      <c r="H51" s="215"/>
      <c r="I51" s="215"/>
      <c r="J51" s="215"/>
      <c r="K51" s="219"/>
    </row>
    <row r="52" spans="1:11" ht="16.5" customHeight="1" x14ac:dyDescent="0.25">
      <c r="A52" s="15"/>
      <c r="B52" s="215"/>
      <c r="C52" s="215"/>
      <c r="D52" s="215"/>
      <c r="E52" s="216"/>
      <c r="F52" s="217"/>
      <c r="G52" s="218"/>
      <c r="H52" s="215"/>
      <c r="I52" s="215"/>
      <c r="J52" s="215"/>
      <c r="K52" s="219"/>
    </row>
    <row r="53" spans="1:11" ht="16.5" customHeight="1" x14ac:dyDescent="0.25">
      <c r="A53" s="15"/>
      <c r="B53" s="215"/>
      <c r="C53" s="215"/>
      <c r="D53" s="215"/>
      <c r="E53" s="216"/>
      <c r="F53" s="217"/>
      <c r="G53" s="218"/>
      <c r="H53" s="215"/>
      <c r="I53" s="215"/>
      <c r="J53" s="215"/>
      <c r="K53" s="219"/>
    </row>
    <row r="54" spans="1:11" ht="16.5" customHeight="1" x14ac:dyDescent="0.25">
      <c r="A54" s="15"/>
      <c r="B54" s="215"/>
      <c r="C54" s="215"/>
      <c r="D54" s="215"/>
      <c r="E54" s="216"/>
      <c r="F54" s="217"/>
      <c r="G54" s="218"/>
      <c r="H54" s="215"/>
      <c r="I54" s="215"/>
      <c r="J54" s="215"/>
      <c r="K54" s="219"/>
    </row>
    <row r="55" spans="1:11" ht="16.5" customHeight="1" x14ac:dyDescent="0.25">
      <c r="A55" s="15"/>
      <c r="B55" s="215"/>
      <c r="C55" s="215"/>
      <c r="D55" s="215"/>
      <c r="E55" s="216"/>
      <c r="F55" s="217"/>
      <c r="G55" s="218"/>
      <c r="H55" s="215"/>
      <c r="I55" s="215"/>
      <c r="J55" s="215"/>
      <c r="K55" s="219"/>
    </row>
    <row r="56" spans="1:11" ht="16.5" customHeight="1" x14ac:dyDescent="0.25">
      <c r="A56" s="15"/>
      <c r="B56" s="215"/>
      <c r="C56" s="215"/>
      <c r="D56" s="215"/>
      <c r="E56" s="216"/>
      <c r="F56" s="217"/>
      <c r="G56" s="218"/>
      <c r="H56" s="215"/>
      <c r="I56" s="215"/>
      <c r="J56" s="215"/>
      <c r="K56" s="219"/>
    </row>
    <row r="57" spans="1:11" ht="16.5" customHeight="1" x14ac:dyDescent="0.25">
      <c r="A57" s="15"/>
      <c r="B57" s="215"/>
      <c r="C57" s="215"/>
      <c r="D57" s="215"/>
      <c r="E57" s="216"/>
      <c r="F57" s="217"/>
      <c r="G57" s="218"/>
      <c r="H57" s="215"/>
      <c r="I57" s="215"/>
      <c r="J57" s="215"/>
      <c r="K57" s="219"/>
    </row>
    <row r="58" spans="1:11" ht="16.5" customHeight="1" x14ac:dyDescent="0.25">
      <c r="A58" s="15"/>
      <c r="B58" s="215"/>
      <c r="C58" s="215"/>
      <c r="D58" s="215"/>
      <c r="E58" s="216"/>
      <c r="F58" s="217"/>
      <c r="G58" s="218"/>
      <c r="H58" s="215"/>
      <c r="I58" s="215"/>
      <c r="J58" s="215"/>
      <c r="K58" s="219"/>
    </row>
    <row r="59" spans="1:11" ht="16.5" customHeight="1" x14ac:dyDescent="0.25">
      <c r="A59" s="15"/>
      <c r="B59" s="215"/>
      <c r="C59" s="215"/>
      <c r="D59" s="215"/>
      <c r="E59" s="216"/>
      <c r="F59" s="217"/>
      <c r="G59" s="218"/>
      <c r="H59" s="215"/>
      <c r="I59" s="215"/>
      <c r="J59" s="215"/>
      <c r="K59" s="219"/>
    </row>
    <row r="60" spans="1:11" ht="16.5" customHeight="1" x14ac:dyDescent="0.25">
      <c r="A60" s="15"/>
      <c r="B60" s="215"/>
      <c r="C60" s="215"/>
      <c r="D60" s="215"/>
      <c r="E60" s="216"/>
      <c r="F60" s="217"/>
      <c r="G60" s="218"/>
      <c r="H60" s="215"/>
      <c r="I60" s="215"/>
      <c r="J60" s="215"/>
      <c r="K60" s="219"/>
    </row>
    <row r="61" spans="1:11" ht="16.5" customHeight="1" x14ac:dyDescent="0.25">
      <c r="A61" s="15"/>
      <c r="B61" s="215"/>
      <c r="C61" s="215"/>
      <c r="D61" s="215"/>
      <c r="E61" s="216"/>
      <c r="F61" s="217"/>
      <c r="G61" s="218"/>
      <c r="H61" s="215"/>
      <c r="I61" s="215"/>
      <c r="J61" s="215"/>
      <c r="K61" s="219"/>
    </row>
    <row r="62" spans="1:11" ht="16.5" customHeight="1" x14ac:dyDescent="0.25">
      <c r="A62" s="15"/>
      <c r="B62" s="215"/>
      <c r="C62" s="215"/>
      <c r="D62" s="215"/>
      <c r="E62" s="216"/>
      <c r="F62" s="217"/>
      <c r="G62" s="218"/>
      <c r="H62" s="215"/>
      <c r="I62" s="215"/>
      <c r="J62" s="215"/>
      <c r="K62" s="219"/>
    </row>
    <row r="63" spans="1:11" ht="16.5" customHeight="1" x14ac:dyDescent="0.25">
      <c r="A63" s="15"/>
      <c r="B63" s="215"/>
      <c r="C63" s="215"/>
      <c r="D63" s="215"/>
      <c r="E63" s="216"/>
      <c r="F63" s="217"/>
      <c r="G63" s="218"/>
      <c r="H63" s="215"/>
      <c r="I63" s="215"/>
      <c r="J63" s="215"/>
      <c r="K63" s="219"/>
    </row>
    <row r="64" spans="1:11" ht="16.5" customHeight="1" x14ac:dyDescent="0.25">
      <c r="A64" s="15"/>
      <c r="B64" s="215"/>
      <c r="C64" s="215"/>
      <c r="D64" s="215"/>
      <c r="E64" s="216"/>
      <c r="F64" s="217"/>
      <c r="G64" s="218"/>
      <c r="H64" s="215"/>
      <c r="I64" s="215"/>
      <c r="J64" s="215"/>
      <c r="K64" s="219"/>
    </row>
    <row r="65" spans="1:11" ht="16.5" customHeight="1" x14ac:dyDescent="0.25">
      <c r="A65" s="15"/>
      <c r="B65" s="215"/>
      <c r="C65" s="215"/>
      <c r="D65" s="215"/>
      <c r="E65" s="216"/>
      <c r="F65" s="217"/>
      <c r="G65" s="218"/>
      <c r="H65" s="215"/>
      <c r="I65" s="215"/>
      <c r="J65" s="215"/>
      <c r="K65" s="219"/>
    </row>
    <row r="66" spans="1:11" ht="16.5" customHeight="1" x14ac:dyDescent="0.25">
      <c r="A66" s="15"/>
      <c r="B66" s="215"/>
      <c r="C66" s="215"/>
      <c r="D66" s="215"/>
      <c r="E66" s="216"/>
      <c r="F66" s="217"/>
      <c r="G66" s="218"/>
      <c r="H66" s="215"/>
      <c r="I66" s="215"/>
      <c r="J66" s="215"/>
      <c r="K66" s="219"/>
    </row>
    <row r="67" spans="1:11" ht="16.5" customHeight="1" x14ac:dyDescent="0.25">
      <c r="A67" s="15"/>
      <c r="B67" s="215"/>
      <c r="C67" s="215"/>
      <c r="D67" s="215"/>
      <c r="E67" s="216"/>
      <c r="F67" s="217"/>
      <c r="G67" s="218"/>
      <c r="H67" s="215"/>
      <c r="I67" s="215"/>
      <c r="J67" s="215"/>
      <c r="K67" s="219"/>
    </row>
    <row r="68" spans="1:11" ht="16.5" customHeight="1" x14ac:dyDescent="0.25">
      <c r="A68" s="15"/>
      <c r="B68" s="215"/>
      <c r="C68" s="215"/>
      <c r="D68" s="215"/>
      <c r="E68" s="216"/>
      <c r="F68" s="217"/>
      <c r="G68" s="218"/>
      <c r="H68" s="215"/>
      <c r="I68" s="215"/>
      <c r="J68" s="215"/>
      <c r="K68" s="219"/>
    </row>
    <row r="69" spans="1:11" ht="16.5" customHeight="1" x14ac:dyDescent="0.25">
      <c r="A69" s="15"/>
      <c r="B69" s="215"/>
      <c r="C69" s="215"/>
      <c r="D69" s="215"/>
      <c r="E69" s="216"/>
      <c r="F69" s="217"/>
      <c r="G69" s="218"/>
      <c r="H69" s="215"/>
      <c r="I69" s="215"/>
      <c r="J69" s="215"/>
      <c r="K69" s="219"/>
    </row>
    <row r="70" spans="1:11" ht="16.5" customHeight="1" x14ac:dyDescent="0.25">
      <c r="A70" s="15"/>
      <c r="B70" s="215"/>
      <c r="C70" s="215"/>
      <c r="D70" s="215"/>
      <c r="E70" s="216"/>
      <c r="F70" s="217"/>
      <c r="G70" s="218"/>
      <c r="H70" s="215"/>
      <c r="I70" s="215"/>
      <c r="J70" s="215"/>
      <c r="K70" s="219"/>
    </row>
    <row r="71" spans="1:11" ht="16.5" customHeight="1" x14ac:dyDescent="0.25">
      <c r="A71" s="15"/>
      <c r="B71" s="215"/>
      <c r="C71" s="215"/>
      <c r="D71" s="215"/>
      <c r="E71" s="216"/>
      <c r="F71" s="217"/>
      <c r="G71" s="218"/>
      <c r="H71" s="215"/>
      <c r="I71" s="215"/>
      <c r="J71" s="215"/>
      <c r="K71" s="219"/>
    </row>
    <row r="72" spans="1:11" ht="16.5" customHeight="1" x14ac:dyDescent="0.25">
      <c r="A72" s="15"/>
      <c r="B72" s="215"/>
      <c r="C72" s="215"/>
      <c r="D72" s="215"/>
      <c r="E72" s="216"/>
      <c r="F72" s="217"/>
      <c r="G72" s="218"/>
      <c r="H72" s="215"/>
      <c r="I72" s="215"/>
      <c r="J72" s="215"/>
      <c r="K72" s="219"/>
    </row>
    <row r="73" spans="1:11" ht="16.5" customHeight="1" x14ac:dyDescent="0.25">
      <c r="A73" s="15"/>
      <c r="B73" s="215"/>
      <c r="C73" s="215"/>
      <c r="D73" s="215"/>
      <c r="E73" s="216"/>
      <c r="F73" s="217"/>
      <c r="G73" s="218"/>
      <c r="H73" s="215"/>
      <c r="I73" s="215"/>
      <c r="J73" s="215"/>
      <c r="K73" s="219"/>
    </row>
    <row r="74" spans="1:11" ht="16.5" customHeight="1" x14ac:dyDescent="0.25">
      <c r="A74" s="15"/>
      <c r="B74" s="215"/>
      <c r="C74" s="215"/>
      <c r="D74" s="215"/>
      <c r="E74" s="216"/>
      <c r="F74" s="217"/>
      <c r="G74" s="218"/>
      <c r="H74" s="215"/>
      <c r="I74" s="215"/>
      <c r="J74" s="215"/>
      <c r="K74" s="219"/>
    </row>
    <row r="75" spans="1:11" ht="16.5" customHeight="1" x14ac:dyDescent="0.25">
      <c r="A75" s="15"/>
      <c r="B75" s="215"/>
      <c r="C75" s="215"/>
      <c r="D75" s="215"/>
      <c r="E75" s="216"/>
      <c r="F75" s="217"/>
      <c r="G75" s="218"/>
      <c r="H75" s="215"/>
      <c r="I75" s="215"/>
      <c r="J75" s="215"/>
      <c r="K75" s="219"/>
    </row>
    <row r="76" spans="1:11" ht="16.5" customHeight="1" x14ac:dyDescent="0.25">
      <c r="A76" s="15"/>
      <c r="B76" s="215"/>
      <c r="C76" s="215"/>
      <c r="D76" s="215"/>
      <c r="E76" s="216"/>
      <c r="F76" s="217"/>
      <c r="G76" s="218"/>
      <c r="H76" s="215"/>
      <c r="I76" s="215"/>
      <c r="J76" s="215"/>
      <c r="K76" s="219"/>
    </row>
    <row r="77" spans="1:11" ht="16.5" customHeight="1" x14ac:dyDescent="0.25">
      <c r="A77" s="15"/>
      <c r="B77" s="215"/>
      <c r="C77" s="215"/>
      <c r="D77" s="215"/>
      <c r="E77" s="216"/>
      <c r="F77" s="217"/>
      <c r="G77" s="218"/>
      <c r="H77" s="215"/>
      <c r="I77" s="215"/>
      <c r="J77" s="215"/>
      <c r="K77" s="219"/>
    </row>
    <row r="78" spans="1:11" ht="16.5" customHeight="1" x14ac:dyDescent="0.25">
      <c r="A78" s="15"/>
      <c r="B78" s="215"/>
      <c r="C78" s="215"/>
      <c r="D78" s="215"/>
      <c r="E78" s="216"/>
      <c r="F78" s="217"/>
      <c r="G78" s="218"/>
      <c r="H78" s="215"/>
      <c r="I78" s="215"/>
      <c r="J78" s="215"/>
      <c r="K78" s="219"/>
    </row>
    <row r="79" spans="1:11" ht="16.5" customHeight="1" x14ac:dyDescent="0.25">
      <c r="A79" s="15"/>
      <c r="B79" s="215"/>
      <c r="C79" s="215"/>
      <c r="D79" s="215"/>
      <c r="E79" s="216"/>
      <c r="F79" s="217"/>
      <c r="G79" s="218"/>
      <c r="H79" s="215"/>
      <c r="I79" s="215"/>
      <c r="J79" s="215"/>
      <c r="K79" s="219"/>
    </row>
    <row r="80" spans="1:11" ht="16.5" customHeight="1" x14ac:dyDescent="0.25">
      <c r="A80" s="15"/>
      <c r="B80" s="215"/>
      <c r="C80" s="215"/>
      <c r="D80" s="215"/>
      <c r="E80" s="216"/>
      <c r="F80" s="217"/>
      <c r="G80" s="218"/>
      <c r="H80" s="215"/>
      <c r="I80" s="215"/>
      <c r="J80" s="215"/>
      <c r="K80" s="219"/>
    </row>
    <row r="81" spans="1:11" ht="16.5" customHeight="1" x14ac:dyDescent="0.25">
      <c r="A81" s="15"/>
      <c r="B81" s="215"/>
      <c r="C81" s="215"/>
      <c r="D81" s="215"/>
      <c r="E81" s="216"/>
      <c r="F81" s="217"/>
      <c r="G81" s="218"/>
      <c r="H81" s="215"/>
      <c r="I81" s="215"/>
      <c r="J81" s="215"/>
      <c r="K81" s="219"/>
    </row>
    <row r="82" spans="1:11" ht="16.5" customHeight="1" x14ac:dyDescent="0.25">
      <c r="A82" s="15"/>
      <c r="B82" s="215"/>
      <c r="C82" s="215"/>
      <c r="D82" s="215"/>
      <c r="E82" s="216"/>
      <c r="F82" s="217"/>
      <c r="G82" s="218"/>
      <c r="H82" s="215"/>
      <c r="I82" s="215"/>
      <c r="J82" s="215"/>
      <c r="K82" s="219"/>
    </row>
    <row r="83" spans="1:11" ht="16.5" customHeight="1" x14ac:dyDescent="0.25">
      <c r="A83" s="15"/>
      <c r="B83" s="215"/>
      <c r="C83" s="215"/>
      <c r="D83" s="215"/>
      <c r="E83" s="216"/>
      <c r="F83" s="217"/>
      <c r="G83" s="218"/>
      <c r="H83" s="215"/>
      <c r="I83" s="215"/>
      <c r="J83" s="215"/>
      <c r="K83" s="219"/>
    </row>
    <row r="84" spans="1:11" ht="16.5" customHeight="1" x14ac:dyDescent="0.25">
      <c r="A84" s="15"/>
      <c r="B84" s="215"/>
      <c r="C84" s="215"/>
      <c r="D84" s="215"/>
      <c r="E84" s="216"/>
      <c r="F84" s="217"/>
      <c r="G84" s="218"/>
      <c r="H84" s="215"/>
      <c r="I84" s="215"/>
      <c r="J84" s="215"/>
      <c r="K84" s="219"/>
    </row>
    <row r="85" spans="1:11" ht="16.5" customHeight="1" x14ac:dyDescent="0.25">
      <c r="A85" s="15"/>
      <c r="B85" s="215"/>
      <c r="C85" s="215"/>
      <c r="D85" s="215"/>
      <c r="E85" s="216"/>
      <c r="F85" s="217"/>
      <c r="G85" s="218"/>
      <c r="H85" s="215"/>
      <c r="I85" s="215"/>
      <c r="J85" s="215"/>
      <c r="K85" s="219"/>
    </row>
    <row r="86" spans="1:11" ht="16.5" customHeight="1" x14ac:dyDescent="0.25">
      <c r="A86" s="15"/>
      <c r="B86" s="215"/>
      <c r="C86" s="215"/>
      <c r="D86" s="215"/>
      <c r="E86" s="216"/>
      <c r="F86" s="217"/>
      <c r="G86" s="218"/>
      <c r="H86" s="215"/>
      <c r="I86" s="215"/>
      <c r="J86" s="215"/>
      <c r="K86" s="219"/>
    </row>
    <row r="87" spans="1:11" ht="16.5" customHeight="1" x14ac:dyDescent="0.25">
      <c r="A87" s="15"/>
      <c r="B87" s="215"/>
      <c r="C87" s="215"/>
      <c r="D87" s="215"/>
      <c r="E87" s="216"/>
      <c r="F87" s="217"/>
      <c r="G87" s="218"/>
      <c r="H87" s="215"/>
      <c r="I87" s="215"/>
      <c r="J87" s="215"/>
      <c r="K87" s="219"/>
    </row>
    <row r="88" spans="1:11" ht="16.5" customHeight="1" x14ac:dyDescent="0.25">
      <c r="A88" s="15"/>
      <c r="B88" s="215"/>
      <c r="C88" s="215"/>
      <c r="D88" s="215"/>
      <c r="E88" s="216"/>
      <c r="F88" s="217"/>
      <c r="G88" s="218"/>
      <c r="H88" s="215"/>
      <c r="I88" s="215"/>
      <c r="J88" s="215"/>
      <c r="K88" s="219"/>
    </row>
    <row r="89" spans="1:11" ht="16.5" customHeight="1" x14ac:dyDescent="0.25">
      <c r="A89" s="15"/>
      <c r="B89" s="215"/>
      <c r="C89" s="215"/>
      <c r="D89" s="215"/>
      <c r="E89" s="216"/>
      <c r="F89" s="217"/>
      <c r="G89" s="218"/>
      <c r="H89" s="215"/>
      <c r="I89" s="215"/>
      <c r="J89" s="215"/>
      <c r="K89" s="219"/>
    </row>
    <row r="90" spans="1:11" ht="16.5" customHeight="1" x14ac:dyDescent="0.25">
      <c r="A90" s="15"/>
      <c r="B90" s="215"/>
      <c r="C90" s="215"/>
      <c r="D90" s="215"/>
      <c r="E90" s="216"/>
      <c r="F90" s="217"/>
      <c r="G90" s="218"/>
      <c r="H90" s="215"/>
      <c r="I90" s="215"/>
      <c r="J90" s="215"/>
      <c r="K90" s="219"/>
    </row>
    <row r="91" spans="1:11" ht="16.5" customHeight="1" x14ac:dyDescent="0.25">
      <c r="A91" s="15"/>
      <c r="B91" s="215"/>
      <c r="C91" s="215"/>
      <c r="D91" s="215"/>
      <c r="E91" s="216"/>
      <c r="F91" s="217"/>
      <c r="G91" s="218"/>
      <c r="H91" s="215"/>
      <c r="I91" s="215"/>
      <c r="J91" s="215"/>
      <c r="K91" s="219"/>
    </row>
    <row r="92" spans="1:11" ht="16.5" customHeight="1" x14ac:dyDescent="0.25">
      <c r="A92" s="15"/>
      <c r="B92" s="215"/>
      <c r="C92" s="215"/>
      <c r="D92" s="215"/>
      <c r="E92" s="216"/>
      <c r="F92" s="217"/>
      <c r="G92" s="218"/>
      <c r="H92" s="215"/>
      <c r="I92" s="215"/>
      <c r="J92" s="215"/>
      <c r="K92" s="219"/>
    </row>
    <row r="93" spans="1:11" ht="16.5" customHeight="1" x14ac:dyDescent="0.25">
      <c r="A93" s="15"/>
      <c r="B93" s="215"/>
      <c r="C93" s="215"/>
      <c r="D93" s="215"/>
      <c r="E93" s="216"/>
      <c r="F93" s="217"/>
      <c r="G93" s="218"/>
      <c r="H93" s="215"/>
      <c r="I93" s="215"/>
      <c r="J93" s="215"/>
      <c r="K93" s="219"/>
    </row>
    <row r="94" spans="1:11" ht="16.5" customHeight="1" x14ac:dyDescent="0.25">
      <c r="A94" s="15"/>
      <c r="B94" s="215"/>
      <c r="C94" s="215"/>
      <c r="D94" s="215"/>
      <c r="E94" s="216"/>
      <c r="F94" s="217"/>
      <c r="G94" s="218"/>
      <c r="H94" s="215"/>
      <c r="I94" s="215"/>
      <c r="J94" s="215"/>
      <c r="K94" s="219"/>
    </row>
    <row r="95" spans="1:11" ht="16.5" customHeight="1" x14ac:dyDescent="0.25">
      <c r="A95" s="15"/>
      <c r="B95" s="215"/>
      <c r="C95" s="215"/>
      <c r="D95" s="215"/>
      <c r="E95" s="216"/>
      <c r="F95" s="217"/>
      <c r="G95" s="218"/>
      <c r="H95" s="215"/>
      <c r="I95" s="215"/>
      <c r="J95" s="215"/>
      <c r="K95" s="219"/>
    </row>
    <row r="96" spans="1:11" ht="16.5" customHeight="1" x14ac:dyDescent="0.25">
      <c r="A96" s="15"/>
      <c r="B96" s="215"/>
      <c r="C96" s="215"/>
      <c r="D96" s="215"/>
      <c r="E96" s="216"/>
      <c r="F96" s="217"/>
      <c r="G96" s="218"/>
      <c r="H96" s="215"/>
      <c r="I96" s="215"/>
      <c r="J96" s="215"/>
      <c r="K96" s="219"/>
    </row>
    <row r="97" spans="1:11" ht="16.5" customHeight="1" x14ac:dyDescent="0.25">
      <c r="A97" s="15"/>
      <c r="B97" s="215"/>
      <c r="C97" s="215"/>
      <c r="D97" s="215"/>
      <c r="E97" s="216"/>
      <c r="F97" s="217"/>
      <c r="G97" s="218"/>
      <c r="H97" s="215"/>
      <c r="I97" s="215"/>
      <c r="J97" s="215"/>
      <c r="K97" s="219"/>
    </row>
    <row r="98" spans="1:11" ht="16.5" customHeight="1" x14ac:dyDescent="0.25">
      <c r="A98" s="15"/>
      <c r="B98" s="215"/>
      <c r="C98" s="215"/>
      <c r="D98" s="215"/>
      <c r="E98" s="216"/>
      <c r="F98" s="217"/>
      <c r="G98" s="218"/>
      <c r="H98" s="215"/>
      <c r="I98" s="215"/>
      <c r="J98" s="215"/>
      <c r="K98" s="219"/>
    </row>
    <row r="99" spans="1:11" ht="16.5" customHeight="1" x14ac:dyDescent="0.25">
      <c r="A99" s="15"/>
      <c r="B99" s="215"/>
      <c r="C99" s="215"/>
      <c r="D99" s="215"/>
      <c r="E99" s="216"/>
      <c r="F99" s="217"/>
      <c r="G99" s="218"/>
      <c r="H99" s="215"/>
      <c r="I99" s="215"/>
      <c r="J99" s="215"/>
      <c r="K99" s="219"/>
    </row>
    <row r="100" spans="1:11" ht="16.5" customHeight="1" x14ac:dyDescent="0.25">
      <c r="A100" s="15"/>
      <c r="B100" s="215"/>
      <c r="C100" s="215"/>
      <c r="D100" s="215"/>
      <c r="E100" s="216"/>
      <c r="F100" s="217"/>
      <c r="G100" s="218"/>
      <c r="H100" s="215"/>
      <c r="I100" s="215"/>
      <c r="J100" s="215"/>
      <c r="K100" s="219"/>
    </row>
    <row r="101" spans="1:11" ht="16.5" customHeight="1" x14ac:dyDescent="0.25">
      <c r="A101" s="15"/>
      <c r="B101" s="215"/>
      <c r="C101" s="215"/>
      <c r="D101" s="215"/>
      <c r="E101" s="216"/>
      <c r="F101" s="217"/>
      <c r="G101" s="218"/>
      <c r="H101" s="215"/>
      <c r="I101" s="215"/>
      <c r="J101" s="215"/>
      <c r="K101" s="219"/>
    </row>
    <row r="102" spans="1:11" ht="16.5" customHeight="1" x14ac:dyDescent="0.25">
      <c r="A102" s="15"/>
      <c r="B102" s="215"/>
      <c r="C102" s="215"/>
      <c r="D102" s="215"/>
      <c r="E102" s="216"/>
      <c r="F102" s="217"/>
      <c r="G102" s="218"/>
      <c r="H102" s="215"/>
      <c r="I102" s="215"/>
      <c r="J102" s="215"/>
      <c r="K102" s="219"/>
    </row>
    <row r="103" spans="1:11" ht="16.5" customHeight="1" x14ac:dyDescent="0.25">
      <c r="A103" s="15"/>
      <c r="B103" s="215"/>
      <c r="C103" s="215"/>
      <c r="D103" s="215"/>
      <c r="E103" s="216"/>
      <c r="F103" s="217"/>
      <c r="G103" s="218"/>
      <c r="H103" s="215"/>
      <c r="I103" s="215"/>
      <c r="J103" s="215"/>
      <c r="K103" s="219"/>
    </row>
    <row r="104" spans="1:11" ht="16.5" customHeight="1" x14ac:dyDescent="0.25">
      <c r="A104" s="15"/>
      <c r="B104" s="215"/>
      <c r="C104" s="215"/>
      <c r="D104" s="215"/>
      <c r="E104" s="216"/>
      <c r="F104" s="217"/>
      <c r="G104" s="218"/>
      <c r="H104" s="215"/>
      <c r="I104" s="215"/>
      <c r="J104" s="215"/>
      <c r="K104" s="219"/>
    </row>
    <row r="105" spans="1:11" ht="16.5" customHeight="1" x14ac:dyDescent="0.25">
      <c r="A105" s="15"/>
      <c r="B105" s="215"/>
      <c r="C105" s="215"/>
      <c r="D105" s="215"/>
      <c r="E105" s="216"/>
      <c r="F105" s="217"/>
      <c r="G105" s="218"/>
      <c r="H105" s="215"/>
      <c r="I105" s="215"/>
      <c r="J105" s="215"/>
      <c r="K105" s="219"/>
    </row>
    <row r="106" spans="1:11" ht="16.5" customHeight="1" x14ac:dyDescent="0.25">
      <c r="A106" s="15"/>
      <c r="B106" s="215"/>
      <c r="C106" s="215"/>
      <c r="D106" s="215"/>
      <c r="E106" s="216"/>
      <c r="F106" s="217"/>
      <c r="G106" s="218"/>
      <c r="H106" s="215"/>
      <c r="I106" s="215"/>
      <c r="J106" s="215"/>
      <c r="K106" s="219"/>
    </row>
    <row r="107" spans="1:11" ht="16.5" customHeight="1" x14ac:dyDescent="0.25">
      <c r="A107" s="15"/>
      <c r="B107" s="215"/>
      <c r="C107" s="215"/>
      <c r="D107" s="215"/>
      <c r="E107" s="216"/>
      <c r="F107" s="217"/>
      <c r="G107" s="218"/>
      <c r="H107" s="215"/>
      <c r="I107" s="215"/>
      <c r="J107" s="215"/>
      <c r="K107" s="219"/>
    </row>
    <row r="108" spans="1:11" ht="16.5" customHeight="1" x14ac:dyDescent="0.25">
      <c r="A108" s="15"/>
      <c r="B108" s="215"/>
      <c r="C108" s="215"/>
      <c r="D108" s="215"/>
      <c r="E108" s="216"/>
      <c r="F108" s="217"/>
      <c r="G108" s="218"/>
      <c r="H108" s="215"/>
      <c r="I108" s="215"/>
      <c r="J108" s="215"/>
      <c r="K108" s="219"/>
    </row>
    <row r="109" spans="1:11" ht="16.5" customHeight="1" x14ac:dyDescent="0.25">
      <c r="A109" s="15"/>
      <c r="B109" s="215"/>
      <c r="C109" s="215"/>
      <c r="D109" s="215"/>
      <c r="E109" s="216"/>
      <c r="F109" s="217"/>
      <c r="G109" s="218"/>
      <c r="H109" s="215"/>
      <c r="I109" s="215"/>
      <c r="J109" s="215"/>
      <c r="K109" s="219"/>
    </row>
    <row r="110" spans="1:11" ht="16.5" customHeight="1" x14ac:dyDescent="0.25">
      <c r="A110" s="15"/>
      <c r="B110" s="215"/>
      <c r="C110" s="215"/>
      <c r="D110" s="215"/>
      <c r="E110" s="216"/>
      <c r="F110" s="217"/>
      <c r="G110" s="218"/>
      <c r="H110" s="215"/>
      <c r="I110" s="215"/>
      <c r="J110" s="215"/>
      <c r="K110" s="219"/>
    </row>
    <row r="111" spans="1:11" ht="16.5" customHeight="1" x14ac:dyDescent="0.25">
      <c r="A111" s="15"/>
      <c r="B111" s="215"/>
      <c r="C111" s="215"/>
      <c r="D111" s="215"/>
      <c r="E111" s="216"/>
      <c r="F111" s="217"/>
      <c r="G111" s="218"/>
      <c r="H111" s="215"/>
      <c r="I111" s="215"/>
      <c r="J111" s="215"/>
      <c r="K111" s="219"/>
    </row>
    <row r="112" spans="1:11" ht="16.5" customHeight="1" x14ac:dyDescent="0.25">
      <c r="A112" s="15"/>
      <c r="B112" s="215"/>
      <c r="C112" s="215"/>
      <c r="D112" s="215"/>
      <c r="E112" s="216"/>
      <c r="F112" s="217"/>
      <c r="G112" s="218"/>
      <c r="H112" s="215"/>
      <c r="I112" s="215"/>
      <c r="J112" s="215"/>
      <c r="K112" s="219"/>
    </row>
    <row r="113" spans="1:11" ht="16.5" customHeight="1" x14ac:dyDescent="0.25">
      <c r="A113" s="15"/>
      <c r="B113" s="215"/>
      <c r="C113" s="215"/>
      <c r="D113" s="215"/>
      <c r="E113" s="216"/>
      <c r="F113" s="217"/>
      <c r="G113" s="218"/>
      <c r="H113" s="215"/>
      <c r="I113" s="215"/>
      <c r="J113" s="215"/>
      <c r="K113" s="219"/>
    </row>
    <row r="114" spans="1:11" ht="16.5" customHeight="1" x14ac:dyDescent="0.25">
      <c r="A114" s="15"/>
      <c r="B114" s="215"/>
      <c r="C114" s="215"/>
      <c r="D114" s="215"/>
      <c r="E114" s="216"/>
      <c r="F114" s="217"/>
      <c r="G114" s="218"/>
      <c r="H114" s="215"/>
      <c r="I114" s="215"/>
      <c r="J114" s="215"/>
      <c r="K114" s="219"/>
    </row>
    <row r="115" spans="1:11" ht="16.5" customHeight="1" x14ac:dyDescent="0.25">
      <c r="A115" s="15"/>
      <c r="B115" s="215"/>
      <c r="C115" s="215"/>
      <c r="D115" s="215"/>
      <c r="E115" s="216"/>
      <c r="F115" s="217"/>
      <c r="G115" s="218"/>
      <c r="H115" s="215"/>
      <c r="I115" s="215"/>
      <c r="J115" s="215"/>
      <c r="K115" s="219"/>
    </row>
    <row r="116" spans="1:11" ht="16.5" customHeight="1" x14ac:dyDescent="0.25">
      <c r="A116" s="15"/>
      <c r="B116" s="215"/>
      <c r="C116" s="215"/>
      <c r="D116" s="215"/>
      <c r="E116" s="216"/>
      <c r="F116" s="217"/>
      <c r="G116" s="218"/>
      <c r="H116" s="215"/>
      <c r="I116" s="215"/>
      <c r="J116" s="215"/>
      <c r="K116" s="219"/>
    </row>
    <row r="117" spans="1:11" ht="16.5" customHeight="1" x14ac:dyDescent="0.25">
      <c r="A117" s="15"/>
      <c r="B117" s="215"/>
      <c r="C117" s="215"/>
      <c r="D117" s="215"/>
      <c r="E117" s="216"/>
      <c r="F117" s="217"/>
      <c r="G117" s="218"/>
      <c r="H117" s="215"/>
      <c r="I117" s="215"/>
      <c r="J117" s="215"/>
      <c r="K117" s="219"/>
    </row>
    <row r="118" spans="1:11" ht="16.5" customHeight="1" x14ac:dyDescent="0.25">
      <c r="A118" s="15"/>
      <c r="B118" s="215"/>
      <c r="C118" s="215"/>
      <c r="D118" s="215"/>
      <c r="E118" s="216"/>
      <c r="F118" s="217"/>
      <c r="G118" s="218"/>
      <c r="H118" s="215"/>
      <c r="I118" s="215"/>
      <c r="J118" s="215"/>
      <c r="K118" s="219"/>
    </row>
    <row r="119" spans="1:11" ht="16.5" customHeight="1" x14ac:dyDescent="0.25">
      <c r="A119" s="15"/>
      <c r="B119" s="215"/>
      <c r="C119" s="215"/>
      <c r="D119" s="215"/>
      <c r="E119" s="216"/>
      <c r="F119" s="217"/>
      <c r="G119" s="218"/>
      <c r="H119" s="215"/>
      <c r="I119" s="215"/>
      <c r="J119" s="215"/>
      <c r="K119" s="219"/>
    </row>
    <row r="120" spans="1:11" ht="16.5" customHeight="1" x14ac:dyDescent="0.25">
      <c r="A120" s="15"/>
      <c r="B120" s="215"/>
      <c r="C120" s="215"/>
      <c r="D120" s="215"/>
      <c r="E120" s="216"/>
      <c r="F120" s="217"/>
      <c r="G120" s="218"/>
      <c r="H120" s="215"/>
      <c r="I120" s="215"/>
      <c r="J120" s="215"/>
      <c r="K120" s="219"/>
    </row>
    <row r="121" spans="1:11" ht="16.5" customHeight="1" x14ac:dyDescent="0.25">
      <c r="A121" s="15"/>
      <c r="B121" s="215"/>
      <c r="C121" s="215"/>
      <c r="D121" s="215"/>
      <c r="E121" s="216"/>
      <c r="F121" s="217"/>
      <c r="G121" s="218"/>
      <c r="H121" s="215"/>
      <c r="I121" s="215"/>
      <c r="J121" s="215"/>
      <c r="K121" s="219"/>
    </row>
    <row r="122" spans="1:11" ht="16.5" customHeight="1" x14ac:dyDescent="0.25">
      <c r="A122" s="15"/>
      <c r="B122" s="215"/>
      <c r="C122" s="215"/>
      <c r="D122" s="215"/>
      <c r="E122" s="216"/>
      <c r="F122" s="217"/>
      <c r="G122" s="218"/>
      <c r="H122" s="215"/>
      <c r="I122" s="215"/>
      <c r="J122" s="215"/>
      <c r="K122" s="219"/>
    </row>
    <row r="123" spans="1:11" ht="16.5" customHeight="1" x14ac:dyDescent="0.25">
      <c r="A123" s="15"/>
      <c r="B123" s="215"/>
      <c r="C123" s="215"/>
      <c r="D123" s="215"/>
      <c r="E123" s="216"/>
      <c r="F123" s="217"/>
      <c r="G123" s="218"/>
      <c r="H123" s="215"/>
      <c r="I123" s="215"/>
      <c r="J123" s="215"/>
      <c r="K123" s="219"/>
    </row>
    <row r="124" spans="1:11" ht="16.5" customHeight="1" x14ac:dyDescent="0.25">
      <c r="A124" s="15"/>
      <c r="B124" s="215"/>
      <c r="C124" s="215"/>
      <c r="D124" s="215"/>
      <c r="E124" s="216"/>
      <c r="F124" s="217"/>
      <c r="G124" s="218"/>
      <c r="H124" s="215"/>
      <c r="I124" s="215"/>
      <c r="J124" s="215"/>
      <c r="K124" s="219"/>
    </row>
    <row r="125" spans="1:11" ht="16.5" customHeight="1" x14ac:dyDescent="0.25">
      <c r="A125" s="15"/>
      <c r="B125" s="215"/>
      <c r="C125" s="215"/>
      <c r="D125" s="215"/>
      <c r="E125" s="216"/>
      <c r="F125" s="217"/>
      <c r="G125" s="218"/>
      <c r="H125" s="215"/>
      <c r="I125" s="215"/>
      <c r="J125" s="215"/>
      <c r="K125" s="219"/>
    </row>
    <row r="126" spans="1:11" ht="16.5" customHeight="1" x14ac:dyDescent="0.25">
      <c r="A126" s="15"/>
      <c r="B126" s="215"/>
      <c r="C126" s="215"/>
      <c r="D126" s="215"/>
      <c r="E126" s="216"/>
      <c r="F126" s="217"/>
      <c r="G126" s="218"/>
      <c r="H126" s="215"/>
      <c r="I126" s="215"/>
      <c r="J126" s="215"/>
      <c r="K126" s="219"/>
    </row>
    <row r="127" spans="1:11" ht="16.5" customHeight="1" x14ac:dyDescent="0.25">
      <c r="A127" s="15"/>
      <c r="B127" s="215"/>
      <c r="C127" s="215"/>
      <c r="D127" s="215"/>
      <c r="E127" s="216"/>
      <c r="F127" s="217"/>
      <c r="G127" s="218"/>
      <c r="H127" s="215"/>
      <c r="I127" s="215"/>
      <c r="J127" s="215"/>
      <c r="K127" s="219"/>
    </row>
    <row r="128" spans="1:11" ht="16.5" customHeight="1" x14ac:dyDescent="0.25">
      <c r="A128" s="15"/>
      <c r="B128" s="215"/>
      <c r="C128" s="215"/>
      <c r="D128" s="215"/>
      <c r="E128" s="216"/>
      <c r="F128" s="217"/>
      <c r="G128" s="218"/>
      <c r="H128" s="215"/>
      <c r="I128" s="215"/>
      <c r="J128" s="215"/>
      <c r="K128" s="219"/>
    </row>
    <row r="129" spans="1:11" ht="16.5" customHeight="1" x14ac:dyDescent="0.25">
      <c r="A129" s="15"/>
      <c r="B129" s="215"/>
      <c r="C129" s="215"/>
      <c r="D129" s="215"/>
      <c r="E129" s="216"/>
      <c r="F129" s="217"/>
      <c r="G129" s="218"/>
      <c r="H129" s="215"/>
      <c r="I129" s="215"/>
      <c r="J129" s="215"/>
      <c r="K129" s="219"/>
    </row>
    <row r="130" spans="1:11" ht="16.5" customHeight="1" x14ac:dyDescent="0.25">
      <c r="A130" s="15"/>
      <c r="B130" s="215"/>
      <c r="C130" s="215"/>
      <c r="D130" s="215"/>
      <c r="E130" s="216"/>
      <c r="F130" s="217"/>
      <c r="G130" s="218"/>
      <c r="H130" s="215"/>
      <c r="I130" s="215"/>
      <c r="J130" s="215"/>
      <c r="K130" s="219"/>
    </row>
    <row r="131" spans="1:11" ht="16.5" customHeight="1" x14ac:dyDescent="0.25">
      <c r="A131" s="15"/>
      <c r="B131" s="215"/>
      <c r="C131" s="215"/>
      <c r="D131" s="215"/>
      <c r="E131" s="216"/>
      <c r="F131" s="217"/>
      <c r="G131" s="218"/>
      <c r="H131" s="215"/>
      <c r="I131" s="215"/>
      <c r="J131" s="215"/>
      <c r="K131" s="219"/>
    </row>
    <row r="132" spans="1:11" ht="16.5" customHeight="1" x14ac:dyDescent="0.25">
      <c r="A132" s="15"/>
      <c r="B132" s="215"/>
      <c r="C132" s="215"/>
      <c r="D132" s="215"/>
      <c r="E132" s="216"/>
      <c r="F132" s="217"/>
      <c r="G132" s="218"/>
      <c r="H132" s="215"/>
      <c r="I132" s="215"/>
      <c r="J132" s="215"/>
      <c r="K132" s="219"/>
    </row>
    <row r="133" spans="1:11" ht="16.5" customHeight="1" x14ac:dyDescent="0.25">
      <c r="A133" s="15"/>
      <c r="B133" s="215"/>
      <c r="C133" s="215"/>
      <c r="D133" s="215"/>
      <c r="E133" s="216"/>
      <c r="F133" s="217"/>
      <c r="G133" s="218"/>
      <c r="H133" s="215"/>
      <c r="I133" s="215"/>
      <c r="J133" s="215"/>
      <c r="K133" s="219"/>
    </row>
    <row r="134" spans="1:11" ht="16.5" customHeight="1" x14ac:dyDescent="0.25">
      <c r="A134" s="15"/>
      <c r="B134" s="215"/>
      <c r="C134" s="215"/>
      <c r="D134" s="215"/>
      <c r="E134" s="216"/>
      <c r="F134" s="217"/>
      <c r="G134" s="218"/>
      <c r="H134" s="215"/>
      <c r="I134" s="215"/>
      <c r="J134" s="215"/>
      <c r="K134" s="219"/>
    </row>
    <row r="135" spans="1:11" ht="16.5" customHeight="1" x14ac:dyDescent="0.25">
      <c r="A135" s="15"/>
      <c r="B135" s="215"/>
      <c r="C135" s="215"/>
      <c r="D135" s="215"/>
      <c r="E135" s="216"/>
      <c r="F135" s="217"/>
      <c r="G135" s="218"/>
      <c r="H135" s="215"/>
      <c r="I135" s="215"/>
      <c r="J135" s="215"/>
      <c r="K135" s="219"/>
    </row>
    <row r="136" spans="1:11" ht="16.5" customHeight="1" x14ac:dyDescent="0.25">
      <c r="A136" s="15"/>
      <c r="B136" s="215"/>
      <c r="C136" s="215"/>
      <c r="D136" s="215"/>
      <c r="E136" s="216"/>
      <c r="F136" s="217"/>
      <c r="G136" s="218"/>
      <c r="H136" s="215"/>
      <c r="I136" s="215"/>
      <c r="J136" s="215"/>
      <c r="K136" s="219"/>
    </row>
    <row r="137" spans="1:11" ht="16.5" customHeight="1" x14ac:dyDescent="0.25">
      <c r="A137" s="15"/>
      <c r="B137" s="215"/>
      <c r="C137" s="215"/>
      <c r="D137" s="215"/>
      <c r="E137" s="216"/>
      <c r="F137" s="217"/>
      <c r="G137" s="218"/>
      <c r="H137" s="215"/>
      <c r="I137" s="215"/>
      <c r="J137" s="215"/>
      <c r="K137" s="219"/>
    </row>
    <row r="138" spans="1:11" ht="16.5" customHeight="1" x14ac:dyDescent="0.25">
      <c r="A138" s="15"/>
      <c r="B138" s="215"/>
      <c r="C138" s="215"/>
      <c r="D138" s="215"/>
      <c r="E138" s="216"/>
      <c r="F138" s="217"/>
      <c r="G138" s="218"/>
      <c r="H138" s="215"/>
      <c r="I138" s="215"/>
      <c r="J138" s="215"/>
      <c r="K138" s="219"/>
    </row>
    <row r="139" spans="1:11" ht="16.5" customHeight="1" x14ac:dyDescent="0.25">
      <c r="A139" s="15"/>
      <c r="B139" s="215"/>
      <c r="C139" s="215"/>
      <c r="D139" s="215"/>
      <c r="E139" s="216"/>
      <c r="F139" s="217"/>
      <c r="G139" s="218"/>
      <c r="H139" s="215"/>
      <c r="I139" s="215"/>
      <c r="J139" s="215"/>
      <c r="K139" s="219"/>
    </row>
    <row r="140" spans="1:11" ht="16.5" customHeight="1" x14ac:dyDescent="0.25">
      <c r="A140" s="15"/>
      <c r="B140" s="215"/>
      <c r="C140" s="215"/>
      <c r="D140" s="215"/>
      <c r="E140" s="216"/>
      <c r="F140" s="217"/>
      <c r="G140" s="218"/>
      <c r="H140" s="215"/>
      <c r="I140" s="215"/>
      <c r="J140" s="215"/>
      <c r="K140" s="219"/>
    </row>
    <row r="141" spans="1:11" ht="16.5" customHeight="1" x14ac:dyDescent="0.25">
      <c r="A141" s="15"/>
      <c r="B141" s="215"/>
      <c r="C141" s="215"/>
      <c r="D141" s="215"/>
      <c r="E141" s="216"/>
      <c r="F141" s="217"/>
      <c r="G141" s="218"/>
      <c r="H141" s="215"/>
      <c r="I141" s="215"/>
      <c r="J141" s="215"/>
      <c r="K141" s="219"/>
    </row>
    <row r="142" spans="1:11" ht="16.5" customHeight="1" x14ac:dyDescent="0.25">
      <c r="A142" s="15"/>
      <c r="B142" s="215"/>
      <c r="C142" s="215"/>
      <c r="D142" s="215"/>
      <c r="E142" s="216"/>
      <c r="F142" s="217"/>
      <c r="G142" s="218"/>
      <c r="H142" s="215"/>
      <c r="I142" s="215"/>
      <c r="J142" s="215"/>
      <c r="K142" s="219"/>
    </row>
    <row r="143" spans="1:11" ht="16.5" customHeight="1" x14ac:dyDescent="0.25">
      <c r="A143" s="15"/>
      <c r="B143" s="215"/>
      <c r="C143" s="215"/>
      <c r="D143" s="215"/>
      <c r="E143" s="216"/>
      <c r="F143" s="217"/>
      <c r="G143" s="218"/>
      <c r="H143" s="215"/>
      <c r="I143" s="215"/>
      <c r="J143" s="215"/>
      <c r="K143" s="219"/>
    </row>
    <row r="144" spans="1:11" ht="16.5" customHeight="1" x14ac:dyDescent="0.25">
      <c r="A144" s="15"/>
      <c r="B144" s="215"/>
      <c r="C144" s="215"/>
      <c r="D144" s="215"/>
      <c r="E144" s="216"/>
      <c r="F144" s="217"/>
      <c r="G144" s="218"/>
      <c r="H144" s="215"/>
      <c r="I144" s="215"/>
      <c r="J144" s="215"/>
      <c r="K144" s="219"/>
    </row>
    <row r="145" spans="1:11" ht="16.5" customHeight="1" x14ac:dyDescent="0.25">
      <c r="A145" s="15"/>
      <c r="B145" s="215"/>
      <c r="C145" s="215"/>
      <c r="D145" s="215"/>
      <c r="E145" s="216"/>
      <c r="F145" s="217"/>
      <c r="G145" s="218"/>
      <c r="H145" s="215"/>
      <c r="I145" s="215"/>
      <c r="J145" s="215"/>
      <c r="K145" s="219"/>
    </row>
    <row r="146" spans="1:11" ht="16.5" customHeight="1" x14ac:dyDescent="0.25">
      <c r="A146" s="15"/>
      <c r="B146" s="215"/>
      <c r="C146" s="215"/>
      <c r="D146" s="215"/>
      <c r="E146" s="216"/>
      <c r="F146" s="217"/>
      <c r="G146" s="218"/>
      <c r="H146" s="215"/>
      <c r="I146" s="215"/>
      <c r="J146" s="215"/>
      <c r="K146" s="219"/>
    </row>
    <row r="147" spans="1:11" ht="16.5" customHeight="1" x14ac:dyDescent="0.25">
      <c r="A147" s="15"/>
      <c r="B147" s="215"/>
      <c r="C147" s="215"/>
      <c r="D147" s="215"/>
      <c r="E147" s="216"/>
      <c r="F147" s="217"/>
      <c r="G147" s="218"/>
      <c r="H147" s="215"/>
      <c r="I147" s="215"/>
      <c r="J147" s="215"/>
      <c r="K147" s="219"/>
    </row>
    <row r="148" spans="1:11" ht="16.5" customHeight="1" x14ac:dyDescent="0.25">
      <c r="A148" s="15"/>
      <c r="B148" s="215"/>
      <c r="C148" s="215"/>
      <c r="D148" s="215"/>
      <c r="E148" s="216"/>
      <c r="F148" s="217"/>
      <c r="G148" s="218"/>
      <c r="H148" s="215"/>
      <c r="I148" s="215"/>
      <c r="J148" s="215"/>
      <c r="K148" s="219"/>
    </row>
    <row r="149" spans="1:11" ht="16.5" customHeight="1" x14ac:dyDescent="0.25">
      <c r="A149" s="15"/>
      <c r="B149" s="215"/>
      <c r="C149" s="215"/>
      <c r="D149" s="215"/>
      <c r="E149" s="216"/>
      <c r="F149" s="217"/>
      <c r="G149" s="218"/>
      <c r="H149" s="215"/>
      <c r="I149" s="215"/>
      <c r="J149" s="215"/>
      <c r="K149" s="219"/>
    </row>
    <row r="150" spans="1:11" ht="18" x14ac:dyDescent="0.25">
      <c r="A150" s="15"/>
      <c r="B150" s="215"/>
      <c r="C150" s="215"/>
      <c r="D150" s="215"/>
      <c r="E150" s="216"/>
      <c r="F150" s="217"/>
      <c r="G150" s="218"/>
      <c r="H150" s="215"/>
      <c r="I150" s="215"/>
      <c r="J150" s="215"/>
      <c r="K150" s="219"/>
    </row>
    <row r="151" spans="1:11" ht="18" x14ac:dyDescent="0.25">
      <c r="B151" s="215"/>
      <c r="C151" s="215"/>
      <c r="D151" s="215"/>
      <c r="E151" s="216"/>
      <c r="F151" s="217"/>
      <c r="G151" s="218"/>
      <c r="H151" s="215"/>
      <c r="I151" s="215"/>
      <c r="J151" s="215"/>
      <c r="K151" s="219"/>
    </row>
    <row r="152" spans="1:11" ht="18" x14ac:dyDescent="0.25">
      <c r="B152" s="215"/>
      <c r="C152" s="215"/>
      <c r="D152" s="215"/>
      <c r="E152" s="216"/>
      <c r="F152" s="217"/>
      <c r="G152" s="218"/>
      <c r="H152" s="215"/>
      <c r="I152" s="215"/>
      <c r="J152" s="215"/>
      <c r="K152" s="219"/>
    </row>
    <row r="153" spans="1:11" ht="18" x14ac:dyDescent="0.25">
      <c r="B153" s="215"/>
      <c r="C153" s="215"/>
      <c r="D153" s="215"/>
      <c r="E153" s="216"/>
      <c r="F153" s="217"/>
      <c r="G153" s="218"/>
      <c r="H153" s="215"/>
      <c r="I153" s="215"/>
      <c r="J153" s="215"/>
      <c r="K153" s="219"/>
    </row>
    <row r="154" spans="1:11" ht="18" x14ac:dyDescent="0.25">
      <c r="B154" s="215"/>
      <c r="C154" s="215"/>
      <c r="D154" s="215"/>
      <c r="E154" s="216"/>
      <c r="F154" s="217"/>
      <c r="G154" s="218"/>
      <c r="H154" s="215"/>
      <c r="I154" s="215"/>
      <c r="J154" s="215"/>
      <c r="K154" s="219"/>
    </row>
    <row r="155" spans="1:11" ht="18" x14ac:dyDescent="0.25">
      <c r="B155" s="215"/>
      <c r="C155" s="215"/>
      <c r="D155" s="215"/>
      <c r="E155" s="216"/>
      <c r="F155" s="217"/>
      <c r="G155" s="218"/>
      <c r="H155" s="215"/>
      <c r="I155" s="215"/>
      <c r="J155" s="215"/>
      <c r="K155" s="219"/>
    </row>
    <row r="156" spans="1:11" ht="18" x14ac:dyDescent="0.25">
      <c r="B156" s="215"/>
      <c r="C156" s="215"/>
      <c r="D156" s="215"/>
      <c r="E156" s="216"/>
      <c r="F156" s="217"/>
      <c r="G156" s="218"/>
      <c r="H156" s="215"/>
      <c r="I156" s="215"/>
      <c r="J156" s="215"/>
      <c r="K156" s="219"/>
    </row>
    <row r="157" spans="1:11" ht="18" x14ac:dyDescent="0.25">
      <c r="B157" s="215"/>
      <c r="C157" s="215"/>
      <c r="D157" s="215"/>
      <c r="E157" s="216"/>
      <c r="F157" s="217"/>
      <c r="G157" s="218"/>
      <c r="H157" s="215"/>
      <c r="I157" s="215"/>
      <c r="J157" s="215"/>
      <c r="K157" s="219"/>
    </row>
    <row r="158" spans="1:11" ht="18" x14ac:dyDescent="0.25">
      <c r="B158" s="215"/>
      <c r="C158" s="215"/>
      <c r="D158" s="215"/>
      <c r="E158" s="216"/>
      <c r="F158" s="217"/>
      <c r="G158" s="218"/>
      <c r="H158" s="215"/>
      <c r="I158" s="215"/>
      <c r="J158" s="215"/>
      <c r="K158" s="219"/>
    </row>
    <row r="159" spans="1:11" ht="18" x14ac:dyDescent="0.25">
      <c r="B159" s="215"/>
      <c r="C159" s="215"/>
      <c r="D159" s="215"/>
      <c r="E159" s="216"/>
      <c r="F159" s="217"/>
      <c r="G159" s="218"/>
      <c r="H159" s="215"/>
      <c r="I159" s="215"/>
      <c r="J159" s="215"/>
      <c r="K159" s="219"/>
    </row>
    <row r="160" spans="1:11" ht="18" x14ac:dyDescent="0.25">
      <c r="B160" s="215"/>
      <c r="C160" s="215"/>
      <c r="D160" s="215"/>
      <c r="E160" s="216"/>
      <c r="F160" s="217"/>
      <c r="G160" s="218"/>
      <c r="H160" s="215"/>
      <c r="I160" s="215"/>
      <c r="J160" s="215"/>
      <c r="K160" s="219"/>
    </row>
    <row r="161" spans="2:11" ht="18" x14ac:dyDescent="0.25">
      <c r="B161" s="215"/>
      <c r="C161" s="215"/>
      <c r="D161" s="215"/>
      <c r="E161" s="216"/>
      <c r="F161" s="217"/>
      <c r="G161" s="218"/>
      <c r="H161" s="215"/>
      <c r="I161" s="215"/>
      <c r="J161" s="215"/>
      <c r="K161" s="219"/>
    </row>
    <row r="162" spans="2:11" ht="18" x14ac:dyDescent="0.25">
      <c r="B162" s="215"/>
      <c r="C162" s="215"/>
      <c r="D162" s="215"/>
      <c r="E162" s="216"/>
      <c r="F162" s="217"/>
      <c r="G162" s="218"/>
      <c r="H162" s="215"/>
      <c r="I162" s="215"/>
      <c r="J162" s="215"/>
      <c r="K162" s="219"/>
    </row>
    <row r="163" spans="2:11" ht="18" x14ac:dyDescent="0.25">
      <c r="B163" s="215"/>
      <c r="C163" s="215"/>
      <c r="D163" s="215"/>
      <c r="E163" s="216"/>
      <c r="F163" s="217"/>
      <c r="G163" s="218"/>
      <c r="H163" s="215"/>
      <c r="I163" s="215"/>
      <c r="J163" s="215"/>
      <c r="K163" s="219"/>
    </row>
    <row r="164" spans="2:11" ht="18" x14ac:dyDescent="0.25">
      <c r="B164" s="215"/>
      <c r="C164" s="215"/>
      <c r="D164" s="215"/>
      <c r="E164" s="216"/>
      <c r="F164" s="217"/>
      <c r="G164" s="218"/>
      <c r="H164" s="215"/>
      <c r="I164" s="215"/>
      <c r="J164" s="215"/>
      <c r="K164" s="219"/>
    </row>
    <row r="165" spans="2:11" ht="18" x14ac:dyDescent="0.25">
      <c r="B165" s="215"/>
      <c r="C165" s="215"/>
      <c r="D165" s="215"/>
      <c r="E165" s="216"/>
      <c r="F165" s="217"/>
      <c r="G165" s="218"/>
      <c r="H165" s="215"/>
      <c r="I165" s="215"/>
      <c r="J165" s="215"/>
      <c r="K165" s="219"/>
    </row>
    <row r="166" spans="2:11" ht="18" x14ac:dyDescent="0.25">
      <c r="B166" s="215"/>
      <c r="C166" s="215"/>
      <c r="D166" s="215"/>
      <c r="E166" s="216"/>
      <c r="F166" s="217"/>
      <c r="G166" s="218"/>
      <c r="H166" s="215"/>
      <c r="I166" s="215"/>
      <c r="J166" s="215"/>
      <c r="K166" s="219"/>
    </row>
    <row r="167" spans="2:11" ht="18" x14ac:dyDescent="0.25">
      <c r="B167" s="215"/>
      <c r="C167" s="215"/>
      <c r="D167" s="215"/>
      <c r="E167" s="216"/>
      <c r="F167" s="217"/>
      <c r="G167" s="218"/>
      <c r="H167" s="215"/>
      <c r="I167" s="215"/>
      <c r="J167" s="215"/>
      <c r="K167" s="219"/>
    </row>
    <row r="168" spans="2:11" ht="18" x14ac:dyDescent="0.25">
      <c r="B168" s="215"/>
      <c r="C168" s="215"/>
      <c r="D168" s="215"/>
      <c r="E168" s="216"/>
      <c r="F168" s="217"/>
      <c r="G168" s="218"/>
      <c r="H168" s="215"/>
      <c r="I168" s="215"/>
      <c r="J168" s="215"/>
      <c r="K168" s="219"/>
    </row>
    <row r="169" spans="2:11" ht="18" x14ac:dyDescent="0.25">
      <c r="B169" s="215"/>
      <c r="C169" s="215"/>
      <c r="D169" s="215"/>
      <c r="E169" s="216"/>
      <c r="F169" s="217"/>
      <c r="G169" s="218"/>
      <c r="H169" s="215"/>
      <c r="I169" s="215"/>
      <c r="J169" s="215"/>
      <c r="K169" s="219"/>
    </row>
    <row r="170" spans="2:11" ht="18" x14ac:dyDescent="0.25">
      <c r="B170" s="215"/>
      <c r="C170" s="215"/>
      <c r="D170" s="215"/>
      <c r="E170" s="216"/>
      <c r="F170" s="217"/>
      <c r="G170" s="218"/>
      <c r="H170" s="215"/>
      <c r="I170" s="215"/>
      <c r="J170" s="215"/>
      <c r="K170" s="219"/>
    </row>
    <row r="171" spans="2:11" ht="18" x14ac:dyDescent="0.25">
      <c r="B171" s="215"/>
      <c r="C171" s="215"/>
      <c r="D171" s="215"/>
      <c r="E171" s="216"/>
      <c r="F171" s="217"/>
      <c r="G171" s="218"/>
      <c r="H171" s="215"/>
      <c r="I171" s="215"/>
      <c r="J171" s="215"/>
      <c r="K171" s="219"/>
    </row>
    <row r="172" spans="2:11" ht="18" x14ac:dyDescent="0.25">
      <c r="B172" s="215"/>
      <c r="C172" s="215"/>
      <c r="D172" s="215"/>
      <c r="E172" s="216"/>
      <c r="F172" s="217"/>
      <c r="G172" s="218"/>
      <c r="H172" s="215"/>
      <c r="I172" s="215"/>
      <c r="J172" s="215"/>
      <c r="K172" s="219"/>
    </row>
    <row r="173" spans="2:11" ht="18" x14ac:dyDescent="0.25">
      <c r="B173" s="215"/>
      <c r="C173" s="215"/>
      <c r="D173" s="215"/>
      <c r="E173" s="216"/>
      <c r="F173" s="217"/>
      <c r="G173" s="218"/>
      <c r="H173" s="215"/>
      <c r="I173" s="215"/>
      <c r="J173" s="215"/>
      <c r="K173" s="219"/>
    </row>
    <row r="174" spans="2:11" ht="18" x14ac:dyDescent="0.25">
      <c r="B174" s="215"/>
      <c r="C174" s="215"/>
      <c r="D174" s="215"/>
      <c r="E174" s="216"/>
      <c r="F174" s="217"/>
      <c r="G174" s="218"/>
      <c r="H174" s="215"/>
      <c r="I174" s="215"/>
      <c r="J174" s="215"/>
      <c r="K174" s="219"/>
    </row>
    <row r="175" spans="2:11" ht="18" x14ac:dyDescent="0.25">
      <c r="B175" s="215"/>
      <c r="C175" s="215"/>
      <c r="D175" s="215"/>
      <c r="E175" s="216"/>
      <c r="F175" s="217"/>
      <c r="G175" s="218"/>
      <c r="H175" s="215"/>
      <c r="I175" s="215"/>
      <c r="J175" s="215"/>
      <c r="K175" s="219"/>
    </row>
    <row r="176" spans="2:11" ht="18" x14ac:dyDescent="0.25">
      <c r="B176" s="215"/>
      <c r="C176" s="215"/>
      <c r="D176" s="215"/>
      <c r="E176" s="216"/>
      <c r="F176" s="217"/>
      <c r="G176" s="218"/>
      <c r="H176" s="215"/>
      <c r="I176" s="215"/>
      <c r="J176" s="215"/>
      <c r="K176" s="219"/>
    </row>
    <row r="177" spans="2:11" ht="18" x14ac:dyDescent="0.25">
      <c r="B177" s="215"/>
      <c r="C177" s="215"/>
      <c r="D177" s="215"/>
      <c r="E177" s="216"/>
      <c r="F177" s="217"/>
      <c r="G177" s="218"/>
      <c r="H177" s="215"/>
      <c r="I177" s="215"/>
      <c r="J177" s="215"/>
      <c r="K177" s="219"/>
    </row>
    <row r="178" spans="2:11" ht="18" x14ac:dyDescent="0.25">
      <c r="B178" s="215"/>
      <c r="C178" s="215"/>
      <c r="D178" s="215"/>
      <c r="E178" s="216"/>
      <c r="F178" s="217"/>
      <c r="G178" s="218"/>
      <c r="H178" s="215"/>
      <c r="I178" s="215"/>
      <c r="J178" s="215"/>
      <c r="K178" s="219"/>
    </row>
    <row r="179" spans="2:11" ht="18" x14ac:dyDescent="0.25">
      <c r="B179" s="215"/>
      <c r="C179" s="215"/>
      <c r="D179" s="215"/>
      <c r="E179" s="216"/>
      <c r="F179" s="217"/>
      <c r="G179" s="218"/>
      <c r="H179" s="215"/>
      <c r="I179" s="215"/>
      <c r="J179" s="215"/>
      <c r="K179" s="219"/>
    </row>
    <row r="180" spans="2:11" ht="18" x14ac:dyDescent="0.25">
      <c r="B180" s="215"/>
      <c r="C180" s="215"/>
      <c r="D180" s="215"/>
      <c r="E180" s="216"/>
      <c r="F180" s="217"/>
      <c r="G180" s="218"/>
      <c r="H180" s="215"/>
      <c r="I180" s="215"/>
      <c r="J180" s="215"/>
      <c r="K180" s="219"/>
    </row>
    <row r="181" spans="2:11" ht="18" x14ac:dyDescent="0.25">
      <c r="B181" s="215"/>
      <c r="C181" s="215"/>
      <c r="D181" s="215"/>
      <c r="E181" s="216"/>
      <c r="F181" s="217"/>
      <c r="G181" s="218"/>
      <c r="H181" s="215"/>
      <c r="I181" s="215"/>
      <c r="J181" s="215"/>
      <c r="K181" s="219"/>
    </row>
    <row r="182" spans="2:11" ht="18" x14ac:dyDescent="0.25">
      <c r="B182" s="215"/>
      <c r="C182" s="215"/>
      <c r="D182" s="215"/>
      <c r="E182" s="216"/>
      <c r="F182" s="217"/>
      <c r="G182" s="218"/>
      <c r="H182" s="215"/>
      <c r="I182" s="215"/>
      <c r="J182" s="215"/>
      <c r="K182" s="219"/>
    </row>
    <row r="183" spans="2:11" ht="18" x14ac:dyDescent="0.25">
      <c r="B183" s="215"/>
      <c r="C183" s="215"/>
      <c r="D183" s="215"/>
      <c r="E183" s="216"/>
      <c r="F183" s="217"/>
      <c r="G183" s="218"/>
      <c r="H183" s="215"/>
      <c r="I183" s="215"/>
      <c r="J183" s="215"/>
      <c r="K183" s="219"/>
    </row>
    <row r="184" spans="2:11" ht="18" x14ac:dyDescent="0.25">
      <c r="B184" s="215"/>
      <c r="C184" s="215"/>
      <c r="D184" s="215"/>
      <c r="E184" s="216"/>
      <c r="F184" s="217"/>
      <c r="G184" s="218"/>
      <c r="H184" s="215"/>
      <c r="I184" s="215"/>
      <c r="J184" s="215"/>
      <c r="K184" s="219"/>
    </row>
    <row r="185" spans="2:11" ht="18" x14ac:dyDescent="0.25">
      <c r="B185" s="215"/>
      <c r="C185" s="215"/>
      <c r="D185" s="215"/>
      <c r="E185" s="216"/>
      <c r="F185" s="217"/>
      <c r="G185" s="218"/>
      <c r="H185" s="215"/>
      <c r="I185" s="215"/>
      <c r="J185" s="215"/>
      <c r="K185" s="219"/>
    </row>
    <row r="186" spans="2:11" ht="18" x14ac:dyDescent="0.25">
      <c r="B186" s="215"/>
      <c r="C186" s="215"/>
      <c r="D186" s="215"/>
      <c r="E186" s="216"/>
      <c r="F186" s="217"/>
      <c r="G186" s="218"/>
      <c r="H186" s="215"/>
      <c r="I186" s="215"/>
      <c r="J186" s="215"/>
      <c r="K186" s="219"/>
    </row>
    <row r="187" spans="2:11" ht="18" x14ac:dyDescent="0.25">
      <c r="B187" s="215"/>
      <c r="C187" s="215"/>
      <c r="D187" s="215"/>
      <c r="E187" s="216"/>
      <c r="F187" s="217"/>
      <c r="G187" s="218"/>
      <c r="H187" s="215"/>
      <c r="I187" s="215"/>
      <c r="J187" s="215"/>
      <c r="K187" s="219"/>
    </row>
    <row r="188" spans="2:11" ht="18" x14ac:dyDescent="0.25">
      <c r="B188" s="215"/>
      <c r="C188" s="215"/>
      <c r="D188" s="215"/>
      <c r="E188" s="216"/>
      <c r="F188" s="217"/>
      <c r="G188" s="218"/>
      <c r="H188" s="215"/>
      <c r="I188" s="215"/>
      <c r="J188" s="215"/>
      <c r="K188" s="219"/>
    </row>
    <row r="189" spans="2:11" ht="18" x14ac:dyDescent="0.25">
      <c r="B189" s="215"/>
      <c r="C189" s="215"/>
      <c r="D189" s="215"/>
      <c r="E189" s="216"/>
      <c r="F189" s="217"/>
      <c r="G189" s="218"/>
      <c r="H189" s="215"/>
      <c r="I189" s="215"/>
      <c r="J189" s="215"/>
      <c r="K189" s="219"/>
    </row>
    <row r="190" spans="2:11" ht="18" x14ac:dyDescent="0.25">
      <c r="B190" s="215"/>
      <c r="C190" s="215"/>
      <c r="D190" s="215"/>
      <c r="E190" s="216"/>
      <c r="F190" s="217"/>
      <c r="G190" s="218"/>
      <c r="H190" s="215"/>
      <c r="I190" s="215"/>
      <c r="J190" s="215"/>
      <c r="K190" s="219"/>
    </row>
    <row r="191" spans="2:11" ht="18" x14ac:dyDescent="0.25">
      <c r="B191" s="215"/>
      <c r="C191" s="215"/>
      <c r="D191" s="215"/>
      <c r="E191" s="216"/>
      <c r="F191" s="217"/>
      <c r="G191" s="218"/>
      <c r="H191" s="215"/>
      <c r="I191" s="215"/>
      <c r="J191" s="215"/>
      <c r="K191" s="219"/>
    </row>
    <row r="192" spans="2:11" ht="18" x14ac:dyDescent="0.25">
      <c r="B192" s="215"/>
      <c r="C192" s="215"/>
      <c r="D192" s="215"/>
      <c r="E192" s="216"/>
      <c r="F192" s="217"/>
      <c r="G192" s="218"/>
      <c r="H192" s="215"/>
      <c r="I192" s="215"/>
      <c r="J192" s="215"/>
      <c r="K192" s="219"/>
    </row>
    <row r="193" spans="2:11" ht="18" x14ac:dyDescent="0.25">
      <c r="B193" s="215"/>
      <c r="C193" s="215"/>
      <c r="D193" s="215"/>
      <c r="E193" s="216"/>
      <c r="F193" s="217"/>
      <c r="G193" s="218"/>
      <c r="H193" s="215"/>
      <c r="I193" s="215"/>
      <c r="J193" s="215"/>
      <c r="K193" s="219"/>
    </row>
    <row r="194" spans="2:11" ht="18" x14ac:dyDescent="0.25">
      <c r="B194" s="215"/>
      <c r="C194" s="215"/>
      <c r="D194" s="215"/>
      <c r="E194" s="216"/>
      <c r="F194" s="217"/>
      <c r="G194" s="218"/>
      <c r="H194" s="215"/>
      <c r="I194" s="215"/>
      <c r="J194" s="215"/>
      <c r="K194" s="219"/>
    </row>
    <row r="195" spans="2:11" ht="18" x14ac:dyDescent="0.25">
      <c r="B195" s="215"/>
      <c r="C195" s="215"/>
      <c r="D195" s="215"/>
      <c r="E195" s="216"/>
      <c r="F195" s="217"/>
      <c r="G195" s="218"/>
      <c r="H195" s="215"/>
      <c r="I195" s="215"/>
      <c r="J195" s="215"/>
      <c r="K195" s="219"/>
    </row>
    <row r="196" spans="2:11" ht="18" x14ac:dyDescent="0.25">
      <c r="B196" s="215"/>
      <c r="C196" s="215"/>
      <c r="D196" s="215"/>
      <c r="E196" s="216"/>
      <c r="F196" s="217"/>
      <c r="G196" s="218"/>
      <c r="H196" s="215"/>
      <c r="I196" s="215"/>
      <c r="J196" s="215"/>
      <c r="K196" s="219"/>
    </row>
    <row r="197" spans="2:11" ht="18" x14ac:dyDescent="0.25">
      <c r="B197" s="215"/>
      <c r="C197" s="215"/>
      <c r="D197" s="215"/>
      <c r="E197" s="216"/>
      <c r="F197" s="217"/>
      <c r="G197" s="218"/>
      <c r="H197" s="215"/>
      <c r="I197" s="215"/>
      <c r="J197" s="215"/>
      <c r="K197" s="219"/>
    </row>
    <row r="198" spans="2:11" ht="16.5" x14ac:dyDescent="0.25">
      <c r="B198" s="167"/>
      <c r="C198" s="167"/>
      <c r="D198" s="167"/>
      <c r="E198" s="168"/>
      <c r="F198" s="172"/>
      <c r="G198" s="171"/>
      <c r="H198" s="167"/>
      <c r="I198" s="167"/>
      <c r="J198" s="167"/>
      <c r="K198" s="169"/>
    </row>
    <row r="199" spans="2:11" ht="16.5" x14ac:dyDescent="0.25">
      <c r="B199" s="167"/>
      <c r="C199" s="167"/>
      <c r="D199" s="167"/>
      <c r="E199" s="168"/>
      <c r="F199" s="172"/>
      <c r="G199" s="171"/>
      <c r="H199" s="167"/>
      <c r="I199" s="167"/>
      <c r="J199" s="167"/>
      <c r="K199" s="169"/>
    </row>
    <row r="200" spans="2:11" ht="16.5" x14ac:dyDescent="0.25">
      <c r="B200" s="167"/>
      <c r="C200" s="167"/>
      <c r="D200" s="167"/>
      <c r="E200" s="168"/>
      <c r="F200" s="172"/>
      <c r="G200" s="171"/>
      <c r="H200" s="167"/>
      <c r="I200" s="167"/>
      <c r="J200" s="167"/>
      <c r="K200" s="169"/>
    </row>
    <row r="201" spans="2:11" ht="16.5" x14ac:dyDescent="0.25">
      <c r="B201" s="167"/>
      <c r="C201" s="167"/>
      <c r="D201" s="167"/>
      <c r="E201" s="168"/>
      <c r="F201" s="172"/>
      <c r="G201" s="171"/>
      <c r="H201" s="167"/>
      <c r="I201" s="167"/>
      <c r="J201" s="167"/>
      <c r="K201" s="169"/>
    </row>
    <row r="202" spans="2:11" ht="16.5" x14ac:dyDescent="0.25">
      <c r="B202" s="167"/>
      <c r="C202" s="167"/>
      <c r="D202" s="167"/>
      <c r="E202" s="168"/>
      <c r="F202" s="172"/>
      <c r="G202" s="171"/>
      <c r="H202" s="167"/>
      <c r="I202" s="167"/>
      <c r="J202" s="167"/>
      <c r="K202" s="169"/>
    </row>
    <row r="203" spans="2:11" ht="16.5" x14ac:dyDescent="0.25">
      <c r="B203" s="167"/>
      <c r="C203" s="167"/>
      <c r="D203" s="167"/>
      <c r="E203" s="168"/>
      <c r="F203" s="172"/>
      <c r="G203" s="171"/>
      <c r="H203" s="167"/>
      <c r="I203" s="167"/>
      <c r="J203" s="167"/>
      <c r="K203" s="169"/>
    </row>
    <row r="204" spans="2:11" ht="16.5" x14ac:dyDescent="0.25">
      <c r="B204" s="167"/>
      <c r="C204" s="167"/>
      <c r="D204" s="167"/>
      <c r="E204" s="168"/>
      <c r="F204" s="172"/>
      <c r="G204" s="171"/>
      <c r="H204" s="167"/>
      <c r="I204" s="167"/>
      <c r="J204" s="167"/>
      <c r="K204" s="169"/>
    </row>
    <row r="205" spans="2:11" ht="16.5" x14ac:dyDescent="0.25">
      <c r="B205" s="167"/>
      <c r="C205" s="167"/>
      <c r="D205" s="167"/>
      <c r="E205" s="168"/>
      <c r="F205" s="172"/>
      <c r="G205" s="171"/>
      <c r="H205" s="167"/>
      <c r="I205" s="167"/>
      <c r="J205" s="167"/>
      <c r="K205" s="169"/>
    </row>
    <row r="206" spans="2:11" ht="16.5" x14ac:dyDescent="0.25">
      <c r="B206" s="167"/>
      <c r="C206" s="167"/>
      <c r="D206" s="167"/>
      <c r="E206" s="168"/>
      <c r="F206" s="172"/>
      <c r="G206" s="171"/>
      <c r="H206" s="167"/>
      <c r="I206" s="167"/>
      <c r="J206" s="167"/>
      <c r="K206" s="169"/>
    </row>
    <row r="207" spans="2:11" ht="16.5" x14ac:dyDescent="0.25">
      <c r="B207" s="167"/>
      <c r="C207" s="167"/>
      <c r="D207" s="167"/>
      <c r="E207" s="168"/>
      <c r="F207" s="172"/>
      <c r="G207" s="171"/>
      <c r="H207" s="167"/>
      <c r="I207" s="167"/>
      <c r="J207" s="167"/>
      <c r="K207" s="169"/>
    </row>
    <row r="208" spans="2:11" ht="16.5" x14ac:dyDescent="0.25">
      <c r="B208" s="167"/>
      <c r="C208" s="167"/>
      <c r="D208" s="167"/>
      <c r="E208" s="168"/>
      <c r="F208" s="172"/>
      <c r="G208" s="171"/>
      <c r="H208" s="167"/>
      <c r="I208" s="167"/>
      <c r="J208" s="167"/>
      <c r="K208" s="169"/>
    </row>
    <row r="209" spans="2:11" ht="16.5" x14ac:dyDescent="0.25">
      <c r="B209" s="167"/>
      <c r="C209" s="167"/>
      <c r="D209" s="167"/>
      <c r="E209" s="168"/>
      <c r="F209" s="172"/>
      <c r="G209" s="171"/>
      <c r="H209" s="167"/>
      <c r="I209" s="167"/>
      <c r="J209" s="167"/>
      <c r="K209" s="169"/>
    </row>
    <row r="210" spans="2:11" ht="16.5" x14ac:dyDescent="0.25">
      <c r="B210" s="167"/>
      <c r="C210" s="167"/>
      <c r="D210" s="167"/>
      <c r="E210" s="168"/>
      <c r="F210" s="172"/>
      <c r="G210" s="171"/>
      <c r="H210" s="167"/>
      <c r="I210" s="167"/>
      <c r="J210" s="167"/>
      <c r="K210" s="169"/>
    </row>
    <row r="211" spans="2:11" ht="16.5" x14ac:dyDescent="0.25">
      <c r="B211" s="167"/>
      <c r="C211" s="167"/>
      <c r="D211" s="167"/>
      <c r="E211" s="168"/>
      <c r="F211" s="172"/>
      <c r="G211" s="171"/>
      <c r="H211" s="167"/>
      <c r="I211" s="167"/>
      <c r="J211" s="167"/>
      <c r="K211" s="169"/>
    </row>
    <row r="212" spans="2:11" ht="16.5" x14ac:dyDescent="0.25">
      <c r="B212" s="167"/>
      <c r="C212" s="167"/>
      <c r="D212" s="167"/>
      <c r="E212" s="168"/>
      <c r="F212" s="172"/>
      <c r="G212" s="171"/>
      <c r="H212" s="167"/>
      <c r="I212" s="167"/>
      <c r="J212" s="167"/>
      <c r="K212" s="169"/>
    </row>
    <row r="213" spans="2:11" ht="16.5" x14ac:dyDescent="0.25">
      <c r="B213" s="167"/>
      <c r="C213" s="167"/>
      <c r="D213" s="167"/>
      <c r="E213" s="168"/>
      <c r="F213" s="172"/>
      <c r="G213" s="171"/>
      <c r="H213" s="167"/>
      <c r="I213" s="167"/>
      <c r="J213" s="167"/>
      <c r="K213" s="169"/>
    </row>
    <row r="214" spans="2:11" ht="16.5" x14ac:dyDescent="0.25">
      <c r="B214" s="167"/>
      <c r="C214" s="167"/>
      <c r="D214" s="167"/>
      <c r="E214" s="168"/>
      <c r="F214" s="172"/>
      <c r="G214" s="171"/>
      <c r="H214" s="167"/>
      <c r="I214" s="167"/>
      <c r="J214" s="167"/>
      <c r="K214" s="169"/>
    </row>
    <row r="215" spans="2:11" ht="16.5" x14ac:dyDescent="0.25">
      <c r="B215" s="167"/>
      <c r="C215" s="167"/>
      <c r="D215" s="167"/>
      <c r="E215" s="168"/>
      <c r="F215" s="172"/>
      <c r="G215" s="171"/>
      <c r="H215" s="167"/>
      <c r="I215" s="167"/>
      <c r="J215" s="167"/>
      <c r="K215" s="169"/>
    </row>
    <row r="216" spans="2:11" ht="16.5" x14ac:dyDescent="0.25">
      <c r="B216" s="167"/>
      <c r="C216" s="167"/>
      <c r="D216" s="167"/>
      <c r="E216" s="168"/>
      <c r="F216" s="172"/>
      <c r="G216" s="171"/>
      <c r="H216" s="167"/>
      <c r="I216" s="167"/>
      <c r="J216" s="167"/>
      <c r="K216" s="169"/>
    </row>
    <row r="217" spans="2:11" ht="16.5" x14ac:dyDescent="0.25">
      <c r="B217" s="167"/>
      <c r="C217" s="167"/>
      <c r="D217" s="167"/>
      <c r="E217" s="168"/>
      <c r="F217" s="172"/>
      <c r="G217" s="171"/>
      <c r="H217" s="167"/>
      <c r="I217" s="167"/>
      <c r="J217" s="167"/>
      <c r="K217" s="169"/>
    </row>
    <row r="218" spans="2:11" ht="16.5" x14ac:dyDescent="0.25">
      <c r="B218" s="167"/>
      <c r="C218" s="167"/>
      <c r="D218" s="167"/>
      <c r="E218" s="168"/>
      <c r="F218" s="172"/>
      <c r="G218" s="171"/>
      <c r="H218" s="167"/>
      <c r="I218" s="167"/>
      <c r="J218" s="167"/>
      <c r="K218" s="169"/>
    </row>
    <row r="219" spans="2:11" ht="16.5" x14ac:dyDescent="0.25">
      <c r="B219" s="167"/>
      <c r="C219" s="167"/>
      <c r="D219" s="167"/>
      <c r="E219" s="168"/>
      <c r="F219" s="172"/>
      <c r="G219" s="171"/>
      <c r="H219" s="167"/>
      <c r="I219" s="167"/>
      <c r="J219" s="167"/>
      <c r="K219" s="169"/>
    </row>
    <row r="220" spans="2:11" ht="16.5" x14ac:dyDescent="0.25">
      <c r="B220" s="167"/>
      <c r="C220" s="167"/>
      <c r="D220" s="167"/>
      <c r="E220" s="168"/>
      <c r="F220" s="172"/>
      <c r="G220" s="171"/>
      <c r="H220" s="167"/>
      <c r="I220" s="167"/>
      <c r="J220" s="167"/>
      <c r="K220" s="169"/>
    </row>
    <row r="221" spans="2:11" ht="16.5" x14ac:dyDescent="0.25">
      <c r="B221" s="167"/>
      <c r="C221" s="167"/>
      <c r="D221" s="167"/>
      <c r="E221" s="168"/>
      <c r="F221" s="172"/>
      <c r="G221" s="171"/>
      <c r="H221" s="167"/>
      <c r="I221" s="167"/>
      <c r="J221" s="167"/>
      <c r="K221" s="169"/>
    </row>
    <row r="222" spans="2:11" ht="16.5" x14ac:dyDescent="0.25">
      <c r="B222" s="167"/>
      <c r="C222" s="167"/>
      <c r="D222" s="167"/>
      <c r="E222" s="168"/>
      <c r="F222" s="172"/>
      <c r="G222" s="171"/>
      <c r="H222" s="167"/>
      <c r="I222" s="167"/>
      <c r="J222" s="167"/>
      <c r="K222" s="169"/>
    </row>
    <row r="223" spans="2:11" ht="16.5" x14ac:dyDescent="0.25">
      <c r="B223" s="167"/>
      <c r="C223" s="167"/>
      <c r="D223" s="167"/>
      <c r="E223" s="168"/>
      <c r="F223" s="172"/>
      <c r="G223" s="171"/>
      <c r="H223" s="167"/>
      <c r="I223" s="167"/>
      <c r="J223" s="167"/>
      <c r="K223" s="169"/>
    </row>
    <row r="224" spans="2:11" ht="16.5" x14ac:dyDescent="0.25">
      <c r="B224" s="167"/>
      <c r="C224" s="167"/>
      <c r="D224" s="167"/>
      <c r="E224" s="168"/>
      <c r="F224" s="172"/>
      <c r="G224" s="171"/>
      <c r="H224" s="167"/>
      <c r="I224" s="167"/>
      <c r="J224" s="167"/>
      <c r="K224" s="169"/>
    </row>
    <row r="225" spans="2:11" ht="16.5" x14ac:dyDescent="0.25">
      <c r="B225" s="167"/>
      <c r="C225" s="167"/>
      <c r="D225" s="167"/>
      <c r="E225" s="168"/>
      <c r="F225" s="172"/>
      <c r="G225" s="171"/>
      <c r="H225" s="167"/>
      <c r="I225" s="167"/>
      <c r="J225" s="167"/>
      <c r="K225" s="169"/>
    </row>
    <row r="226" spans="2:11" ht="16.5" x14ac:dyDescent="0.25">
      <c r="B226" s="167"/>
      <c r="C226" s="167"/>
      <c r="D226" s="167"/>
      <c r="E226" s="168"/>
      <c r="F226" s="172"/>
      <c r="G226" s="171"/>
      <c r="H226" s="167"/>
      <c r="I226" s="167"/>
      <c r="J226" s="167"/>
      <c r="K226" s="169"/>
    </row>
    <row r="227" spans="2:11" ht="16.5" x14ac:dyDescent="0.25">
      <c r="B227" s="167"/>
      <c r="C227" s="167"/>
      <c r="D227" s="167"/>
      <c r="E227" s="168"/>
      <c r="F227" s="172"/>
      <c r="G227" s="171"/>
      <c r="H227" s="167"/>
      <c r="I227" s="167"/>
      <c r="J227" s="167"/>
      <c r="K227" s="169"/>
    </row>
    <row r="228" spans="2:11" ht="16.5" x14ac:dyDescent="0.25">
      <c r="B228" s="167"/>
      <c r="C228" s="167"/>
      <c r="D228" s="167"/>
      <c r="E228" s="168"/>
      <c r="F228" s="172"/>
      <c r="G228" s="171"/>
      <c r="H228" s="167"/>
      <c r="I228" s="167"/>
      <c r="J228" s="167"/>
      <c r="K228" s="169"/>
    </row>
    <row r="229" spans="2:11" ht="16.5" x14ac:dyDescent="0.25">
      <c r="B229" s="167"/>
      <c r="C229" s="167"/>
      <c r="D229" s="167"/>
      <c r="E229" s="168"/>
      <c r="F229" s="172"/>
      <c r="G229" s="171"/>
      <c r="H229" s="167"/>
      <c r="I229" s="167"/>
      <c r="J229" s="167"/>
      <c r="K229" s="169"/>
    </row>
    <row r="230" spans="2:11" ht="16.5" x14ac:dyDescent="0.25">
      <c r="B230" s="167"/>
      <c r="C230" s="167"/>
      <c r="D230" s="167"/>
      <c r="E230" s="168"/>
      <c r="F230" s="172"/>
      <c r="G230" s="171"/>
      <c r="H230" s="167"/>
      <c r="I230" s="167"/>
      <c r="J230" s="167"/>
      <c r="K230" s="169"/>
    </row>
    <row r="231" spans="2:11" ht="16.5" x14ac:dyDescent="0.25">
      <c r="B231" s="167"/>
      <c r="C231" s="167"/>
      <c r="D231" s="167"/>
      <c r="E231" s="168"/>
      <c r="F231" s="172"/>
      <c r="G231" s="171"/>
      <c r="H231" s="167"/>
      <c r="I231" s="167"/>
      <c r="J231" s="167"/>
      <c r="K231" s="169"/>
    </row>
    <row r="232" spans="2:11" ht="16.5" x14ac:dyDescent="0.25">
      <c r="B232" s="167"/>
      <c r="C232" s="167"/>
      <c r="D232" s="167"/>
      <c r="E232" s="168"/>
      <c r="F232" s="172"/>
      <c r="G232" s="171"/>
      <c r="H232" s="167"/>
      <c r="I232" s="167"/>
      <c r="J232" s="167"/>
      <c r="K232" s="169"/>
    </row>
    <row r="233" spans="2:11" ht="16.5" x14ac:dyDescent="0.25">
      <c r="B233" s="167"/>
      <c r="C233" s="167"/>
      <c r="D233" s="167"/>
      <c r="E233" s="168"/>
      <c r="F233" s="172"/>
      <c r="G233" s="171"/>
      <c r="H233" s="167"/>
      <c r="I233" s="167"/>
      <c r="J233" s="167"/>
      <c r="K233" s="169"/>
    </row>
    <row r="234" spans="2:11" ht="16.5" x14ac:dyDescent="0.25">
      <c r="B234" s="167"/>
      <c r="C234" s="167"/>
      <c r="D234" s="167"/>
      <c r="E234" s="168"/>
      <c r="F234" s="172"/>
      <c r="G234" s="171"/>
      <c r="H234" s="167"/>
      <c r="I234" s="167"/>
      <c r="J234" s="167"/>
      <c r="K234" s="169"/>
    </row>
    <row r="235" spans="2:11" ht="16.5" x14ac:dyDescent="0.25">
      <c r="B235" s="167"/>
      <c r="C235" s="167"/>
      <c r="D235" s="167"/>
      <c r="E235" s="168"/>
      <c r="F235" s="172"/>
      <c r="G235" s="171"/>
      <c r="H235" s="167"/>
      <c r="I235" s="167"/>
      <c r="J235" s="167"/>
      <c r="K235" s="169"/>
    </row>
    <row r="236" spans="2:11" ht="16.5" x14ac:dyDescent="0.25">
      <c r="B236" s="167"/>
      <c r="C236" s="167"/>
      <c r="D236" s="167"/>
      <c r="E236" s="168"/>
      <c r="F236" s="172"/>
      <c r="G236" s="171"/>
      <c r="H236" s="167"/>
      <c r="I236" s="167"/>
      <c r="J236" s="167"/>
      <c r="K236" s="169"/>
    </row>
    <row r="237" spans="2:11" ht="16.5" x14ac:dyDescent="0.25">
      <c r="B237" s="167"/>
      <c r="C237" s="167"/>
      <c r="D237" s="167"/>
      <c r="E237" s="168"/>
      <c r="F237" s="172"/>
      <c r="G237" s="171"/>
      <c r="H237" s="167"/>
      <c r="I237" s="167"/>
      <c r="J237" s="167"/>
      <c r="K237" s="169"/>
    </row>
    <row r="238" spans="2:11" ht="16.5" x14ac:dyDescent="0.25">
      <c r="B238" s="167"/>
      <c r="C238" s="167"/>
      <c r="D238" s="167"/>
      <c r="E238" s="168"/>
      <c r="F238" s="172"/>
      <c r="G238" s="171"/>
      <c r="H238" s="167"/>
      <c r="I238" s="167"/>
      <c r="J238" s="167"/>
      <c r="K238" s="169"/>
    </row>
    <row r="239" spans="2:11" ht="16.5" x14ac:dyDescent="0.25">
      <c r="B239" s="167"/>
      <c r="C239" s="167"/>
      <c r="D239" s="167"/>
      <c r="E239" s="168"/>
      <c r="F239" s="172"/>
      <c r="G239" s="171"/>
      <c r="H239" s="167"/>
      <c r="I239" s="167"/>
      <c r="J239" s="167"/>
      <c r="K239" s="169"/>
    </row>
    <row r="240" spans="2:11" ht="16.5" x14ac:dyDescent="0.25">
      <c r="B240" s="167"/>
      <c r="C240" s="167"/>
      <c r="D240" s="167"/>
      <c r="E240" s="168"/>
      <c r="F240" s="172"/>
      <c r="G240" s="171"/>
      <c r="H240" s="167"/>
      <c r="I240" s="167"/>
      <c r="J240" s="167"/>
      <c r="K240" s="169"/>
    </row>
    <row r="241" spans="2:11" ht="16.5" x14ac:dyDescent="0.25">
      <c r="B241" s="167"/>
      <c r="C241" s="167"/>
      <c r="D241" s="167"/>
      <c r="E241" s="168"/>
      <c r="F241" s="172"/>
      <c r="G241" s="171"/>
      <c r="H241" s="167"/>
      <c r="I241" s="167"/>
      <c r="J241" s="167"/>
      <c r="K241" s="169"/>
    </row>
    <row r="242" spans="2:11" ht="16.5" x14ac:dyDescent="0.25">
      <c r="B242" s="167"/>
      <c r="C242" s="167"/>
      <c r="D242" s="167"/>
      <c r="E242" s="168"/>
      <c r="F242" s="172"/>
      <c r="G242" s="171"/>
      <c r="H242" s="167"/>
      <c r="I242" s="167"/>
      <c r="J242" s="167"/>
      <c r="K242" s="169"/>
    </row>
    <row r="243" spans="2:11" ht="16.5" x14ac:dyDescent="0.25">
      <c r="B243" s="167"/>
      <c r="C243" s="167"/>
      <c r="D243" s="167"/>
      <c r="E243" s="168"/>
      <c r="F243" s="172"/>
      <c r="G243" s="171"/>
      <c r="H243" s="167"/>
      <c r="I243" s="167"/>
      <c r="J243" s="167"/>
      <c r="K243" s="169"/>
    </row>
    <row r="244" spans="2:11" ht="16.5" x14ac:dyDescent="0.25">
      <c r="B244" s="167"/>
      <c r="C244" s="167"/>
      <c r="D244" s="167"/>
      <c r="E244" s="168"/>
      <c r="F244" s="172"/>
      <c r="G244" s="171"/>
      <c r="H244" s="167"/>
      <c r="I244" s="167"/>
      <c r="J244" s="167"/>
      <c r="K244" s="169"/>
    </row>
    <row r="245" spans="2:11" ht="16.5" x14ac:dyDescent="0.25">
      <c r="B245" s="167"/>
      <c r="C245" s="167"/>
      <c r="D245" s="167"/>
      <c r="E245" s="168"/>
      <c r="F245" s="172"/>
      <c r="G245" s="171"/>
      <c r="H245" s="167"/>
      <c r="I245" s="167"/>
      <c r="J245" s="167"/>
      <c r="K245" s="169"/>
    </row>
    <row r="246" spans="2:11" ht="16.5" x14ac:dyDescent="0.25">
      <c r="B246" s="167"/>
      <c r="C246" s="167"/>
      <c r="D246" s="167"/>
      <c r="E246" s="168"/>
      <c r="F246" s="172"/>
      <c r="G246" s="171"/>
      <c r="H246" s="167"/>
      <c r="I246" s="167"/>
      <c r="J246" s="167"/>
      <c r="K246" s="169"/>
    </row>
    <row r="247" spans="2:11" ht="16.5" x14ac:dyDescent="0.25">
      <c r="B247" s="167"/>
      <c r="C247" s="167"/>
      <c r="D247" s="167"/>
      <c r="E247" s="168"/>
      <c r="F247" s="172"/>
      <c r="G247" s="171"/>
      <c r="H247" s="167"/>
      <c r="I247" s="167"/>
      <c r="J247" s="167"/>
      <c r="K247" s="169"/>
    </row>
    <row r="248" spans="2:11" ht="16.5" x14ac:dyDescent="0.25">
      <c r="B248" s="167"/>
      <c r="C248" s="167"/>
      <c r="D248" s="167"/>
      <c r="E248" s="168"/>
      <c r="F248" s="172"/>
      <c r="G248" s="171"/>
      <c r="H248" s="167"/>
      <c r="I248" s="167"/>
      <c r="J248" s="167"/>
      <c r="K248" s="169"/>
    </row>
    <row r="249" spans="2:11" ht="16.5" x14ac:dyDescent="0.25">
      <c r="B249" s="167"/>
      <c r="C249" s="167"/>
      <c r="D249" s="167"/>
      <c r="E249" s="168"/>
      <c r="F249" s="172"/>
      <c r="G249" s="171"/>
      <c r="H249" s="167"/>
      <c r="I249" s="167"/>
      <c r="J249" s="167"/>
      <c r="K249" s="169"/>
    </row>
    <row r="250" spans="2:11" ht="16.5" x14ac:dyDescent="0.25">
      <c r="B250" s="167"/>
      <c r="C250" s="167"/>
      <c r="D250" s="167"/>
      <c r="E250" s="168"/>
      <c r="F250" s="172"/>
      <c r="G250" s="171"/>
      <c r="H250" s="167"/>
      <c r="I250" s="167"/>
      <c r="J250" s="167"/>
      <c r="K250" s="169"/>
    </row>
    <row r="251" spans="2:11" ht="16.5" x14ac:dyDescent="0.25">
      <c r="B251" s="167"/>
      <c r="C251" s="167"/>
      <c r="D251" s="167"/>
      <c r="E251" s="168"/>
      <c r="F251" s="172"/>
      <c r="G251" s="171"/>
      <c r="H251" s="167"/>
      <c r="I251" s="167"/>
      <c r="J251" s="167"/>
      <c r="K251" s="169"/>
    </row>
    <row r="252" spans="2:11" ht="16.5" x14ac:dyDescent="0.25">
      <c r="B252" s="167"/>
      <c r="C252" s="167"/>
      <c r="D252" s="167"/>
      <c r="E252" s="168"/>
      <c r="F252" s="172"/>
      <c r="G252" s="171"/>
      <c r="H252" s="167"/>
      <c r="I252" s="167"/>
      <c r="J252" s="167"/>
      <c r="K252" s="169"/>
    </row>
    <row r="253" spans="2:11" ht="16.5" x14ac:dyDescent="0.25">
      <c r="B253" s="167"/>
      <c r="C253" s="167"/>
      <c r="D253" s="167"/>
      <c r="E253" s="168"/>
      <c r="F253" s="172"/>
      <c r="G253" s="171"/>
      <c r="H253" s="167"/>
      <c r="I253" s="167"/>
      <c r="J253" s="167"/>
      <c r="K253" s="169"/>
    </row>
    <row r="254" spans="2:11" ht="16.5" x14ac:dyDescent="0.25">
      <c r="B254" s="167"/>
      <c r="C254" s="167"/>
      <c r="D254" s="167"/>
      <c r="E254" s="168"/>
      <c r="F254" s="172"/>
      <c r="G254" s="171"/>
      <c r="H254" s="167"/>
      <c r="I254" s="167"/>
      <c r="J254" s="167"/>
      <c r="K254" s="169"/>
    </row>
    <row r="255" spans="2:11" ht="16.5" x14ac:dyDescent="0.25">
      <c r="B255" s="167"/>
      <c r="C255" s="167"/>
      <c r="D255" s="167"/>
      <c r="E255" s="168"/>
      <c r="F255" s="172"/>
      <c r="G255" s="171"/>
      <c r="H255" s="167"/>
      <c r="I255" s="167"/>
      <c r="J255" s="167"/>
      <c r="K255" s="169"/>
    </row>
    <row r="256" spans="2:11" ht="16.5" x14ac:dyDescent="0.25">
      <c r="B256" s="167"/>
      <c r="C256" s="167"/>
      <c r="D256" s="167"/>
      <c r="E256" s="168"/>
      <c r="F256" s="172"/>
      <c r="G256" s="171"/>
      <c r="H256" s="167"/>
      <c r="I256" s="167"/>
      <c r="J256" s="167"/>
      <c r="K256" s="169"/>
    </row>
    <row r="257" spans="2:11" ht="16.5" x14ac:dyDescent="0.25">
      <c r="B257" s="167"/>
      <c r="C257" s="167"/>
      <c r="D257" s="167"/>
      <c r="E257" s="168"/>
      <c r="F257" s="172"/>
      <c r="G257" s="171"/>
      <c r="H257" s="167"/>
      <c r="I257" s="167"/>
      <c r="J257" s="167"/>
      <c r="K257" s="169"/>
    </row>
    <row r="258" spans="2:11" ht="16.5" x14ac:dyDescent="0.25">
      <c r="B258" s="167"/>
      <c r="C258" s="167"/>
      <c r="D258" s="167"/>
      <c r="E258" s="168"/>
      <c r="F258" s="172"/>
      <c r="G258" s="171"/>
      <c r="H258" s="167"/>
      <c r="I258" s="167"/>
      <c r="J258" s="167"/>
      <c r="K258" s="169"/>
    </row>
    <row r="259" spans="2:11" ht="16.5" x14ac:dyDescent="0.25">
      <c r="B259" s="167"/>
      <c r="C259" s="167"/>
      <c r="D259" s="167"/>
      <c r="E259" s="168"/>
      <c r="F259" s="172"/>
      <c r="G259" s="171"/>
      <c r="H259" s="167"/>
      <c r="I259" s="167"/>
      <c r="J259" s="167"/>
      <c r="K259" s="169"/>
    </row>
    <row r="260" spans="2:11" ht="16.5" x14ac:dyDescent="0.25">
      <c r="B260" s="167"/>
      <c r="C260" s="167"/>
      <c r="D260" s="167"/>
      <c r="E260" s="168"/>
      <c r="F260" s="172"/>
      <c r="G260" s="171"/>
      <c r="H260" s="167"/>
      <c r="I260" s="167"/>
      <c r="J260" s="167"/>
      <c r="K260" s="169"/>
    </row>
    <row r="261" spans="2:11" ht="16.5" x14ac:dyDescent="0.25">
      <c r="B261" s="167"/>
      <c r="C261" s="167"/>
      <c r="D261" s="167"/>
      <c r="E261" s="168"/>
      <c r="F261" s="172"/>
      <c r="G261" s="171"/>
      <c r="H261" s="167"/>
      <c r="I261" s="167"/>
      <c r="J261" s="167"/>
      <c r="K261" s="169"/>
    </row>
    <row r="262" spans="2:11" ht="16.5" x14ac:dyDescent="0.25">
      <c r="B262" s="167"/>
      <c r="C262" s="167"/>
      <c r="D262" s="167"/>
      <c r="E262" s="168"/>
      <c r="F262" s="172"/>
      <c r="G262" s="171"/>
      <c r="H262" s="167"/>
      <c r="I262" s="167"/>
      <c r="J262" s="167"/>
      <c r="K262" s="169"/>
    </row>
    <row r="263" spans="2:11" ht="16.5" x14ac:dyDescent="0.25">
      <c r="B263" s="167"/>
      <c r="C263" s="167"/>
      <c r="D263" s="167"/>
      <c r="E263" s="168"/>
      <c r="F263" s="172"/>
      <c r="G263" s="171"/>
      <c r="H263" s="167"/>
      <c r="I263" s="167"/>
      <c r="J263" s="167"/>
      <c r="K263" s="169"/>
    </row>
    <row r="264" spans="2:11" ht="16.5" x14ac:dyDescent="0.25">
      <c r="B264" s="167"/>
      <c r="C264" s="167"/>
      <c r="D264" s="167"/>
      <c r="E264" s="168"/>
      <c r="F264" s="172"/>
      <c r="G264" s="171"/>
      <c r="H264" s="167"/>
      <c r="I264" s="167"/>
      <c r="J264" s="167"/>
      <c r="K264" s="169"/>
    </row>
    <row r="265" spans="2:11" ht="16.5" x14ac:dyDescent="0.25">
      <c r="B265" s="167"/>
      <c r="C265" s="167"/>
      <c r="D265" s="167"/>
      <c r="E265" s="168"/>
      <c r="F265" s="172"/>
      <c r="G265" s="171"/>
      <c r="H265" s="167"/>
      <c r="I265" s="167"/>
      <c r="J265" s="167"/>
      <c r="K265" s="169"/>
    </row>
    <row r="266" spans="2:11" ht="16.5" x14ac:dyDescent="0.25">
      <c r="B266" s="167"/>
      <c r="C266" s="167"/>
      <c r="D266" s="167"/>
      <c r="E266" s="168"/>
      <c r="F266" s="172"/>
      <c r="G266" s="171"/>
      <c r="H266" s="167"/>
      <c r="I266" s="167"/>
      <c r="J266" s="167"/>
      <c r="K266" s="169"/>
    </row>
    <row r="267" spans="2:11" ht="16.5" x14ac:dyDescent="0.25">
      <c r="B267" s="167"/>
      <c r="C267" s="167"/>
      <c r="D267" s="167"/>
      <c r="E267" s="168"/>
      <c r="F267" s="172"/>
      <c r="G267" s="171"/>
      <c r="H267" s="167"/>
      <c r="I267" s="167"/>
      <c r="J267" s="167"/>
      <c r="K267" s="169"/>
    </row>
    <row r="268" spans="2:11" ht="16.5" x14ac:dyDescent="0.25">
      <c r="B268" s="167"/>
      <c r="C268" s="167"/>
      <c r="D268" s="167"/>
      <c r="E268" s="168"/>
      <c r="F268" s="172"/>
      <c r="G268" s="171"/>
      <c r="H268" s="167"/>
      <c r="I268" s="167"/>
      <c r="J268" s="167"/>
      <c r="K268" s="169"/>
    </row>
    <row r="269" spans="2:11" ht="16.5" x14ac:dyDescent="0.25">
      <c r="B269" s="167"/>
      <c r="C269" s="167"/>
      <c r="D269" s="167"/>
      <c r="E269" s="168"/>
      <c r="F269" s="172"/>
      <c r="G269" s="171"/>
      <c r="H269" s="167"/>
      <c r="I269" s="167"/>
      <c r="J269" s="167"/>
      <c r="K269" s="169"/>
    </row>
    <row r="270" spans="2:11" ht="16.5" x14ac:dyDescent="0.25">
      <c r="B270" s="167"/>
      <c r="C270" s="167"/>
      <c r="D270" s="167"/>
      <c r="E270" s="168"/>
      <c r="F270" s="172"/>
      <c r="G270" s="171"/>
      <c r="H270" s="167"/>
      <c r="I270" s="167"/>
      <c r="J270" s="167"/>
      <c r="K270" s="169"/>
    </row>
    <row r="271" spans="2:11" ht="16.5" x14ac:dyDescent="0.25">
      <c r="B271" s="167"/>
      <c r="C271" s="167"/>
      <c r="D271" s="167"/>
      <c r="E271" s="168"/>
      <c r="F271" s="172"/>
      <c r="G271" s="171"/>
      <c r="H271" s="167"/>
      <c r="I271" s="167"/>
      <c r="J271" s="167"/>
      <c r="K271" s="169"/>
    </row>
    <row r="272" spans="2:11" ht="16.5" x14ac:dyDescent="0.25">
      <c r="B272" s="167"/>
      <c r="C272" s="167"/>
      <c r="D272" s="167"/>
      <c r="E272" s="168"/>
      <c r="F272" s="172"/>
      <c r="G272" s="171"/>
      <c r="H272" s="167"/>
      <c r="I272" s="167"/>
      <c r="J272" s="167"/>
      <c r="K272" s="169"/>
    </row>
    <row r="273" spans="2:11" ht="16.5" x14ac:dyDescent="0.25">
      <c r="B273" s="167"/>
      <c r="C273" s="167"/>
      <c r="D273" s="167"/>
      <c r="E273" s="168"/>
      <c r="F273" s="172"/>
      <c r="G273" s="171"/>
      <c r="H273" s="167"/>
      <c r="I273" s="167"/>
      <c r="J273" s="167"/>
      <c r="K273" s="169"/>
    </row>
    <row r="274" spans="2:11" ht="16.5" x14ac:dyDescent="0.25">
      <c r="B274" s="167"/>
      <c r="C274" s="167"/>
      <c r="D274" s="167"/>
      <c r="E274" s="168"/>
      <c r="F274" s="172"/>
      <c r="G274" s="171"/>
      <c r="H274" s="167"/>
      <c r="I274" s="167"/>
      <c r="J274" s="167"/>
      <c r="K274" s="169"/>
    </row>
    <row r="275" spans="2:11" ht="16.5" x14ac:dyDescent="0.25">
      <c r="B275" s="167"/>
      <c r="C275" s="167"/>
      <c r="D275" s="167"/>
      <c r="E275" s="168"/>
      <c r="F275" s="172"/>
      <c r="G275" s="171"/>
      <c r="H275" s="167"/>
      <c r="I275" s="167"/>
      <c r="J275" s="167"/>
      <c r="K275" s="169"/>
    </row>
    <row r="276" spans="2:11" ht="16.5" x14ac:dyDescent="0.25">
      <c r="B276" s="167"/>
      <c r="C276" s="167"/>
      <c r="D276" s="167"/>
      <c r="E276" s="168"/>
      <c r="F276" s="172"/>
      <c r="G276" s="171"/>
      <c r="H276" s="167"/>
      <c r="I276" s="167"/>
      <c r="J276" s="167"/>
      <c r="K276" s="169"/>
    </row>
    <row r="277" spans="2:11" ht="16.5" x14ac:dyDescent="0.25">
      <c r="B277" s="167"/>
      <c r="C277" s="167"/>
      <c r="D277" s="167"/>
      <c r="E277" s="168"/>
      <c r="F277" s="172"/>
      <c r="G277" s="171"/>
      <c r="H277" s="167"/>
      <c r="I277" s="167"/>
      <c r="J277" s="167"/>
      <c r="K277" s="169"/>
    </row>
    <row r="278" spans="2:11" ht="16.5" x14ac:dyDescent="0.25">
      <c r="B278" s="167"/>
      <c r="C278" s="167"/>
      <c r="D278" s="167"/>
      <c r="E278" s="168"/>
      <c r="F278" s="172"/>
      <c r="G278" s="171"/>
      <c r="H278" s="167"/>
      <c r="I278" s="167"/>
      <c r="J278" s="167"/>
      <c r="K278" s="169"/>
    </row>
    <row r="279" spans="2:11" ht="16.5" x14ac:dyDescent="0.25">
      <c r="B279" s="167"/>
      <c r="C279" s="167"/>
      <c r="D279" s="167"/>
      <c r="E279" s="168"/>
      <c r="F279" s="172"/>
      <c r="G279" s="171"/>
      <c r="H279" s="167"/>
      <c r="I279" s="167"/>
      <c r="J279" s="167"/>
      <c r="K279" s="169"/>
    </row>
    <row r="280" spans="2:11" ht="16.5" x14ac:dyDescent="0.25">
      <c r="B280" s="167"/>
      <c r="C280" s="167"/>
      <c r="D280" s="167"/>
      <c r="E280" s="168"/>
      <c r="F280" s="172"/>
      <c r="G280" s="171"/>
      <c r="H280" s="167"/>
      <c r="I280" s="167"/>
      <c r="J280" s="167"/>
      <c r="K280" s="169"/>
    </row>
    <row r="281" spans="2:11" ht="16.5" x14ac:dyDescent="0.25">
      <c r="B281" s="167"/>
      <c r="C281" s="167"/>
      <c r="D281" s="167"/>
      <c r="E281" s="168"/>
      <c r="F281" s="172"/>
      <c r="G281" s="171"/>
      <c r="H281" s="167"/>
      <c r="I281" s="167"/>
      <c r="J281" s="167"/>
      <c r="K281" s="169"/>
    </row>
    <row r="282" spans="2:11" ht="16.5" x14ac:dyDescent="0.25">
      <c r="B282" s="167"/>
      <c r="C282" s="167"/>
      <c r="D282" s="167"/>
      <c r="E282" s="168"/>
      <c r="F282" s="172"/>
      <c r="G282" s="171"/>
      <c r="H282" s="167"/>
      <c r="I282" s="167"/>
      <c r="J282" s="167"/>
      <c r="K282" s="169"/>
    </row>
    <row r="283" spans="2:11" ht="16.5" x14ac:dyDescent="0.25">
      <c r="B283" s="167"/>
      <c r="C283" s="167"/>
      <c r="D283" s="167"/>
      <c r="E283" s="168"/>
      <c r="F283" s="172"/>
      <c r="G283" s="171"/>
      <c r="H283" s="167"/>
      <c r="I283" s="167"/>
      <c r="J283" s="167"/>
      <c r="K283" s="169"/>
    </row>
    <row r="284" spans="2:11" ht="16.5" x14ac:dyDescent="0.25">
      <c r="B284" s="167"/>
      <c r="C284" s="167"/>
      <c r="D284" s="167"/>
      <c r="E284" s="168"/>
      <c r="F284" s="172"/>
      <c r="G284" s="171"/>
      <c r="H284" s="167"/>
      <c r="I284" s="167"/>
      <c r="J284" s="167"/>
      <c r="K284" s="169"/>
    </row>
    <row r="285" spans="2:11" ht="16.5" x14ac:dyDescent="0.25">
      <c r="B285" s="167"/>
      <c r="C285" s="167"/>
      <c r="D285" s="167"/>
      <c r="E285" s="168"/>
      <c r="F285" s="172"/>
      <c r="G285" s="171"/>
      <c r="H285" s="167"/>
      <c r="I285" s="167"/>
      <c r="J285" s="167"/>
      <c r="K285" s="169"/>
    </row>
    <row r="286" spans="2:11" ht="16.5" x14ac:dyDescent="0.25">
      <c r="B286" s="167"/>
      <c r="C286" s="167"/>
      <c r="D286" s="167"/>
      <c r="E286" s="168"/>
      <c r="F286" s="172"/>
      <c r="G286" s="171"/>
      <c r="H286" s="167"/>
      <c r="I286" s="167"/>
      <c r="J286" s="167"/>
      <c r="K286" s="169"/>
    </row>
    <row r="287" spans="2:11" ht="16.5" x14ac:dyDescent="0.25">
      <c r="B287" s="167"/>
      <c r="C287" s="167"/>
      <c r="D287" s="167"/>
      <c r="E287" s="168"/>
      <c r="F287" s="172"/>
      <c r="G287" s="171"/>
      <c r="H287" s="167"/>
      <c r="I287" s="167"/>
      <c r="J287" s="167"/>
      <c r="K287" s="169"/>
    </row>
    <row r="288" spans="2:11" ht="16.5" x14ac:dyDescent="0.25">
      <c r="B288" s="167"/>
      <c r="C288" s="167"/>
      <c r="D288" s="167"/>
      <c r="E288" s="168"/>
      <c r="F288" s="172"/>
      <c r="G288" s="171"/>
      <c r="H288" s="167"/>
      <c r="I288" s="167"/>
      <c r="J288" s="167"/>
      <c r="K288" s="169"/>
    </row>
    <row r="289" spans="2:11" ht="16.5" x14ac:dyDescent="0.25">
      <c r="B289" s="167"/>
      <c r="C289" s="167"/>
      <c r="D289" s="167"/>
      <c r="E289" s="168"/>
      <c r="F289" s="172"/>
      <c r="G289" s="171"/>
      <c r="H289" s="167"/>
      <c r="I289" s="167"/>
      <c r="J289" s="167"/>
      <c r="K289" s="169"/>
    </row>
    <row r="290" spans="2:11" ht="16.5" x14ac:dyDescent="0.25">
      <c r="B290" s="167"/>
      <c r="C290" s="167"/>
      <c r="D290" s="167"/>
      <c r="E290" s="168"/>
      <c r="F290" s="172"/>
      <c r="G290" s="171"/>
      <c r="H290" s="167"/>
      <c r="I290" s="167"/>
      <c r="J290" s="167"/>
      <c r="K290" s="169"/>
    </row>
    <row r="291" spans="2:11" ht="16.5" x14ac:dyDescent="0.25">
      <c r="B291" s="167"/>
      <c r="C291" s="167"/>
      <c r="D291" s="167"/>
      <c r="E291" s="168"/>
      <c r="F291" s="172"/>
      <c r="G291" s="171"/>
      <c r="H291" s="167"/>
      <c r="I291" s="167"/>
      <c r="J291" s="167"/>
      <c r="K291" s="169"/>
    </row>
    <row r="292" spans="2:11" ht="16.5" x14ac:dyDescent="0.25">
      <c r="B292" s="167"/>
      <c r="C292" s="167"/>
      <c r="D292" s="167"/>
      <c r="E292" s="168"/>
      <c r="F292" s="172"/>
      <c r="G292" s="171"/>
      <c r="H292" s="167"/>
      <c r="I292" s="167"/>
      <c r="J292" s="167"/>
      <c r="K292" s="169"/>
    </row>
    <row r="293" spans="2:11" ht="16.5" x14ac:dyDescent="0.25">
      <c r="B293" s="167"/>
      <c r="C293" s="167"/>
      <c r="D293" s="167"/>
      <c r="E293" s="168"/>
      <c r="F293" s="172"/>
      <c r="G293" s="171"/>
      <c r="H293" s="167"/>
      <c r="I293" s="167"/>
      <c r="J293" s="167"/>
      <c r="K293" s="169"/>
    </row>
    <row r="294" spans="2:11" ht="16.5" x14ac:dyDescent="0.25">
      <c r="B294" s="167"/>
      <c r="C294" s="167"/>
      <c r="D294" s="167"/>
      <c r="E294" s="175"/>
      <c r="F294" s="172"/>
      <c r="G294" s="171"/>
      <c r="H294" s="167"/>
      <c r="I294" s="167"/>
      <c r="J294" s="167"/>
      <c r="K294" s="169"/>
    </row>
    <row r="295" spans="2:11" ht="16.5" x14ac:dyDescent="0.25">
      <c r="B295" s="167"/>
      <c r="C295" s="167"/>
      <c r="D295" s="167"/>
      <c r="E295" s="175"/>
      <c r="F295" s="172"/>
      <c r="G295" s="171"/>
      <c r="H295" s="167"/>
      <c r="I295" s="167"/>
      <c r="J295" s="167"/>
      <c r="K295" s="169"/>
    </row>
    <row r="296" spans="2:11" ht="16.5" x14ac:dyDescent="0.25">
      <c r="B296" s="167"/>
      <c r="C296" s="167"/>
      <c r="D296" s="167"/>
      <c r="E296" s="175"/>
      <c r="F296" s="172"/>
      <c r="G296" s="171"/>
      <c r="H296" s="167"/>
      <c r="I296" s="167"/>
      <c r="J296" s="167"/>
      <c r="K296" s="169"/>
    </row>
    <row r="297" spans="2:11" ht="16.5" x14ac:dyDescent="0.25">
      <c r="B297" s="167"/>
      <c r="C297" s="167"/>
      <c r="D297" s="167"/>
      <c r="E297" s="175"/>
      <c r="F297" s="172"/>
      <c r="G297" s="171"/>
      <c r="H297" s="167"/>
      <c r="I297" s="167"/>
      <c r="J297" s="167"/>
      <c r="K297" s="169"/>
    </row>
    <row r="298" spans="2:11" ht="16.5" x14ac:dyDescent="0.25">
      <c r="B298" s="167"/>
      <c r="C298" s="167"/>
      <c r="D298" s="167"/>
      <c r="E298" s="175"/>
      <c r="F298" s="172"/>
      <c r="G298" s="171"/>
      <c r="H298" s="167"/>
      <c r="I298" s="167"/>
      <c r="J298" s="167"/>
      <c r="K298" s="169"/>
    </row>
    <row r="299" spans="2:11" ht="16.5" x14ac:dyDescent="0.25">
      <c r="B299" s="167"/>
      <c r="C299" s="167"/>
      <c r="D299" s="167"/>
      <c r="E299" s="175"/>
      <c r="F299" s="172"/>
      <c r="G299" s="171"/>
      <c r="H299" s="167"/>
      <c r="I299" s="167"/>
      <c r="J299" s="167"/>
      <c r="K299" s="169"/>
    </row>
    <row r="300" spans="2:11" ht="16.5" x14ac:dyDescent="0.25">
      <c r="B300" s="167"/>
      <c r="C300" s="167"/>
      <c r="D300" s="167"/>
      <c r="E300" s="175"/>
      <c r="F300" s="172"/>
      <c r="G300" s="171"/>
      <c r="H300" s="167"/>
      <c r="I300" s="167"/>
      <c r="J300" s="167"/>
      <c r="K300" s="169"/>
    </row>
    <row r="301" spans="2:11" ht="16.5" x14ac:dyDescent="0.25">
      <c r="B301" s="167"/>
      <c r="C301" s="167"/>
      <c r="D301" s="167"/>
      <c r="E301" s="175"/>
      <c r="F301" s="172"/>
      <c r="G301" s="171"/>
      <c r="H301" s="167"/>
      <c r="I301" s="167"/>
      <c r="J301" s="167"/>
      <c r="K301" s="169"/>
    </row>
    <row r="302" spans="2:11" ht="16.5" x14ac:dyDescent="0.25">
      <c r="B302" s="167"/>
      <c r="C302" s="167"/>
      <c r="D302" s="167"/>
      <c r="E302" s="175"/>
      <c r="F302" s="172"/>
      <c r="G302" s="171"/>
      <c r="H302" s="167"/>
      <c r="I302" s="167"/>
      <c r="J302" s="167"/>
      <c r="K302" s="169"/>
    </row>
    <row r="303" spans="2:11" ht="16.5" x14ac:dyDescent="0.25">
      <c r="B303" s="167"/>
      <c r="C303" s="167"/>
      <c r="D303" s="167"/>
      <c r="E303" s="175"/>
      <c r="F303" s="172"/>
      <c r="G303" s="171"/>
      <c r="H303" s="167"/>
      <c r="I303" s="167"/>
      <c r="J303" s="167"/>
      <c r="K303" s="169"/>
    </row>
    <row r="304" spans="2:11" ht="16.5" x14ac:dyDescent="0.25">
      <c r="B304" s="167"/>
      <c r="C304" s="167"/>
      <c r="D304" s="167"/>
      <c r="E304" s="175"/>
      <c r="F304" s="172"/>
      <c r="G304" s="171"/>
      <c r="H304" s="167"/>
      <c r="I304" s="167"/>
      <c r="J304" s="167"/>
      <c r="K304" s="169"/>
    </row>
    <row r="305" spans="2:11" ht="16.5" x14ac:dyDescent="0.25">
      <c r="B305" s="167"/>
      <c r="C305" s="167"/>
      <c r="D305" s="167"/>
      <c r="E305" s="175"/>
      <c r="F305" s="172"/>
      <c r="G305" s="171"/>
      <c r="H305" s="167"/>
      <c r="I305" s="167"/>
      <c r="J305" s="167"/>
      <c r="K305" s="169"/>
    </row>
    <row r="306" spans="2:11" ht="16.5" x14ac:dyDescent="0.25">
      <c r="B306" s="167"/>
      <c r="C306" s="167"/>
      <c r="D306" s="167"/>
      <c r="E306" s="175"/>
      <c r="F306" s="172"/>
      <c r="G306" s="171"/>
      <c r="H306" s="167"/>
      <c r="I306" s="167"/>
      <c r="J306" s="167"/>
      <c r="K306" s="169"/>
    </row>
    <row r="307" spans="2:11" ht="16.5" x14ac:dyDescent="0.25">
      <c r="B307" s="167"/>
      <c r="C307" s="167"/>
      <c r="D307" s="167"/>
      <c r="E307" s="175"/>
      <c r="F307" s="172"/>
      <c r="G307" s="171"/>
      <c r="H307" s="167"/>
      <c r="I307" s="167"/>
      <c r="J307" s="167"/>
      <c r="K307" s="169"/>
    </row>
    <row r="308" spans="2:11" ht="16.5" x14ac:dyDescent="0.25">
      <c r="B308" s="167"/>
      <c r="C308" s="167"/>
      <c r="D308" s="167"/>
      <c r="E308" s="175"/>
      <c r="F308" s="172"/>
      <c r="G308" s="171"/>
      <c r="H308" s="167"/>
      <c r="I308" s="167"/>
      <c r="J308" s="167"/>
      <c r="K308" s="169"/>
    </row>
    <row r="309" spans="2:11" ht="16.5" x14ac:dyDescent="0.25">
      <c r="B309" s="167"/>
      <c r="C309" s="167"/>
      <c r="D309" s="167"/>
      <c r="E309" s="175"/>
      <c r="F309" s="172"/>
      <c r="G309" s="171"/>
      <c r="H309" s="167"/>
      <c r="I309" s="167"/>
      <c r="J309" s="167"/>
      <c r="K309" s="169"/>
    </row>
    <row r="310" spans="2:11" ht="16.5" x14ac:dyDescent="0.25">
      <c r="B310" s="167"/>
      <c r="C310" s="167"/>
      <c r="D310" s="167"/>
      <c r="E310" s="175"/>
      <c r="F310" s="172"/>
      <c r="G310" s="171"/>
      <c r="H310" s="167"/>
      <c r="I310" s="167"/>
      <c r="J310" s="167"/>
      <c r="K310" s="169"/>
    </row>
    <row r="311" spans="2:11" ht="16.5" x14ac:dyDescent="0.25">
      <c r="B311" s="167"/>
      <c r="C311" s="167"/>
      <c r="D311" s="167"/>
      <c r="E311" s="175"/>
      <c r="F311" s="172"/>
      <c r="G311" s="171"/>
      <c r="H311" s="167"/>
      <c r="I311" s="167"/>
      <c r="J311" s="167"/>
      <c r="K311" s="169"/>
    </row>
    <row r="312" spans="2:11" ht="16.5" x14ac:dyDescent="0.25">
      <c r="B312" s="167"/>
      <c r="C312" s="167"/>
      <c r="D312" s="167"/>
      <c r="E312" s="175"/>
      <c r="F312" s="172"/>
      <c r="G312" s="171"/>
      <c r="H312" s="167"/>
      <c r="I312" s="167"/>
      <c r="J312" s="167"/>
      <c r="K312" s="169"/>
    </row>
    <row r="313" spans="2:11" ht="16.5" x14ac:dyDescent="0.25">
      <c r="B313" s="167"/>
      <c r="C313" s="167"/>
      <c r="D313" s="167"/>
      <c r="E313" s="175"/>
      <c r="F313" s="172"/>
      <c r="G313" s="171"/>
      <c r="H313" s="167"/>
      <c r="I313" s="167"/>
      <c r="J313" s="167"/>
      <c r="K313" s="169"/>
    </row>
    <row r="314" spans="2:11" ht="16.5" x14ac:dyDescent="0.25">
      <c r="B314" s="167"/>
      <c r="C314" s="167"/>
      <c r="D314" s="167"/>
      <c r="E314" s="175"/>
      <c r="F314" s="172"/>
      <c r="G314" s="171"/>
      <c r="H314" s="167"/>
      <c r="I314" s="167"/>
      <c r="J314" s="167"/>
      <c r="K314" s="169"/>
    </row>
    <row r="315" spans="2:11" ht="16.5" x14ac:dyDescent="0.25">
      <c r="B315" s="167"/>
      <c r="C315" s="167"/>
      <c r="D315" s="167"/>
      <c r="E315" s="175"/>
      <c r="F315" s="172"/>
      <c r="G315" s="171"/>
      <c r="H315" s="167"/>
      <c r="I315" s="167"/>
      <c r="J315" s="167"/>
      <c r="K315" s="169"/>
    </row>
    <row r="316" spans="2:11" ht="16.5" x14ac:dyDescent="0.25">
      <c r="B316" s="167"/>
      <c r="C316" s="167"/>
      <c r="D316" s="167"/>
      <c r="E316" s="175"/>
      <c r="F316" s="172"/>
      <c r="G316" s="171"/>
      <c r="H316" s="167"/>
      <c r="I316" s="167"/>
      <c r="J316" s="167"/>
      <c r="K316" s="169"/>
    </row>
    <row r="317" spans="2:11" ht="16.5" x14ac:dyDescent="0.25">
      <c r="B317" s="167"/>
      <c r="C317" s="167"/>
      <c r="D317" s="167"/>
      <c r="E317" s="175"/>
      <c r="F317" s="172"/>
      <c r="G317" s="171"/>
      <c r="H317" s="167"/>
      <c r="I317" s="167"/>
      <c r="J317" s="167"/>
      <c r="K317" s="169"/>
    </row>
    <row r="318" spans="2:11" ht="16.5" x14ac:dyDescent="0.25">
      <c r="B318" s="167"/>
      <c r="C318" s="167"/>
      <c r="D318" s="167"/>
      <c r="E318" s="175"/>
      <c r="F318" s="172"/>
      <c r="G318" s="171"/>
      <c r="H318" s="167"/>
      <c r="I318" s="167"/>
      <c r="J318" s="167"/>
      <c r="K318" s="169"/>
    </row>
    <row r="319" spans="2:11" ht="16.5" x14ac:dyDescent="0.25">
      <c r="B319" s="167"/>
      <c r="C319" s="167"/>
      <c r="D319" s="167"/>
      <c r="E319" s="175"/>
      <c r="F319" s="172"/>
      <c r="G319" s="171"/>
      <c r="H319" s="167"/>
      <c r="I319" s="167"/>
      <c r="J319" s="167"/>
      <c r="K319" s="169"/>
    </row>
    <row r="320" spans="2:11" ht="16.5" x14ac:dyDescent="0.25">
      <c r="B320" s="167"/>
      <c r="C320" s="167"/>
      <c r="D320" s="167"/>
      <c r="E320" s="175"/>
      <c r="F320" s="172"/>
      <c r="G320" s="171"/>
      <c r="H320" s="167"/>
      <c r="I320" s="167"/>
      <c r="J320" s="167"/>
      <c r="K320" s="169"/>
    </row>
    <row r="321" spans="2:11" ht="16.5" x14ac:dyDescent="0.25">
      <c r="B321" s="167"/>
      <c r="C321" s="167"/>
      <c r="D321" s="167"/>
      <c r="E321" s="175"/>
      <c r="F321" s="172"/>
      <c r="G321" s="171"/>
      <c r="H321" s="167"/>
      <c r="I321" s="167"/>
      <c r="J321" s="167"/>
      <c r="K321" s="169"/>
    </row>
    <row r="322" spans="2:11" ht="16.5" x14ac:dyDescent="0.25">
      <c r="B322" s="167"/>
      <c r="C322" s="167"/>
      <c r="D322" s="167"/>
      <c r="E322" s="175"/>
      <c r="F322" s="172"/>
      <c r="G322" s="171"/>
      <c r="H322" s="167"/>
      <c r="I322" s="167"/>
      <c r="J322" s="167"/>
      <c r="K322" s="169"/>
    </row>
    <row r="323" spans="2:11" ht="16.5" x14ac:dyDescent="0.25">
      <c r="B323" s="167"/>
      <c r="C323" s="167"/>
      <c r="D323" s="167"/>
      <c r="E323" s="175"/>
      <c r="F323" s="172"/>
      <c r="G323" s="171"/>
      <c r="H323" s="167"/>
      <c r="I323" s="167"/>
      <c r="J323" s="167"/>
      <c r="K323" s="169"/>
    </row>
    <row r="324" spans="2:11" ht="16.5" x14ac:dyDescent="0.25">
      <c r="B324" s="167"/>
      <c r="C324" s="167"/>
      <c r="D324" s="167"/>
      <c r="E324" s="175"/>
      <c r="F324" s="172"/>
      <c r="G324" s="171"/>
      <c r="H324" s="167"/>
      <c r="I324" s="167"/>
      <c r="J324" s="167"/>
      <c r="K324" s="169"/>
    </row>
    <row r="325" spans="2:11" ht="16.5" x14ac:dyDescent="0.25">
      <c r="B325" s="167"/>
      <c r="C325" s="167"/>
      <c r="D325" s="167"/>
      <c r="E325" s="175"/>
      <c r="F325" s="172"/>
      <c r="G325" s="171"/>
      <c r="H325" s="167"/>
      <c r="I325" s="167"/>
      <c r="J325" s="167"/>
      <c r="K325" s="169"/>
    </row>
    <row r="326" spans="2:11" ht="16.5" x14ac:dyDescent="0.25">
      <c r="B326" s="167"/>
      <c r="C326" s="167"/>
      <c r="D326" s="167"/>
      <c r="E326" s="175"/>
      <c r="F326" s="172"/>
      <c r="G326" s="171"/>
      <c r="H326" s="167"/>
      <c r="I326" s="167"/>
      <c r="J326" s="167"/>
      <c r="K326" s="169"/>
    </row>
    <row r="327" spans="2:11" ht="16.5" x14ac:dyDescent="0.25">
      <c r="B327" s="167"/>
      <c r="C327" s="167"/>
      <c r="D327" s="167"/>
      <c r="E327" s="175"/>
      <c r="F327" s="172"/>
      <c r="G327" s="171"/>
      <c r="H327" s="167"/>
      <c r="I327" s="167"/>
      <c r="J327" s="167"/>
      <c r="K327" s="169"/>
    </row>
    <row r="328" spans="2:11" ht="16.5" x14ac:dyDescent="0.25">
      <c r="B328" s="167"/>
      <c r="C328" s="167"/>
      <c r="D328" s="167"/>
      <c r="E328" s="175"/>
      <c r="F328" s="172"/>
      <c r="G328" s="171"/>
      <c r="H328" s="167"/>
      <c r="I328" s="167"/>
      <c r="J328" s="167"/>
      <c r="K328" s="169"/>
    </row>
    <row r="329" spans="2:11" ht="16.5" x14ac:dyDescent="0.25">
      <c r="B329" s="167"/>
      <c r="C329" s="167"/>
      <c r="D329" s="167"/>
      <c r="E329" s="175"/>
      <c r="F329" s="172"/>
      <c r="G329" s="171"/>
      <c r="H329" s="167"/>
      <c r="I329" s="167"/>
      <c r="J329" s="167"/>
      <c r="K329" s="169"/>
    </row>
    <row r="330" spans="2:11" ht="16.5" x14ac:dyDescent="0.25">
      <c r="B330" s="167"/>
      <c r="C330" s="167"/>
      <c r="D330" s="167"/>
      <c r="E330" s="175"/>
      <c r="F330" s="172"/>
      <c r="G330" s="171"/>
      <c r="H330" s="167"/>
      <c r="I330" s="167"/>
      <c r="J330" s="167"/>
      <c r="K330" s="169"/>
    </row>
    <row r="331" spans="2:11" ht="16.5" x14ac:dyDescent="0.25">
      <c r="B331" s="167"/>
      <c r="C331" s="167"/>
      <c r="D331" s="167"/>
      <c r="E331" s="175"/>
      <c r="F331" s="172"/>
      <c r="G331" s="171"/>
      <c r="H331" s="167"/>
      <c r="I331" s="167"/>
      <c r="J331" s="167"/>
      <c r="K331" s="169"/>
    </row>
    <row r="332" spans="2:11" ht="16.5" x14ac:dyDescent="0.25">
      <c r="B332" s="167"/>
      <c r="C332" s="167"/>
      <c r="D332" s="167"/>
      <c r="E332" s="175"/>
      <c r="F332" s="172"/>
      <c r="G332" s="171"/>
      <c r="H332" s="167"/>
      <c r="I332" s="167"/>
      <c r="J332" s="167"/>
      <c r="K332" s="169"/>
    </row>
    <row r="333" spans="2:11" ht="16.5" x14ac:dyDescent="0.25">
      <c r="B333" s="167"/>
      <c r="C333" s="167"/>
      <c r="D333" s="167"/>
      <c r="E333" s="175"/>
      <c r="F333" s="172"/>
      <c r="G333" s="171"/>
      <c r="H333" s="167"/>
      <c r="I333" s="167"/>
      <c r="J333" s="167"/>
      <c r="K333" s="169"/>
    </row>
    <row r="334" spans="2:11" ht="16.5" x14ac:dyDescent="0.25">
      <c r="B334" s="167"/>
      <c r="C334" s="167"/>
      <c r="D334" s="167"/>
      <c r="E334" s="175"/>
      <c r="F334" s="172"/>
      <c r="G334" s="171"/>
      <c r="H334" s="167"/>
      <c r="I334" s="167"/>
      <c r="J334" s="167"/>
      <c r="K334" s="169"/>
    </row>
    <row r="335" spans="2:11" ht="16.5" x14ac:dyDescent="0.25">
      <c r="B335" s="167"/>
      <c r="C335" s="167"/>
      <c r="D335" s="167"/>
      <c r="E335" s="175"/>
      <c r="F335" s="172"/>
      <c r="G335" s="171"/>
      <c r="H335" s="167"/>
      <c r="I335" s="167"/>
      <c r="J335" s="167"/>
      <c r="K335" s="169"/>
    </row>
    <row r="336" spans="2:11" ht="16.5" x14ac:dyDescent="0.25">
      <c r="B336" s="167"/>
      <c r="C336" s="167"/>
      <c r="D336" s="167"/>
      <c r="E336" s="175"/>
      <c r="F336" s="172"/>
      <c r="G336" s="171"/>
      <c r="H336" s="167"/>
      <c r="I336" s="167"/>
      <c r="J336" s="167"/>
      <c r="K336" s="169"/>
    </row>
    <row r="337" spans="2:11" ht="16.5" x14ac:dyDescent="0.25">
      <c r="B337" s="167"/>
      <c r="C337" s="167"/>
      <c r="D337" s="167"/>
      <c r="E337" s="175"/>
      <c r="F337" s="172"/>
      <c r="G337" s="171"/>
      <c r="H337" s="167"/>
      <c r="I337" s="167"/>
      <c r="J337" s="167"/>
      <c r="K337" s="169"/>
    </row>
    <row r="338" spans="2:11" ht="16.5" x14ac:dyDescent="0.25">
      <c r="B338" s="167"/>
      <c r="C338" s="167"/>
      <c r="D338" s="167"/>
      <c r="E338" s="175"/>
      <c r="F338" s="172"/>
      <c r="G338" s="171"/>
      <c r="H338" s="167"/>
      <c r="I338" s="167"/>
      <c r="J338" s="167"/>
      <c r="K338" s="169"/>
    </row>
    <row r="339" spans="2:11" ht="16.5" x14ac:dyDescent="0.25">
      <c r="B339" s="167"/>
      <c r="C339" s="167"/>
      <c r="D339" s="167"/>
      <c r="E339" s="175"/>
      <c r="F339" s="172"/>
      <c r="G339" s="171"/>
      <c r="H339" s="167"/>
      <c r="I339" s="167"/>
      <c r="J339" s="167"/>
      <c r="K339" s="169"/>
    </row>
    <row r="340" spans="2:11" ht="16.5" x14ac:dyDescent="0.25">
      <c r="B340" s="167"/>
      <c r="C340" s="167"/>
      <c r="D340" s="167"/>
      <c r="E340" s="175"/>
      <c r="F340" s="172"/>
      <c r="G340" s="171"/>
      <c r="H340" s="167"/>
      <c r="I340" s="167"/>
      <c r="J340" s="167"/>
      <c r="K340" s="169"/>
    </row>
    <row r="341" spans="2:11" ht="16.5" x14ac:dyDescent="0.25">
      <c r="B341" s="167"/>
      <c r="C341" s="167"/>
      <c r="D341" s="167"/>
      <c r="E341" s="175"/>
      <c r="F341" s="172"/>
      <c r="G341" s="171"/>
      <c r="H341" s="167"/>
      <c r="I341" s="167"/>
      <c r="J341" s="167"/>
      <c r="K341" s="169"/>
    </row>
    <row r="342" spans="2:11" ht="16.5" x14ac:dyDescent="0.25">
      <c r="B342" s="167"/>
      <c r="C342" s="167"/>
      <c r="D342" s="167"/>
      <c r="E342" s="175"/>
      <c r="F342" s="172"/>
      <c r="G342" s="171"/>
      <c r="H342" s="167"/>
      <c r="I342" s="167"/>
      <c r="J342" s="167"/>
      <c r="K342" s="169"/>
    </row>
    <row r="343" spans="2:11" ht="16.5" x14ac:dyDescent="0.25">
      <c r="B343" s="167"/>
      <c r="C343" s="167"/>
      <c r="D343" s="167"/>
      <c r="E343" s="175"/>
      <c r="F343" s="172"/>
      <c r="G343" s="171"/>
      <c r="H343" s="167"/>
      <c r="I343" s="167"/>
      <c r="J343" s="167"/>
      <c r="K343" s="169"/>
    </row>
    <row r="344" spans="2:11" ht="16.5" x14ac:dyDescent="0.25">
      <c r="B344" s="167"/>
      <c r="C344" s="167"/>
      <c r="D344" s="167"/>
      <c r="E344" s="175"/>
      <c r="F344" s="172"/>
      <c r="G344" s="171"/>
      <c r="H344" s="167"/>
      <c r="I344" s="167"/>
      <c r="J344" s="167"/>
      <c r="K344" s="169"/>
    </row>
    <row r="345" spans="2:11" ht="16.5" x14ac:dyDescent="0.25">
      <c r="B345" s="167"/>
      <c r="C345" s="167"/>
      <c r="D345" s="167"/>
      <c r="E345" s="175"/>
      <c r="F345" s="172"/>
      <c r="G345" s="171"/>
      <c r="H345" s="167"/>
      <c r="I345" s="167"/>
      <c r="J345" s="167"/>
      <c r="K345" s="169"/>
    </row>
    <row r="346" spans="2:11" ht="16.5" x14ac:dyDescent="0.25">
      <c r="B346" s="167"/>
      <c r="C346" s="167"/>
      <c r="D346" s="167"/>
      <c r="E346" s="175"/>
      <c r="F346" s="172"/>
      <c r="G346" s="171"/>
      <c r="H346" s="167"/>
      <c r="I346" s="167"/>
      <c r="J346" s="167"/>
      <c r="K346" s="169"/>
    </row>
    <row r="347" spans="2:11" ht="16.5" x14ac:dyDescent="0.25">
      <c r="B347" s="167"/>
      <c r="C347" s="167"/>
      <c r="D347" s="167"/>
      <c r="E347" s="175"/>
      <c r="F347" s="172"/>
      <c r="G347" s="171"/>
      <c r="H347" s="167"/>
      <c r="I347" s="167"/>
      <c r="J347" s="167"/>
      <c r="K347" s="169"/>
    </row>
    <row r="348" spans="2:11" ht="16.5" x14ac:dyDescent="0.25">
      <c r="B348" s="167"/>
      <c r="C348" s="167"/>
      <c r="D348" s="167"/>
      <c r="E348" s="175"/>
      <c r="F348" s="172"/>
      <c r="G348" s="171"/>
      <c r="H348" s="167"/>
      <c r="I348" s="167"/>
      <c r="J348" s="167"/>
      <c r="K348" s="169"/>
    </row>
    <row r="349" spans="2:11" ht="16.5" x14ac:dyDescent="0.25">
      <c r="B349" s="167"/>
      <c r="C349" s="167"/>
      <c r="D349" s="167"/>
      <c r="E349" s="175"/>
      <c r="F349" s="172"/>
      <c r="G349" s="171"/>
      <c r="H349" s="167"/>
      <c r="I349" s="167"/>
      <c r="J349" s="167"/>
      <c r="K349" s="169"/>
    </row>
    <row r="350" spans="2:11" ht="16.5" x14ac:dyDescent="0.25">
      <c r="B350" s="167"/>
      <c r="C350" s="167"/>
      <c r="D350" s="167"/>
      <c r="E350" s="175"/>
      <c r="F350" s="172"/>
      <c r="G350" s="171"/>
      <c r="H350" s="167"/>
      <c r="I350" s="167"/>
      <c r="J350" s="167"/>
      <c r="K350" s="169"/>
    </row>
    <row r="351" spans="2:11" ht="16.5" x14ac:dyDescent="0.25">
      <c r="B351" s="167"/>
      <c r="C351" s="167"/>
      <c r="D351" s="167"/>
      <c r="E351" s="175"/>
      <c r="F351" s="172"/>
      <c r="G351" s="171"/>
      <c r="H351" s="167"/>
      <c r="I351" s="167"/>
      <c r="J351" s="167"/>
      <c r="K351" s="169"/>
    </row>
    <row r="352" spans="2:11" ht="16.5" x14ac:dyDescent="0.25">
      <c r="B352" s="167"/>
      <c r="C352" s="167"/>
      <c r="D352" s="167"/>
      <c r="E352" s="175"/>
      <c r="F352" s="172"/>
      <c r="G352" s="171"/>
      <c r="H352" s="167"/>
      <c r="I352" s="167"/>
      <c r="J352" s="167"/>
      <c r="K352" s="169"/>
    </row>
    <row r="353" spans="2:11" ht="16.5" x14ac:dyDescent="0.25">
      <c r="B353" s="167"/>
      <c r="C353" s="167"/>
      <c r="D353" s="167"/>
      <c r="E353" s="175"/>
      <c r="F353" s="172"/>
      <c r="G353" s="171"/>
      <c r="H353" s="167"/>
      <c r="I353" s="167"/>
      <c r="J353" s="167"/>
      <c r="K353" s="169"/>
    </row>
    <row r="354" spans="2:11" ht="16.5" x14ac:dyDescent="0.25">
      <c r="B354" s="167"/>
      <c r="C354" s="167"/>
      <c r="D354" s="167"/>
      <c r="E354" s="175"/>
      <c r="F354" s="172"/>
      <c r="G354" s="171"/>
      <c r="H354" s="167"/>
      <c r="I354" s="167"/>
      <c r="J354" s="167"/>
      <c r="K354" s="169"/>
    </row>
    <row r="355" spans="2:11" ht="16.5" x14ac:dyDescent="0.25">
      <c r="B355" s="167"/>
      <c r="C355" s="167"/>
      <c r="D355" s="167"/>
      <c r="E355" s="175"/>
      <c r="F355" s="172"/>
      <c r="G355" s="171"/>
      <c r="H355" s="167"/>
      <c r="I355" s="167"/>
      <c r="J355" s="167"/>
      <c r="K355" s="169"/>
    </row>
    <row r="356" spans="2:11" ht="16.5" x14ac:dyDescent="0.25">
      <c r="B356" s="167"/>
      <c r="C356" s="167"/>
      <c r="D356" s="167"/>
      <c r="E356" s="175"/>
      <c r="F356" s="172"/>
      <c r="G356" s="171"/>
      <c r="H356" s="167"/>
      <c r="I356" s="167"/>
      <c r="J356" s="167"/>
      <c r="K356" s="169"/>
    </row>
    <row r="357" spans="2:11" ht="16.5" x14ac:dyDescent="0.25">
      <c r="B357" s="167"/>
      <c r="C357" s="167"/>
      <c r="D357" s="167"/>
      <c r="E357" s="175"/>
      <c r="F357" s="172"/>
      <c r="G357" s="171"/>
      <c r="H357" s="167"/>
      <c r="I357" s="167"/>
      <c r="J357" s="167"/>
      <c r="K357" s="169"/>
    </row>
    <row r="358" spans="2:11" ht="16.5" x14ac:dyDescent="0.25">
      <c r="B358" s="167"/>
      <c r="C358" s="167"/>
      <c r="D358" s="167"/>
      <c r="E358" s="175"/>
      <c r="F358" s="172"/>
      <c r="G358" s="171"/>
      <c r="H358" s="167"/>
      <c r="I358" s="167"/>
      <c r="J358" s="167"/>
      <c r="K358" s="169"/>
    </row>
    <row r="359" spans="2:11" ht="16.5" x14ac:dyDescent="0.25">
      <c r="B359" s="167"/>
      <c r="C359" s="167"/>
      <c r="D359" s="167"/>
      <c r="E359" s="175"/>
      <c r="F359" s="172"/>
      <c r="G359" s="171"/>
      <c r="H359" s="167"/>
      <c r="I359" s="167"/>
      <c r="J359" s="167"/>
      <c r="K359" s="169"/>
    </row>
    <row r="360" spans="2:11" ht="16.5" x14ac:dyDescent="0.25">
      <c r="B360" s="167"/>
      <c r="C360" s="167"/>
      <c r="D360" s="167"/>
      <c r="E360" s="175"/>
      <c r="F360" s="172"/>
      <c r="G360" s="171"/>
      <c r="H360" s="167"/>
      <c r="I360" s="167"/>
      <c r="J360" s="167"/>
      <c r="K360" s="169"/>
    </row>
    <row r="361" spans="2:11" ht="16.5" x14ac:dyDescent="0.25">
      <c r="B361" s="167"/>
      <c r="C361" s="167"/>
      <c r="D361" s="167"/>
      <c r="E361" s="175"/>
      <c r="F361" s="172"/>
      <c r="G361" s="171"/>
      <c r="H361" s="167"/>
      <c r="I361" s="167"/>
      <c r="J361" s="167"/>
      <c r="K361" s="169"/>
    </row>
    <row r="362" spans="2:11" ht="16.5" x14ac:dyDescent="0.25">
      <c r="B362" s="167"/>
      <c r="C362" s="167"/>
      <c r="D362" s="167"/>
      <c r="E362" s="175"/>
      <c r="F362" s="172"/>
      <c r="G362" s="171"/>
      <c r="H362" s="167"/>
      <c r="I362" s="167"/>
      <c r="J362" s="167"/>
      <c r="K362" s="169"/>
    </row>
    <row r="363" spans="2:11" ht="16.5" x14ac:dyDescent="0.25">
      <c r="B363" s="167"/>
      <c r="C363" s="167"/>
      <c r="D363" s="167"/>
      <c r="E363" s="175"/>
      <c r="F363" s="172"/>
      <c r="G363" s="171"/>
      <c r="H363" s="167"/>
      <c r="I363" s="167"/>
      <c r="J363" s="167"/>
      <c r="K363" s="169"/>
    </row>
    <row r="364" spans="2:11" ht="16.5" x14ac:dyDescent="0.25">
      <c r="B364" s="167"/>
      <c r="C364" s="167"/>
      <c r="D364" s="167"/>
      <c r="E364" s="175"/>
      <c r="F364" s="172"/>
      <c r="G364" s="171"/>
      <c r="H364" s="167"/>
      <c r="I364" s="167"/>
      <c r="J364" s="167"/>
      <c r="K364" s="169"/>
    </row>
    <row r="365" spans="2:11" ht="16.5" x14ac:dyDescent="0.25">
      <c r="B365" s="167"/>
      <c r="C365" s="167"/>
      <c r="D365" s="167"/>
      <c r="E365" s="175"/>
      <c r="F365" s="172"/>
      <c r="G365" s="171"/>
      <c r="H365" s="167"/>
      <c r="I365" s="167"/>
      <c r="J365" s="167"/>
      <c r="K365" s="169"/>
    </row>
    <row r="366" spans="2:11" ht="16.5" x14ac:dyDescent="0.25">
      <c r="B366" s="167"/>
      <c r="C366" s="167"/>
      <c r="D366" s="167"/>
      <c r="E366" s="175"/>
      <c r="F366" s="172"/>
      <c r="G366" s="171"/>
      <c r="H366" s="167"/>
      <c r="I366" s="167"/>
      <c r="J366" s="167"/>
      <c r="K366" s="169"/>
    </row>
    <row r="367" spans="2:11" ht="16.5" x14ac:dyDescent="0.25">
      <c r="B367" s="167"/>
      <c r="C367" s="167"/>
      <c r="D367" s="167"/>
      <c r="E367" s="175"/>
      <c r="F367" s="172"/>
      <c r="G367" s="171"/>
      <c r="H367" s="167"/>
      <c r="I367" s="167"/>
      <c r="J367" s="167"/>
      <c r="K367" s="169"/>
    </row>
    <row r="368" spans="2:11" ht="16.5" x14ac:dyDescent="0.25">
      <c r="B368" s="167"/>
      <c r="C368" s="167"/>
      <c r="D368" s="167"/>
      <c r="E368" s="175"/>
      <c r="F368" s="172"/>
      <c r="G368" s="171"/>
      <c r="H368" s="167"/>
      <c r="I368" s="167"/>
      <c r="J368" s="167"/>
      <c r="K368" s="169"/>
    </row>
    <row r="369" spans="2:11" ht="16.5" x14ac:dyDescent="0.25">
      <c r="B369" s="167"/>
      <c r="C369" s="167"/>
      <c r="D369" s="167"/>
      <c r="E369" s="175"/>
      <c r="F369" s="172"/>
      <c r="G369" s="171"/>
      <c r="H369" s="167"/>
      <c r="I369" s="167"/>
      <c r="J369" s="167"/>
      <c r="K369" s="169"/>
    </row>
    <row r="370" spans="2:11" ht="16.5" x14ac:dyDescent="0.25">
      <c r="B370" s="167"/>
      <c r="C370" s="167"/>
      <c r="D370" s="167"/>
      <c r="E370" s="175"/>
      <c r="F370" s="172"/>
      <c r="G370" s="171"/>
      <c r="H370" s="167"/>
      <c r="I370" s="167"/>
      <c r="J370" s="167"/>
      <c r="K370" s="169"/>
    </row>
    <row r="371" spans="2:11" ht="16.5" x14ac:dyDescent="0.25">
      <c r="B371" s="167"/>
      <c r="C371" s="167"/>
      <c r="D371" s="167"/>
      <c r="E371" s="175"/>
      <c r="F371" s="172"/>
      <c r="G371" s="171"/>
      <c r="H371" s="167"/>
      <c r="I371" s="167"/>
      <c r="J371" s="167"/>
      <c r="K371" s="169"/>
    </row>
    <row r="372" spans="2:11" ht="16.5" x14ac:dyDescent="0.25">
      <c r="B372" s="167"/>
      <c r="C372" s="167"/>
      <c r="D372" s="167"/>
      <c r="E372" s="175"/>
      <c r="F372" s="172"/>
      <c r="G372" s="171"/>
      <c r="H372" s="167"/>
      <c r="I372" s="167"/>
      <c r="J372" s="167"/>
      <c r="K372" s="169"/>
    </row>
    <row r="373" spans="2:11" ht="16.5" x14ac:dyDescent="0.25">
      <c r="B373" s="167"/>
      <c r="C373" s="167"/>
      <c r="D373" s="167"/>
      <c r="E373" s="175"/>
      <c r="F373" s="172"/>
      <c r="G373" s="171"/>
      <c r="H373" s="167"/>
      <c r="I373" s="167"/>
      <c r="J373" s="167"/>
      <c r="K373" s="169"/>
    </row>
    <row r="374" spans="2:11" ht="16.5" x14ac:dyDescent="0.25">
      <c r="B374" s="167"/>
      <c r="C374" s="167"/>
      <c r="D374" s="167"/>
      <c r="E374" s="175"/>
      <c r="F374" s="172"/>
      <c r="G374" s="171"/>
      <c r="H374" s="167"/>
      <c r="I374" s="167"/>
      <c r="J374" s="167"/>
      <c r="K374" s="169"/>
    </row>
    <row r="375" spans="2:11" ht="16.5" x14ac:dyDescent="0.25">
      <c r="B375" s="167"/>
      <c r="C375" s="167"/>
      <c r="D375" s="167"/>
      <c r="E375" s="175"/>
      <c r="F375" s="172"/>
      <c r="G375" s="171"/>
      <c r="H375" s="167"/>
      <c r="I375" s="167"/>
      <c r="J375" s="167"/>
      <c r="K375" s="169"/>
    </row>
    <row r="376" spans="2:11" ht="16.5" x14ac:dyDescent="0.25">
      <c r="B376" s="167"/>
      <c r="C376" s="167"/>
      <c r="D376" s="167"/>
      <c r="E376" s="175"/>
      <c r="F376" s="172"/>
      <c r="G376" s="171"/>
      <c r="H376" s="167"/>
      <c r="I376" s="167"/>
      <c r="J376" s="167"/>
      <c r="K376" s="169"/>
    </row>
    <row r="377" spans="2:11" ht="16.5" x14ac:dyDescent="0.25">
      <c r="B377" s="167"/>
      <c r="C377" s="167"/>
      <c r="D377" s="167"/>
      <c r="E377" s="175"/>
      <c r="F377" s="172"/>
      <c r="G377" s="171"/>
      <c r="H377" s="167"/>
      <c r="I377" s="167"/>
      <c r="J377" s="167"/>
      <c r="K377" s="169"/>
    </row>
    <row r="378" spans="2:11" ht="16.5" x14ac:dyDescent="0.25">
      <c r="B378" s="167"/>
      <c r="C378" s="167"/>
      <c r="D378" s="167"/>
      <c r="E378" s="175"/>
      <c r="F378" s="172"/>
      <c r="G378" s="171"/>
      <c r="H378" s="167"/>
      <c r="I378" s="167"/>
      <c r="J378" s="167"/>
      <c r="K378" s="169"/>
    </row>
    <row r="379" spans="2:11" ht="16.5" x14ac:dyDescent="0.25">
      <c r="B379" s="167"/>
      <c r="C379" s="167"/>
      <c r="D379" s="167"/>
      <c r="E379" s="175"/>
      <c r="F379" s="172"/>
      <c r="G379" s="171"/>
      <c r="H379" s="167"/>
      <c r="I379" s="167"/>
      <c r="J379" s="167"/>
      <c r="K379" s="169"/>
    </row>
    <row r="380" spans="2:11" ht="16.5" x14ac:dyDescent="0.25">
      <c r="B380" s="167"/>
      <c r="C380" s="167"/>
      <c r="D380" s="167"/>
      <c r="E380" s="175"/>
      <c r="F380" s="172"/>
      <c r="G380" s="171"/>
      <c r="H380" s="167"/>
      <c r="I380" s="167"/>
      <c r="J380" s="167"/>
      <c r="K380" s="169"/>
    </row>
    <row r="381" spans="2:11" ht="16.5" x14ac:dyDescent="0.25">
      <c r="B381" s="167"/>
      <c r="C381" s="167"/>
      <c r="D381" s="167"/>
      <c r="E381" s="175"/>
      <c r="F381" s="172"/>
      <c r="G381" s="171"/>
      <c r="H381" s="167"/>
      <c r="I381" s="167"/>
      <c r="J381" s="167"/>
      <c r="K381" s="169"/>
    </row>
    <row r="382" spans="2:11" ht="16.5" x14ac:dyDescent="0.25">
      <c r="B382" s="167"/>
      <c r="C382" s="167"/>
      <c r="D382" s="167"/>
      <c r="E382" s="175"/>
      <c r="F382" s="172"/>
      <c r="G382" s="171"/>
      <c r="H382" s="167"/>
      <c r="I382" s="167"/>
      <c r="J382" s="167"/>
      <c r="K382" s="169"/>
    </row>
    <row r="383" spans="2:11" ht="16.5" x14ac:dyDescent="0.25">
      <c r="B383" s="167"/>
      <c r="C383" s="167"/>
      <c r="D383" s="167"/>
      <c r="E383" s="175"/>
      <c r="F383" s="172"/>
      <c r="G383" s="171"/>
      <c r="H383" s="167"/>
      <c r="I383" s="167"/>
      <c r="J383" s="167"/>
      <c r="K383" s="169"/>
    </row>
    <row r="384" spans="2:11" ht="16.5" x14ac:dyDescent="0.25">
      <c r="B384" s="167"/>
      <c r="C384" s="167"/>
      <c r="D384" s="167"/>
      <c r="E384" s="175"/>
      <c r="F384" s="172"/>
      <c r="G384" s="171"/>
      <c r="H384" s="167"/>
      <c r="I384" s="167"/>
      <c r="J384" s="167"/>
      <c r="K384" s="169"/>
    </row>
    <row r="385" spans="2:11" ht="16.5" x14ac:dyDescent="0.25">
      <c r="B385" s="167"/>
      <c r="C385" s="167"/>
      <c r="D385" s="167"/>
      <c r="E385" s="175"/>
      <c r="F385" s="172"/>
      <c r="G385" s="171"/>
      <c r="H385" s="167"/>
      <c r="I385" s="167"/>
      <c r="J385" s="167"/>
      <c r="K385" s="169"/>
    </row>
    <row r="386" spans="2:11" ht="16.5" x14ac:dyDescent="0.25">
      <c r="B386" s="167"/>
      <c r="C386" s="167"/>
      <c r="D386" s="167"/>
      <c r="E386" s="175"/>
      <c r="F386" s="172"/>
      <c r="G386" s="171"/>
      <c r="H386" s="167"/>
      <c r="I386" s="167"/>
      <c r="J386" s="167"/>
      <c r="K386" s="169"/>
    </row>
    <row r="387" spans="2:11" ht="16.5" x14ac:dyDescent="0.25">
      <c r="B387" s="167"/>
      <c r="C387" s="167"/>
      <c r="D387" s="167"/>
      <c r="E387" s="175"/>
      <c r="F387" s="172"/>
      <c r="G387" s="171"/>
      <c r="H387" s="167"/>
      <c r="I387" s="167"/>
      <c r="J387" s="167"/>
      <c r="K387" s="169"/>
    </row>
    <row r="388" spans="2:11" ht="16.5" x14ac:dyDescent="0.25">
      <c r="B388" s="167"/>
      <c r="C388" s="167"/>
      <c r="D388" s="167"/>
      <c r="E388" s="175"/>
      <c r="F388" s="172"/>
      <c r="G388" s="171"/>
      <c r="H388" s="167"/>
      <c r="I388" s="167"/>
      <c r="J388" s="167"/>
      <c r="K388" s="169"/>
    </row>
    <row r="389" spans="2:11" ht="16.5" x14ac:dyDescent="0.25">
      <c r="B389" s="167"/>
      <c r="C389" s="167"/>
      <c r="D389" s="167"/>
      <c r="E389" s="175"/>
      <c r="F389" s="172"/>
      <c r="G389" s="171"/>
      <c r="H389" s="167"/>
      <c r="I389" s="167"/>
      <c r="J389" s="167"/>
      <c r="K389" s="169"/>
    </row>
    <row r="390" spans="2:11" ht="16.5" x14ac:dyDescent="0.25">
      <c r="B390" s="167"/>
      <c r="C390" s="167"/>
      <c r="D390" s="167"/>
      <c r="E390" s="175"/>
      <c r="F390" s="172"/>
      <c r="G390" s="171"/>
      <c r="H390" s="167"/>
      <c r="I390" s="167"/>
      <c r="J390" s="167"/>
      <c r="K390" s="169"/>
    </row>
    <row r="391" spans="2:11" ht="16.5" x14ac:dyDescent="0.25">
      <c r="B391" s="167"/>
      <c r="C391" s="167"/>
      <c r="D391" s="167"/>
      <c r="E391" s="175"/>
      <c r="F391" s="172"/>
      <c r="G391" s="171"/>
      <c r="H391" s="167"/>
      <c r="I391" s="167"/>
      <c r="J391" s="167"/>
      <c r="K391" s="169"/>
    </row>
    <row r="392" spans="2:11" ht="16.5" x14ac:dyDescent="0.25">
      <c r="B392" s="167"/>
      <c r="C392" s="167"/>
      <c r="D392" s="167"/>
      <c r="E392" s="175"/>
      <c r="F392" s="172"/>
      <c r="G392" s="171"/>
      <c r="H392" s="167"/>
      <c r="I392" s="167"/>
      <c r="J392" s="167"/>
      <c r="K392" s="169"/>
    </row>
    <row r="393" spans="2:11" ht="16.5" x14ac:dyDescent="0.25">
      <c r="B393" s="167"/>
      <c r="C393" s="167"/>
      <c r="D393" s="167"/>
      <c r="E393" s="175"/>
      <c r="F393" s="172"/>
      <c r="G393" s="171"/>
      <c r="H393" s="167"/>
      <c r="I393" s="167"/>
      <c r="J393" s="167"/>
      <c r="K393" s="169"/>
    </row>
    <row r="394" spans="2:11" ht="16.5" x14ac:dyDescent="0.25">
      <c r="B394" s="167"/>
      <c r="C394" s="167"/>
      <c r="D394" s="167"/>
      <c r="E394" s="175"/>
      <c r="F394" s="172"/>
      <c r="G394" s="171"/>
      <c r="H394" s="167"/>
      <c r="I394" s="167"/>
      <c r="J394" s="167"/>
      <c r="K394" s="169"/>
    </row>
    <row r="395" spans="2:11" ht="16.5" x14ac:dyDescent="0.25">
      <c r="B395" s="167"/>
      <c r="C395" s="167"/>
      <c r="D395" s="167"/>
      <c r="E395" s="175"/>
      <c r="F395" s="172"/>
      <c r="G395" s="171"/>
      <c r="H395" s="167"/>
      <c r="I395" s="167"/>
      <c r="J395" s="167"/>
      <c r="K395" s="169"/>
    </row>
    <row r="396" spans="2:11" ht="16.5" x14ac:dyDescent="0.25">
      <c r="B396" s="167"/>
      <c r="C396" s="167"/>
      <c r="D396" s="167"/>
      <c r="E396" s="175"/>
      <c r="F396" s="172"/>
      <c r="G396" s="171"/>
      <c r="H396" s="167"/>
      <c r="I396" s="167"/>
      <c r="J396" s="167"/>
      <c r="K396" s="169"/>
    </row>
    <row r="397" spans="2:11" ht="16.5" x14ac:dyDescent="0.25">
      <c r="B397" s="167"/>
      <c r="C397" s="167"/>
      <c r="D397" s="167"/>
      <c r="E397" s="175"/>
      <c r="F397" s="172"/>
      <c r="G397" s="171"/>
      <c r="H397" s="167"/>
      <c r="I397" s="167"/>
      <c r="J397" s="167"/>
      <c r="K397" s="169"/>
    </row>
    <row r="398" spans="2:11" ht="16.5" x14ac:dyDescent="0.25">
      <c r="B398" s="167"/>
      <c r="C398" s="167"/>
      <c r="D398" s="167"/>
      <c r="E398" s="175"/>
      <c r="F398" s="172"/>
      <c r="G398" s="171"/>
      <c r="H398" s="167"/>
      <c r="I398" s="167"/>
      <c r="J398" s="167"/>
      <c r="K398" s="169"/>
    </row>
    <row r="399" spans="2:11" ht="16.5" x14ac:dyDescent="0.25">
      <c r="B399" s="167"/>
      <c r="C399" s="167"/>
      <c r="D399" s="167"/>
      <c r="E399" s="175"/>
      <c r="F399" s="172"/>
      <c r="G399" s="171"/>
      <c r="H399" s="167"/>
      <c r="I399" s="167"/>
      <c r="J399" s="167"/>
      <c r="K399" s="169"/>
    </row>
    <row r="400" spans="2:11" ht="16.5" x14ac:dyDescent="0.25">
      <c r="B400" s="167"/>
      <c r="C400" s="167"/>
      <c r="D400" s="167"/>
      <c r="E400" s="175"/>
      <c r="F400" s="172"/>
      <c r="G400" s="171"/>
      <c r="H400" s="167"/>
      <c r="I400" s="167"/>
      <c r="J400" s="167"/>
      <c r="K400" s="169"/>
    </row>
    <row r="401" spans="2:11" ht="16.5" x14ac:dyDescent="0.25">
      <c r="B401" s="167"/>
      <c r="C401" s="167"/>
      <c r="D401" s="167"/>
      <c r="E401" s="175"/>
      <c r="F401" s="172"/>
      <c r="G401" s="171"/>
      <c r="H401" s="167"/>
      <c r="I401" s="167"/>
      <c r="J401" s="167"/>
      <c r="K401" s="169"/>
    </row>
    <row r="402" spans="2:11" ht="16.5" x14ac:dyDescent="0.25">
      <c r="B402" s="167"/>
      <c r="C402" s="167"/>
      <c r="D402" s="167"/>
      <c r="E402" s="175"/>
      <c r="F402" s="172"/>
      <c r="G402" s="171"/>
      <c r="H402" s="167"/>
      <c r="I402" s="167"/>
      <c r="J402" s="167"/>
      <c r="K402" s="169"/>
    </row>
    <row r="403" spans="2:11" ht="16.5" x14ac:dyDescent="0.25">
      <c r="B403" s="167"/>
      <c r="C403" s="167"/>
      <c r="D403" s="167"/>
      <c r="E403" s="175"/>
      <c r="F403" s="172"/>
      <c r="G403" s="171"/>
      <c r="H403" s="167"/>
      <c r="I403" s="167"/>
      <c r="J403" s="167"/>
      <c r="K403" s="169"/>
    </row>
    <row r="404" spans="2:11" ht="16.5" x14ac:dyDescent="0.25">
      <c r="B404" s="167"/>
      <c r="C404" s="167"/>
      <c r="D404" s="167"/>
      <c r="E404" s="175"/>
      <c r="F404" s="172"/>
      <c r="G404" s="171"/>
      <c r="H404" s="167"/>
      <c r="I404" s="167"/>
      <c r="J404" s="167"/>
      <c r="K404" s="169"/>
    </row>
    <row r="405" spans="2:11" ht="16.5" x14ac:dyDescent="0.25">
      <c r="B405" s="167"/>
      <c r="C405" s="167"/>
      <c r="D405" s="167"/>
      <c r="E405" s="175"/>
      <c r="F405" s="172"/>
      <c r="G405" s="171"/>
      <c r="H405" s="167"/>
      <c r="I405" s="167"/>
      <c r="J405" s="167"/>
      <c r="K405" s="169"/>
    </row>
    <row r="406" spans="2:11" ht="16.5" x14ac:dyDescent="0.25">
      <c r="B406" s="167"/>
      <c r="C406" s="167"/>
      <c r="D406" s="167"/>
      <c r="E406" s="175"/>
      <c r="F406" s="172"/>
      <c r="G406" s="171"/>
      <c r="H406" s="167"/>
      <c r="I406" s="167"/>
      <c r="J406" s="167"/>
      <c r="K406" s="169"/>
    </row>
    <row r="407" spans="2:11" ht="16.5" x14ac:dyDescent="0.25">
      <c r="B407" s="167"/>
      <c r="C407" s="167"/>
      <c r="D407" s="167"/>
      <c r="E407" s="175"/>
      <c r="F407" s="172"/>
      <c r="G407" s="171"/>
      <c r="H407" s="167"/>
      <c r="I407" s="167"/>
      <c r="J407" s="167"/>
      <c r="K407" s="169"/>
    </row>
    <row r="408" spans="2:11" ht="16.5" x14ac:dyDescent="0.25">
      <c r="B408" s="167"/>
      <c r="C408" s="167"/>
      <c r="D408" s="167"/>
      <c r="E408" s="175"/>
      <c r="F408" s="172"/>
      <c r="G408" s="171"/>
      <c r="H408" s="167"/>
      <c r="I408" s="167"/>
      <c r="J408" s="167"/>
      <c r="K408" s="169"/>
    </row>
    <row r="409" spans="2:11" ht="16.5" x14ac:dyDescent="0.25">
      <c r="B409" s="167"/>
      <c r="C409" s="167"/>
      <c r="D409" s="167"/>
      <c r="E409" s="175"/>
      <c r="F409" s="172"/>
      <c r="G409" s="171"/>
      <c r="H409" s="167"/>
      <c r="I409" s="167"/>
      <c r="J409" s="167"/>
      <c r="K409" s="169"/>
    </row>
    <row r="410" spans="2:11" ht="16.5" x14ac:dyDescent="0.25">
      <c r="B410" s="167"/>
      <c r="C410" s="167"/>
      <c r="D410" s="167"/>
      <c r="E410" s="168"/>
      <c r="F410" s="172"/>
      <c r="G410" s="171"/>
      <c r="H410" s="167"/>
      <c r="I410" s="167"/>
      <c r="J410" s="167"/>
      <c r="K410" s="169"/>
    </row>
    <row r="411" spans="2:11" ht="16.5" x14ac:dyDescent="0.25">
      <c r="B411" s="167"/>
      <c r="C411" s="167"/>
      <c r="D411" s="167"/>
      <c r="E411" s="168"/>
      <c r="F411" s="172"/>
      <c r="G411" s="171"/>
      <c r="H411" s="167"/>
      <c r="I411" s="167"/>
      <c r="J411" s="167"/>
      <c r="K411" s="169"/>
    </row>
    <row r="412" spans="2:11" ht="16.5" x14ac:dyDescent="0.25">
      <c r="B412" s="167"/>
      <c r="C412" s="167"/>
      <c r="D412" s="167"/>
      <c r="E412" s="168"/>
      <c r="F412" s="172"/>
      <c r="G412" s="171"/>
      <c r="H412" s="167"/>
      <c r="I412" s="167"/>
      <c r="J412" s="167"/>
      <c r="K412" s="169"/>
    </row>
    <row r="413" spans="2:11" ht="16.5" x14ac:dyDescent="0.25">
      <c r="B413" s="167"/>
      <c r="C413" s="167"/>
      <c r="D413" s="167"/>
      <c r="E413" s="168"/>
      <c r="F413" s="172"/>
      <c r="G413" s="171"/>
      <c r="H413" s="167"/>
      <c r="I413" s="167"/>
      <c r="J413" s="167"/>
      <c r="K413" s="169"/>
    </row>
    <row r="414" spans="2:11" ht="16.5" x14ac:dyDescent="0.25">
      <c r="B414" s="167"/>
      <c r="C414" s="167"/>
      <c r="D414" s="167"/>
      <c r="E414" s="168"/>
      <c r="F414" s="172"/>
      <c r="G414" s="171"/>
      <c r="H414" s="167"/>
      <c r="I414" s="167"/>
      <c r="J414" s="167"/>
      <c r="K414" s="169"/>
    </row>
    <row r="415" spans="2:11" ht="16.5" x14ac:dyDescent="0.25">
      <c r="B415" s="167"/>
      <c r="C415" s="167"/>
      <c r="D415" s="167"/>
      <c r="E415" s="168"/>
      <c r="F415" s="172"/>
      <c r="G415" s="171"/>
      <c r="H415" s="167"/>
      <c r="I415" s="167"/>
      <c r="J415" s="167"/>
      <c r="K415" s="169"/>
    </row>
    <row r="416" spans="2:11" ht="16.5" x14ac:dyDescent="0.25">
      <c r="B416" s="167"/>
      <c r="C416" s="167"/>
      <c r="D416" s="167"/>
      <c r="E416" s="168"/>
      <c r="F416" s="172"/>
      <c r="G416" s="171"/>
      <c r="H416" s="167"/>
      <c r="I416" s="167"/>
      <c r="J416" s="167"/>
      <c r="K416" s="169"/>
    </row>
    <row r="417" spans="2:11" ht="16.5" x14ac:dyDescent="0.25">
      <c r="B417" s="167"/>
      <c r="C417" s="167"/>
      <c r="D417" s="167"/>
      <c r="E417" s="168"/>
      <c r="F417" s="172"/>
      <c r="G417" s="171"/>
      <c r="H417" s="167"/>
      <c r="I417" s="167"/>
      <c r="J417" s="167"/>
      <c r="K417" s="169"/>
    </row>
    <row r="418" spans="2:11" ht="16.5" x14ac:dyDescent="0.25">
      <c r="B418" s="167"/>
      <c r="C418" s="167"/>
      <c r="D418" s="167"/>
      <c r="E418" s="168"/>
      <c r="F418" s="172"/>
      <c r="G418" s="171"/>
      <c r="H418" s="167"/>
      <c r="I418" s="167"/>
      <c r="J418" s="167"/>
      <c r="K418" s="169"/>
    </row>
    <row r="419" spans="2:11" ht="16.5" x14ac:dyDescent="0.25">
      <c r="B419" s="167"/>
      <c r="C419" s="167"/>
      <c r="D419" s="167"/>
      <c r="E419" s="168"/>
      <c r="F419" s="172"/>
      <c r="G419" s="171"/>
      <c r="H419" s="167"/>
      <c r="I419" s="167"/>
      <c r="J419" s="167"/>
      <c r="K419" s="169"/>
    </row>
    <row r="420" spans="2:11" ht="16.5" x14ac:dyDescent="0.25">
      <c r="B420" s="167"/>
      <c r="C420" s="167"/>
      <c r="D420" s="167"/>
      <c r="E420" s="168"/>
      <c r="F420" s="172"/>
      <c r="G420" s="171"/>
      <c r="H420" s="167"/>
      <c r="I420" s="167"/>
      <c r="J420" s="167"/>
      <c r="K420" s="169"/>
    </row>
    <row r="421" spans="2:11" ht="16.5" x14ac:dyDescent="0.25">
      <c r="B421" s="167"/>
      <c r="C421" s="167"/>
      <c r="D421" s="167"/>
      <c r="E421" s="168"/>
      <c r="F421" s="172"/>
      <c r="G421" s="171"/>
      <c r="H421" s="167"/>
      <c r="I421" s="167"/>
      <c r="J421" s="167"/>
      <c r="K421" s="169"/>
    </row>
    <row r="422" spans="2:11" ht="16.5" x14ac:dyDescent="0.25">
      <c r="B422" s="167"/>
      <c r="C422" s="167"/>
      <c r="D422" s="167"/>
      <c r="E422" s="168"/>
      <c r="F422" s="172"/>
      <c r="G422" s="171"/>
      <c r="H422" s="167"/>
      <c r="I422" s="167"/>
      <c r="J422" s="167"/>
      <c r="K422" s="169"/>
    </row>
    <row r="423" spans="2:11" ht="16.5" x14ac:dyDescent="0.25">
      <c r="B423" s="167"/>
      <c r="C423" s="167"/>
      <c r="D423" s="167"/>
      <c r="E423" s="168"/>
      <c r="F423" s="172"/>
      <c r="G423" s="171"/>
      <c r="H423" s="167"/>
      <c r="I423" s="167"/>
      <c r="J423" s="167"/>
      <c r="K423" s="169"/>
    </row>
    <row r="424" spans="2:11" ht="16.5" x14ac:dyDescent="0.25">
      <c r="B424" s="167"/>
      <c r="C424" s="167"/>
      <c r="D424" s="167"/>
      <c r="E424" s="168"/>
      <c r="F424" s="172"/>
      <c r="G424" s="171"/>
      <c r="H424" s="167"/>
      <c r="I424" s="167"/>
      <c r="J424" s="167"/>
      <c r="K424" s="169"/>
    </row>
    <row r="425" spans="2:11" ht="16.5" x14ac:dyDescent="0.25">
      <c r="B425" s="167"/>
      <c r="C425" s="167"/>
      <c r="D425" s="167"/>
      <c r="E425" s="168"/>
      <c r="F425" s="172"/>
      <c r="G425" s="171"/>
      <c r="H425" s="167"/>
      <c r="I425" s="167"/>
      <c r="J425" s="167"/>
      <c r="K425" s="169"/>
    </row>
    <row r="426" spans="2:11" ht="16.5" x14ac:dyDescent="0.25">
      <c r="B426" s="167"/>
      <c r="C426" s="167"/>
      <c r="D426" s="167"/>
      <c r="E426" s="168"/>
      <c r="F426" s="172"/>
      <c r="G426" s="171"/>
      <c r="H426" s="167"/>
      <c r="I426" s="167"/>
      <c r="J426" s="167"/>
      <c r="K426" s="169"/>
    </row>
    <row r="427" spans="2:11" ht="16.5" x14ac:dyDescent="0.25">
      <c r="B427" s="167"/>
      <c r="C427" s="167"/>
      <c r="D427" s="167"/>
      <c r="E427" s="168"/>
      <c r="F427" s="172"/>
      <c r="G427" s="171"/>
      <c r="H427" s="167"/>
      <c r="I427" s="167"/>
      <c r="J427" s="167"/>
      <c r="K427" s="169"/>
    </row>
    <row r="428" spans="2:11" ht="16.5" x14ac:dyDescent="0.25">
      <c r="B428" s="167"/>
      <c r="C428" s="167"/>
      <c r="D428" s="167"/>
      <c r="E428" s="168"/>
      <c r="F428" s="172"/>
      <c r="G428" s="171"/>
      <c r="H428" s="167"/>
      <c r="I428" s="167"/>
      <c r="J428" s="167"/>
      <c r="K428" s="169"/>
    </row>
    <row r="429" spans="2:11" ht="16.5" x14ac:dyDescent="0.25">
      <c r="B429" s="167"/>
      <c r="C429" s="167"/>
      <c r="D429" s="167"/>
      <c r="E429" s="168"/>
      <c r="F429" s="172"/>
      <c r="G429" s="171"/>
      <c r="H429" s="167"/>
      <c r="I429" s="167"/>
      <c r="J429" s="167"/>
      <c r="K429" s="169"/>
    </row>
    <row r="430" spans="2:11" ht="16.5" x14ac:dyDescent="0.25">
      <c r="B430" s="167"/>
      <c r="C430" s="167"/>
      <c r="D430" s="167"/>
      <c r="E430" s="168"/>
      <c r="F430" s="172"/>
      <c r="G430" s="171"/>
      <c r="H430" s="167"/>
      <c r="I430" s="167"/>
      <c r="J430" s="167"/>
      <c r="K430" s="169"/>
    </row>
    <row r="431" spans="2:11" ht="16.5" x14ac:dyDescent="0.25">
      <c r="B431" s="167"/>
      <c r="C431" s="167"/>
      <c r="D431" s="167"/>
      <c r="E431" s="168"/>
      <c r="F431" s="172"/>
      <c r="G431" s="171"/>
      <c r="H431" s="167"/>
      <c r="I431" s="167"/>
      <c r="J431" s="167"/>
      <c r="K431" s="169"/>
    </row>
    <row r="432" spans="2:11" ht="16.5" x14ac:dyDescent="0.25">
      <c r="B432" s="167"/>
      <c r="C432" s="167"/>
      <c r="D432" s="167"/>
      <c r="E432" s="168"/>
      <c r="F432" s="172"/>
      <c r="G432" s="171"/>
      <c r="H432" s="167"/>
      <c r="I432" s="167"/>
      <c r="J432" s="167"/>
      <c r="K432" s="169"/>
    </row>
    <row r="433" spans="2:11" ht="16.5" x14ac:dyDescent="0.25">
      <c r="B433" s="167"/>
      <c r="C433" s="167"/>
      <c r="D433" s="167"/>
      <c r="E433" s="168"/>
      <c r="F433" s="172"/>
      <c r="G433" s="171"/>
      <c r="H433" s="167"/>
      <c r="I433" s="167"/>
      <c r="J433" s="167"/>
      <c r="K433" s="169"/>
    </row>
    <row r="434" spans="2:11" ht="16.5" x14ac:dyDescent="0.25">
      <c r="B434" s="167"/>
      <c r="C434" s="167"/>
      <c r="D434" s="167"/>
      <c r="E434" s="168"/>
      <c r="F434" s="172"/>
      <c r="G434" s="171"/>
      <c r="H434" s="167"/>
      <c r="I434" s="167"/>
      <c r="J434" s="167"/>
      <c r="K434" s="169"/>
    </row>
    <row r="435" spans="2:11" ht="16.5" x14ac:dyDescent="0.25">
      <c r="B435" s="167"/>
      <c r="C435" s="167"/>
      <c r="D435" s="167"/>
      <c r="E435" s="168"/>
      <c r="F435" s="172"/>
      <c r="G435" s="171"/>
      <c r="H435" s="167"/>
      <c r="I435" s="167"/>
      <c r="J435" s="167"/>
      <c r="K435" s="169"/>
    </row>
    <row r="436" spans="2:11" ht="16.5" x14ac:dyDescent="0.25">
      <c r="B436" s="167"/>
      <c r="C436" s="167"/>
      <c r="D436" s="167"/>
      <c r="E436" s="168"/>
      <c r="F436" s="172"/>
      <c r="G436" s="171"/>
      <c r="H436" s="167"/>
      <c r="I436" s="167"/>
      <c r="J436" s="167"/>
      <c r="K436" s="169"/>
    </row>
    <row r="437" spans="2:11" ht="16.5" x14ac:dyDescent="0.25">
      <c r="B437" s="167"/>
      <c r="C437" s="167"/>
      <c r="D437" s="167"/>
      <c r="E437" s="168"/>
      <c r="F437" s="172"/>
      <c r="G437" s="171"/>
      <c r="H437" s="167"/>
      <c r="I437" s="167"/>
      <c r="J437" s="167"/>
      <c r="K437" s="169"/>
    </row>
    <row r="438" spans="2:11" ht="16.5" x14ac:dyDescent="0.25">
      <c r="B438" s="167"/>
      <c r="C438" s="167"/>
      <c r="D438" s="167"/>
      <c r="E438" s="168"/>
      <c r="F438" s="172"/>
      <c r="G438" s="171"/>
      <c r="H438" s="167"/>
      <c r="I438" s="167"/>
      <c r="J438" s="167"/>
      <c r="K438" s="169"/>
    </row>
    <row r="439" spans="2:11" ht="16.5" x14ac:dyDescent="0.25">
      <c r="B439" s="167"/>
      <c r="C439" s="167"/>
      <c r="D439" s="167"/>
      <c r="E439" s="168"/>
      <c r="F439" s="172"/>
      <c r="G439" s="171"/>
      <c r="H439" s="167"/>
      <c r="I439" s="167"/>
      <c r="J439" s="167"/>
      <c r="K439" s="169"/>
    </row>
    <row r="440" spans="2:11" ht="16.5" x14ac:dyDescent="0.25">
      <c r="B440" s="167"/>
      <c r="C440" s="167"/>
      <c r="D440" s="167"/>
      <c r="E440" s="168"/>
      <c r="F440" s="172"/>
      <c r="G440" s="171"/>
      <c r="H440" s="167"/>
      <c r="I440" s="167"/>
      <c r="J440" s="167"/>
      <c r="K440" s="169"/>
    </row>
    <row r="441" spans="2:11" ht="16.5" x14ac:dyDescent="0.25">
      <c r="B441" s="167"/>
      <c r="C441" s="167"/>
      <c r="D441" s="167"/>
      <c r="E441" s="168"/>
      <c r="F441" s="172"/>
      <c r="G441" s="171"/>
      <c r="H441" s="167"/>
      <c r="I441" s="167"/>
      <c r="J441" s="167"/>
      <c r="K441" s="169"/>
    </row>
    <row r="442" spans="2:11" ht="16.5" x14ac:dyDescent="0.25">
      <c r="B442" s="167"/>
      <c r="C442" s="167"/>
      <c r="D442" s="167"/>
      <c r="E442" s="168"/>
      <c r="F442" s="172"/>
      <c r="G442" s="171"/>
      <c r="H442" s="167"/>
      <c r="I442" s="167"/>
      <c r="J442" s="167"/>
      <c r="K442" s="169"/>
    </row>
    <row r="443" spans="2:11" ht="16.5" x14ac:dyDescent="0.25">
      <c r="B443" s="167"/>
      <c r="C443" s="167"/>
      <c r="D443" s="167"/>
      <c r="E443" s="168"/>
      <c r="F443" s="172"/>
      <c r="G443" s="171"/>
      <c r="H443" s="167"/>
      <c r="I443" s="167"/>
      <c r="J443" s="167"/>
      <c r="K443" s="169"/>
    </row>
    <row r="444" spans="2:11" ht="16.5" x14ac:dyDescent="0.25">
      <c r="B444" s="167"/>
      <c r="C444" s="167"/>
      <c r="D444" s="167"/>
      <c r="E444" s="168"/>
      <c r="F444" s="172"/>
      <c r="G444" s="171"/>
      <c r="H444" s="167"/>
      <c r="I444" s="167"/>
      <c r="J444" s="167"/>
      <c r="K444" s="169"/>
    </row>
    <row r="445" spans="2:11" ht="16.5" x14ac:dyDescent="0.25">
      <c r="B445" s="167"/>
      <c r="C445" s="167"/>
      <c r="D445" s="167"/>
      <c r="E445" s="168"/>
      <c r="F445" s="172"/>
      <c r="G445" s="171"/>
      <c r="H445" s="167"/>
      <c r="I445" s="167"/>
      <c r="J445" s="167"/>
      <c r="K445" s="169"/>
    </row>
    <row r="446" spans="2:11" ht="16.5" x14ac:dyDescent="0.25">
      <c r="B446" s="167"/>
      <c r="C446" s="167"/>
      <c r="D446" s="167"/>
      <c r="E446" s="168"/>
      <c r="F446" s="172"/>
      <c r="G446" s="171"/>
      <c r="H446" s="167"/>
      <c r="I446" s="167"/>
      <c r="J446" s="167"/>
      <c r="K446" s="169"/>
    </row>
    <row r="447" spans="2:11" ht="16.5" x14ac:dyDescent="0.25">
      <c r="B447" s="167"/>
      <c r="C447" s="167"/>
      <c r="D447" s="167"/>
      <c r="E447" s="168"/>
      <c r="F447" s="172"/>
      <c r="G447" s="171"/>
      <c r="H447" s="167"/>
      <c r="I447" s="167"/>
      <c r="J447" s="167"/>
      <c r="K447" s="169"/>
    </row>
    <row r="448" spans="2:11" ht="16.5" x14ac:dyDescent="0.25">
      <c r="B448" s="167"/>
      <c r="C448" s="167"/>
      <c r="D448" s="167"/>
      <c r="E448" s="168"/>
      <c r="F448" s="172"/>
      <c r="G448" s="171"/>
      <c r="H448" s="167"/>
      <c r="I448" s="167"/>
      <c r="J448" s="167"/>
      <c r="K448" s="169"/>
    </row>
    <row r="449" spans="2:11" ht="16.5" x14ac:dyDescent="0.25">
      <c r="B449" s="167"/>
      <c r="C449" s="167"/>
      <c r="D449" s="167"/>
      <c r="E449" s="168"/>
      <c r="F449" s="172"/>
      <c r="G449" s="171"/>
      <c r="H449" s="167"/>
      <c r="I449" s="167"/>
      <c r="J449" s="167"/>
      <c r="K449" s="169"/>
    </row>
    <row r="450" spans="2:11" ht="16.5" x14ac:dyDescent="0.25">
      <c r="B450" s="167"/>
      <c r="C450" s="167"/>
      <c r="D450" s="167"/>
      <c r="E450" s="168"/>
      <c r="F450" s="172"/>
      <c r="G450" s="171"/>
      <c r="H450" s="167"/>
      <c r="I450" s="167"/>
      <c r="J450" s="167"/>
      <c r="K450" s="169"/>
    </row>
    <row r="451" spans="2:11" ht="16.5" x14ac:dyDescent="0.25">
      <c r="B451" s="167"/>
      <c r="C451" s="167"/>
      <c r="D451" s="167"/>
      <c r="E451" s="168"/>
      <c r="F451" s="172"/>
      <c r="G451" s="171"/>
      <c r="H451" s="167"/>
      <c r="I451" s="167"/>
      <c r="J451" s="167"/>
      <c r="K451" s="169"/>
    </row>
    <row r="452" spans="2:11" ht="16.5" x14ac:dyDescent="0.25">
      <c r="B452" s="167"/>
      <c r="C452" s="167"/>
      <c r="D452" s="167"/>
      <c r="E452" s="168"/>
      <c r="F452" s="172"/>
      <c r="G452" s="171"/>
      <c r="H452" s="167"/>
      <c r="I452" s="167"/>
      <c r="J452" s="167"/>
      <c r="K452" s="169"/>
    </row>
    <row r="453" spans="2:11" ht="16.5" x14ac:dyDescent="0.25">
      <c r="B453" s="167"/>
      <c r="C453" s="167"/>
      <c r="D453" s="167"/>
      <c r="E453" s="168"/>
      <c r="F453" s="172"/>
      <c r="G453" s="171"/>
      <c r="H453" s="167"/>
      <c r="I453" s="167"/>
      <c r="J453" s="167"/>
      <c r="K453" s="169"/>
    </row>
    <row r="454" spans="2:11" ht="16.5" x14ac:dyDescent="0.25">
      <c r="B454" s="167"/>
      <c r="C454" s="167"/>
      <c r="D454" s="167"/>
      <c r="E454" s="168"/>
      <c r="F454" s="172"/>
      <c r="G454" s="171"/>
      <c r="H454" s="167"/>
      <c r="I454" s="167"/>
      <c r="J454" s="167"/>
      <c r="K454" s="169"/>
    </row>
    <row r="455" spans="2:11" ht="16.5" x14ac:dyDescent="0.25">
      <c r="B455" s="167"/>
      <c r="C455" s="167"/>
      <c r="D455" s="167"/>
      <c r="E455" s="168"/>
      <c r="F455" s="172"/>
      <c r="G455" s="171"/>
      <c r="H455" s="167"/>
      <c r="I455" s="167"/>
      <c r="J455" s="167"/>
      <c r="K455" s="169"/>
    </row>
    <row r="456" spans="2:11" ht="16.5" x14ac:dyDescent="0.25">
      <c r="B456" s="167"/>
      <c r="C456" s="167"/>
      <c r="D456" s="167"/>
      <c r="E456" s="168"/>
      <c r="F456" s="172"/>
      <c r="G456" s="171"/>
      <c r="H456" s="167"/>
      <c r="I456" s="167"/>
      <c r="J456" s="167"/>
      <c r="K456" s="169"/>
    </row>
    <row r="457" spans="2:11" ht="16.5" x14ac:dyDescent="0.25">
      <c r="B457" s="167"/>
      <c r="C457" s="167"/>
      <c r="D457" s="167"/>
      <c r="E457" s="168"/>
      <c r="F457" s="172"/>
      <c r="G457" s="171"/>
      <c r="H457" s="167"/>
      <c r="I457" s="167"/>
      <c r="J457" s="167"/>
      <c r="K457" s="169"/>
    </row>
    <row r="458" spans="2:11" ht="16.5" x14ac:dyDescent="0.25">
      <c r="B458" s="167"/>
      <c r="C458" s="167"/>
      <c r="D458" s="167"/>
      <c r="E458" s="168"/>
      <c r="F458" s="172"/>
      <c r="G458" s="171"/>
      <c r="H458" s="167"/>
      <c r="I458" s="167"/>
      <c r="J458" s="167"/>
      <c r="K458" s="169"/>
    </row>
    <row r="459" spans="2:11" ht="16.5" x14ac:dyDescent="0.25">
      <c r="B459" s="167"/>
      <c r="C459" s="167"/>
      <c r="D459" s="167"/>
      <c r="E459" s="168"/>
      <c r="F459" s="172"/>
      <c r="G459" s="171"/>
      <c r="H459" s="167"/>
      <c r="I459" s="167"/>
      <c r="J459" s="167"/>
      <c r="K459" s="169"/>
    </row>
    <row r="460" spans="2:11" ht="16.5" x14ac:dyDescent="0.25">
      <c r="B460" s="167"/>
      <c r="C460" s="167"/>
      <c r="D460" s="167"/>
      <c r="E460" s="168"/>
      <c r="F460" s="172"/>
      <c r="G460" s="171"/>
      <c r="H460" s="167"/>
      <c r="I460" s="167"/>
      <c r="J460" s="167"/>
      <c r="K460" s="169"/>
    </row>
    <row r="461" spans="2:11" ht="16.5" x14ac:dyDescent="0.25">
      <c r="B461" s="167"/>
      <c r="C461" s="167"/>
      <c r="D461" s="167"/>
      <c r="E461" s="168"/>
      <c r="F461" s="172"/>
      <c r="G461" s="171"/>
      <c r="H461" s="167"/>
      <c r="I461" s="167"/>
      <c r="J461" s="167"/>
      <c r="K461" s="169"/>
    </row>
    <row r="462" spans="2:11" ht="16.5" x14ac:dyDescent="0.25">
      <c r="B462" s="167"/>
      <c r="C462" s="167"/>
      <c r="D462" s="167"/>
      <c r="E462" s="168"/>
      <c r="F462" s="172"/>
      <c r="G462" s="171"/>
      <c r="H462" s="167"/>
      <c r="I462" s="167"/>
      <c r="J462" s="167"/>
      <c r="K462" s="169"/>
    </row>
    <row r="463" spans="2:11" ht="16.5" x14ac:dyDescent="0.25">
      <c r="B463" s="167"/>
      <c r="C463" s="167"/>
      <c r="D463" s="167"/>
      <c r="E463" s="168"/>
      <c r="F463" s="172"/>
      <c r="G463" s="171"/>
      <c r="H463" s="167"/>
      <c r="I463" s="167"/>
      <c r="J463" s="167"/>
      <c r="K463" s="169"/>
    </row>
    <row r="464" spans="2:11" ht="16.5" x14ac:dyDescent="0.25">
      <c r="B464" s="167"/>
      <c r="C464" s="167"/>
      <c r="D464" s="167"/>
      <c r="E464" s="168"/>
      <c r="F464" s="172"/>
      <c r="G464" s="171"/>
      <c r="H464" s="167"/>
      <c r="I464" s="167"/>
      <c r="J464" s="167"/>
      <c r="K464" s="169"/>
    </row>
    <row r="465" spans="2:11" ht="16.5" x14ac:dyDescent="0.25">
      <c r="B465" s="167"/>
      <c r="C465" s="167"/>
      <c r="D465" s="167"/>
      <c r="E465" s="168"/>
      <c r="F465" s="172"/>
      <c r="G465" s="171"/>
      <c r="H465" s="167"/>
      <c r="I465" s="167"/>
      <c r="J465" s="167"/>
      <c r="K465" s="169"/>
    </row>
    <row r="466" spans="2:11" ht="16.5" x14ac:dyDescent="0.25">
      <c r="B466" s="167"/>
      <c r="C466" s="167"/>
      <c r="D466" s="167"/>
      <c r="E466" s="168"/>
      <c r="F466" s="172"/>
      <c r="G466" s="171"/>
      <c r="H466" s="167"/>
      <c r="I466" s="167"/>
      <c r="J466" s="167"/>
      <c r="K466" s="169"/>
    </row>
    <row r="467" spans="2:11" ht="16.5" x14ac:dyDescent="0.25">
      <c r="B467" s="167"/>
      <c r="C467" s="167"/>
      <c r="D467" s="167"/>
      <c r="E467" s="168"/>
      <c r="F467" s="172"/>
      <c r="G467" s="171"/>
      <c r="H467" s="167"/>
      <c r="I467" s="167"/>
      <c r="J467" s="167"/>
      <c r="K467" s="169"/>
    </row>
    <row r="468" spans="2:11" ht="16.5" x14ac:dyDescent="0.25">
      <c r="B468" s="167"/>
      <c r="C468" s="167"/>
      <c r="D468" s="167"/>
      <c r="E468" s="168"/>
      <c r="F468" s="172"/>
      <c r="G468" s="171"/>
      <c r="H468" s="167"/>
      <c r="I468" s="167"/>
      <c r="J468" s="167"/>
      <c r="K468" s="169"/>
    </row>
    <row r="469" spans="2:11" ht="16.5" x14ac:dyDescent="0.25">
      <c r="B469" s="167"/>
      <c r="C469" s="167"/>
      <c r="D469" s="167"/>
      <c r="E469" s="168"/>
      <c r="F469" s="172"/>
      <c r="G469" s="171"/>
      <c r="H469" s="167"/>
      <c r="I469" s="167"/>
      <c r="J469" s="167"/>
      <c r="K469" s="169"/>
    </row>
    <row r="470" spans="2:11" ht="16.5" x14ac:dyDescent="0.25">
      <c r="B470" s="167"/>
      <c r="C470" s="167"/>
      <c r="D470" s="167"/>
      <c r="E470" s="168"/>
      <c r="F470" s="172"/>
      <c r="G470" s="171"/>
      <c r="H470" s="167"/>
      <c r="I470" s="167"/>
      <c r="J470" s="167"/>
      <c r="K470" s="169"/>
    </row>
    <row r="471" spans="2:11" ht="16.5" x14ac:dyDescent="0.25">
      <c r="B471" s="167"/>
      <c r="C471" s="167"/>
      <c r="D471" s="167"/>
      <c r="E471" s="168"/>
      <c r="F471" s="172"/>
      <c r="G471" s="171"/>
      <c r="H471" s="167"/>
      <c r="I471" s="167"/>
      <c r="J471" s="167"/>
      <c r="K471" s="169"/>
    </row>
    <row r="472" spans="2:11" ht="16.5" x14ac:dyDescent="0.25">
      <c r="B472" s="167"/>
      <c r="C472" s="167"/>
      <c r="D472" s="167"/>
      <c r="E472" s="168"/>
      <c r="F472" s="172"/>
      <c r="G472" s="171"/>
      <c r="H472" s="167"/>
      <c r="I472" s="167"/>
      <c r="J472" s="167"/>
      <c r="K472" s="169"/>
    </row>
    <row r="473" spans="2:11" ht="16.5" x14ac:dyDescent="0.25">
      <c r="B473" s="167"/>
      <c r="C473" s="167"/>
      <c r="D473" s="167"/>
      <c r="E473" s="168"/>
      <c r="F473" s="172"/>
      <c r="G473" s="171"/>
      <c r="H473" s="167"/>
      <c r="I473" s="167"/>
      <c r="J473" s="167"/>
      <c r="K473" s="169"/>
    </row>
    <row r="474" spans="2:11" ht="16.5" x14ac:dyDescent="0.25">
      <c r="B474" s="167"/>
      <c r="C474" s="167"/>
      <c r="D474" s="167"/>
      <c r="E474" s="168"/>
      <c r="F474" s="172"/>
      <c r="G474" s="171"/>
      <c r="H474" s="167"/>
      <c r="I474" s="167"/>
      <c r="J474" s="167"/>
      <c r="K474" s="169"/>
    </row>
    <row r="475" spans="2:11" ht="16.5" x14ac:dyDescent="0.25">
      <c r="B475" s="167"/>
      <c r="C475" s="167"/>
      <c r="D475" s="167"/>
      <c r="E475" s="168"/>
      <c r="F475" s="172"/>
      <c r="G475" s="171"/>
      <c r="H475" s="167"/>
      <c r="I475" s="167"/>
      <c r="J475" s="167"/>
      <c r="K475" s="169"/>
    </row>
    <row r="476" spans="2:11" ht="16.5" x14ac:dyDescent="0.25">
      <c r="B476" s="167"/>
      <c r="C476" s="167"/>
      <c r="D476" s="167"/>
      <c r="E476" s="168"/>
      <c r="F476" s="172"/>
      <c r="G476" s="171"/>
      <c r="H476" s="167"/>
      <c r="I476" s="167"/>
      <c r="J476" s="167"/>
      <c r="K476" s="169"/>
    </row>
    <row r="477" spans="2:11" ht="16.5" x14ac:dyDescent="0.25">
      <c r="B477" s="167"/>
      <c r="C477" s="167"/>
      <c r="D477" s="167"/>
      <c r="E477" s="168"/>
      <c r="F477" s="172"/>
      <c r="G477" s="171"/>
      <c r="H477" s="167"/>
      <c r="I477" s="167"/>
      <c r="J477" s="167"/>
      <c r="K477" s="169"/>
    </row>
    <row r="478" spans="2:11" ht="16.5" x14ac:dyDescent="0.25">
      <c r="B478" s="167"/>
      <c r="C478" s="167"/>
      <c r="D478" s="167"/>
      <c r="E478" s="168"/>
      <c r="F478" s="172"/>
      <c r="G478" s="171"/>
      <c r="H478" s="167"/>
      <c r="I478" s="167"/>
      <c r="J478" s="167"/>
      <c r="K478" s="169"/>
    </row>
    <row r="479" spans="2:11" ht="16.5" x14ac:dyDescent="0.25">
      <c r="B479" s="167"/>
      <c r="C479" s="167"/>
      <c r="D479" s="167"/>
      <c r="E479" s="168"/>
      <c r="F479" s="172"/>
      <c r="G479" s="171"/>
      <c r="H479" s="167"/>
      <c r="I479" s="167"/>
      <c r="J479" s="167"/>
      <c r="K479" s="169"/>
    </row>
    <row r="480" spans="2:11" ht="16.5" x14ac:dyDescent="0.25">
      <c r="B480" s="167"/>
      <c r="C480" s="167"/>
      <c r="D480" s="167"/>
      <c r="E480" s="168"/>
      <c r="F480" s="172"/>
      <c r="G480" s="171"/>
      <c r="H480" s="167"/>
      <c r="I480" s="167"/>
      <c r="J480" s="167"/>
      <c r="K480" s="169"/>
    </row>
    <row r="481" spans="2:11" ht="16.5" x14ac:dyDescent="0.25">
      <c r="B481" s="167"/>
      <c r="C481" s="167"/>
      <c r="D481" s="167"/>
      <c r="E481" s="168"/>
      <c r="F481" s="172"/>
      <c r="G481" s="171"/>
      <c r="H481" s="167"/>
      <c r="I481" s="167"/>
      <c r="J481" s="167"/>
      <c r="K481" s="169"/>
    </row>
    <row r="482" spans="2:11" ht="16.5" x14ac:dyDescent="0.25">
      <c r="B482" s="167"/>
      <c r="C482" s="167"/>
      <c r="D482" s="167"/>
      <c r="E482" s="168"/>
      <c r="F482" s="172"/>
      <c r="G482" s="171"/>
      <c r="H482" s="167"/>
      <c r="I482" s="167"/>
      <c r="J482" s="167"/>
      <c r="K482" s="169"/>
    </row>
    <row r="483" spans="2:11" ht="16.5" x14ac:dyDescent="0.25">
      <c r="B483" s="167"/>
      <c r="C483" s="167"/>
      <c r="D483" s="167"/>
      <c r="E483" s="168"/>
      <c r="F483" s="172"/>
      <c r="G483" s="171"/>
      <c r="H483" s="167"/>
      <c r="I483" s="167"/>
      <c r="J483" s="167"/>
      <c r="K483" s="169"/>
    </row>
    <row r="484" spans="2:11" ht="16.5" x14ac:dyDescent="0.25">
      <c r="B484" s="167"/>
      <c r="C484" s="167"/>
      <c r="D484" s="167"/>
      <c r="E484" s="168"/>
      <c r="F484" s="172"/>
      <c r="G484" s="171"/>
      <c r="H484" s="167"/>
      <c r="I484" s="167"/>
      <c r="J484" s="167"/>
      <c r="K484" s="169"/>
    </row>
    <row r="485" spans="2:11" ht="16.5" x14ac:dyDescent="0.25">
      <c r="B485" s="167"/>
      <c r="C485" s="167"/>
      <c r="D485" s="167"/>
      <c r="E485" s="168"/>
      <c r="F485" s="172"/>
      <c r="G485" s="171"/>
      <c r="H485" s="167"/>
      <c r="I485" s="167"/>
      <c r="J485" s="167"/>
      <c r="K485" s="169"/>
    </row>
    <row r="486" spans="2:11" ht="16.5" x14ac:dyDescent="0.25">
      <c r="B486" s="167"/>
      <c r="C486" s="167"/>
      <c r="D486" s="167"/>
      <c r="E486" s="168"/>
      <c r="F486" s="172"/>
      <c r="G486" s="171"/>
      <c r="H486" s="167"/>
      <c r="I486" s="167"/>
      <c r="J486" s="167"/>
      <c r="K486" s="169"/>
    </row>
    <row r="487" spans="2:11" ht="16.5" x14ac:dyDescent="0.25">
      <c r="B487" s="167"/>
      <c r="C487" s="167"/>
      <c r="D487" s="167"/>
      <c r="E487" s="168"/>
      <c r="F487" s="172"/>
      <c r="G487" s="171"/>
      <c r="H487" s="167"/>
      <c r="I487" s="167"/>
      <c r="J487" s="167"/>
      <c r="K487" s="169"/>
    </row>
    <row r="488" spans="2:11" ht="16.5" x14ac:dyDescent="0.25">
      <c r="B488" s="167"/>
      <c r="C488" s="167"/>
      <c r="D488" s="167"/>
      <c r="E488" s="168"/>
      <c r="F488" s="172"/>
      <c r="G488" s="171"/>
      <c r="H488" s="167"/>
      <c r="I488" s="167"/>
      <c r="J488" s="167"/>
      <c r="K488" s="169"/>
    </row>
    <row r="489" spans="2:11" ht="16.5" x14ac:dyDescent="0.25">
      <c r="B489" s="167"/>
      <c r="C489" s="167"/>
      <c r="D489" s="167"/>
      <c r="E489" s="168"/>
      <c r="F489" s="172"/>
      <c r="G489" s="171"/>
      <c r="H489" s="167"/>
      <c r="I489" s="167"/>
      <c r="J489" s="167"/>
      <c r="K489" s="169"/>
    </row>
    <row r="490" spans="2:11" ht="16.5" x14ac:dyDescent="0.25">
      <c r="B490" s="167"/>
      <c r="C490" s="167"/>
      <c r="D490" s="167"/>
      <c r="E490" s="168"/>
      <c r="F490" s="172"/>
      <c r="G490" s="171"/>
      <c r="H490" s="167"/>
      <c r="I490" s="167"/>
      <c r="J490" s="167"/>
      <c r="K490" s="169"/>
    </row>
    <row r="491" spans="2:11" ht="16.5" x14ac:dyDescent="0.25">
      <c r="B491" s="167"/>
      <c r="C491" s="167"/>
      <c r="D491" s="167"/>
      <c r="E491" s="168"/>
      <c r="F491" s="172"/>
      <c r="G491" s="171"/>
      <c r="H491" s="167"/>
      <c r="I491" s="167"/>
      <c r="J491" s="167"/>
      <c r="K491" s="169"/>
    </row>
    <row r="492" spans="2:11" ht="16.5" x14ac:dyDescent="0.25">
      <c r="B492" s="167"/>
      <c r="C492" s="167"/>
      <c r="D492" s="167"/>
      <c r="E492" s="168"/>
      <c r="F492" s="172"/>
      <c r="G492" s="171"/>
      <c r="H492" s="167"/>
      <c r="I492" s="167"/>
      <c r="J492" s="167"/>
      <c r="K492" s="169"/>
    </row>
    <row r="493" spans="2:11" ht="16.5" x14ac:dyDescent="0.25">
      <c r="B493" s="167"/>
      <c r="C493" s="167"/>
      <c r="D493" s="167"/>
      <c r="E493" s="168"/>
      <c r="F493" s="172"/>
      <c r="G493" s="171"/>
      <c r="H493" s="167"/>
      <c r="I493" s="167"/>
      <c r="J493" s="167"/>
      <c r="K493" s="169"/>
    </row>
    <row r="494" spans="2:11" ht="16.5" x14ac:dyDescent="0.25">
      <c r="B494" s="167"/>
      <c r="C494" s="167"/>
      <c r="D494" s="167"/>
      <c r="E494" s="168"/>
      <c r="F494" s="172"/>
      <c r="G494" s="171"/>
      <c r="H494" s="167"/>
      <c r="I494" s="167"/>
      <c r="J494" s="167"/>
      <c r="K494" s="169"/>
    </row>
    <row r="495" spans="2:11" ht="16.5" x14ac:dyDescent="0.25">
      <c r="B495" s="167"/>
      <c r="C495" s="167"/>
      <c r="D495" s="167"/>
      <c r="E495" s="168"/>
      <c r="F495" s="172"/>
      <c r="G495" s="171"/>
      <c r="H495" s="167"/>
      <c r="I495" s="167"/>
      <c r="J495" s="167"/>
      <c r="K495" s="169"/>
    </row>
    <row r="496" spans="2:11" ht="16.5" x14ac:dyDescent="0.25">
      <c r="B496" s="167"/>
      <c r="C496" s="167"/>
      <c r="D496" s="167"/>
      <c r="E496" s="168"/>
      <c r="F496" s="172"/>
      <c r="G496" s="171"/>
      <c r="H496" s="167"/>
      <c r="I496" s="167"/>
      <c r="J496" s="167"/>
      <c r="K496" s="169"/>
    </row>
    <row r="497" spans="2:11" ht="16.5" x14ac:dyDescent="0.25">
      <c r="B497" s="167"/>
      <c r="C497" s="167"/>
      <c r="D497" s="167"/>
      <c r="E497" s="168"/>
      <c r="F497" s="172"/>
      <c r="G497" s="171"/>
      <c r="H497" s="167"/>
      <c r="I497" s="167"/>
      <c r="J497" s="167"/>
      <c r="K497" s="169"/>
    </row>
    <row r="498" spans="2:11" ht="16.5" x14ac:dyDescent="0.25">
      <c r="B498" s="167"/>
      <c r="C498" s="167"/>
      <c r="D498" s="167"/>
      <c r="E498" s="168"/>
      <c r="F498" s="172"/>
      <c r="G498" s="171"/>
      <c r="H498" s="167"/>
      <c r="I498" s="167"/>
      <c r="J498" s="167"/>
      <c r="K498" s="169"/>
    </row>
    <row r="499" spans="2:11" ht="16.5" x14ac:dyDescent="0.25">
      <c r="B499" s="167"/>
      <c r="C499" s="167"/>
      <c r="D499" s="167"/>
      <c r="E499" s="168"/>
      <c r="F499" s="172"/>
      <c r="G499" s="171"/>
      <c r="H499" s="167"/>
      <c r="I499" s="167"/>
      <c r="J499" s="167"/>
      <c r="K499" s="169"/>
    </row>
    <row r="500" spans="2:11" ht="16.5" x14ac:dyDescent="0.25">
      <c r="B500" s="167"/>
      <c r="C500" s="167"/>
      <c r="D500" s="167"/>
      <c r="E500" s="168"/>
      <c r="F500" s="172"/>
      <c r="G500" s="171"/>
      <c r="H500" s="167"/>
      <c r="I500" s="167"/>
      <c r="J500" s="167"/>
      <c r="K500" s="169"/>
    </row>
    <row r="501" spans="2:11" ht="16.5" x14ac:dyDescent="0.25">
      <c r="B501" s="167"/>
      <c r="C501" s="167"/>
      <c r="D501" s="167"/>
      <c r="E501" s="168"/>
      <c r="F501" s="172"/>
      <c r="G501" s="171"/>
      <c r="H501" s="167"/>
      <c r="I501" s="167"/>
      <c r="J501" s="167"/>
      <c r="K501" s="169"/>
    </row>
    <row r="502" spans="2:11" ht="16.5" x14ac:dyDescent="0.25">
      <c r="B502" s="167"/>
      <c r="C502" s="167"/>
      <c r="D502" s="167"/>
      <c r="E502" s="168"/>
      <c r="F502" s="172"/>
      <c r="G502" s="171"/>
      <c r="H502" s="167"/>
      <c r="I502" s="167"/>
      <c r="J502" s="167"/>
      <c r="K502" s="169"/>
    </row>
    <row r="503" spans="2:11" ht="16.5" x14ac:dyDescent="0.25">
      <c r="B503" s="167"/>
      <c r="C503" s="167"/>
      <c r="D503" s="167"/>
      <c r="E503" s="168"/>
      <c r="F503" s="172"/>
      <c r="G503" s="171"/>
      <c r="H503" s="167"/>
      <c r="I503" s="167"/>
      <c r="J503" s="167"/>
      <c r="K503" s="169"/>
    </row>
    <row r="504" spans="2:11" ht="16.5" x14ac:dyDescent="0.25">
      <c r="B504" s="167"/>
      <c r="C504" s="167"/>
      <c r="D504" s="167"/>
      <c r="E504" s="168"/>
      <c r="F504" s="172"/>
      <c r="G504" s="171"/>
      <c r="H504" s="167"/>
      <c r="I504" s="167"/>
      <c r="J504" s="167"/>
      <c r="K504" s="169"/>
    </row>
    <row r="505" spans="2:11" ht="16.5" x14ac:dyDescent="0.25">
      <c r="B505" s="167"/>
      <c r="C505" s="167"/>
      <c r="D505" s="167"/>
      <c r="E505" s="168"/>
      <c r="F505" s="172"/>
      <c r="G505" s="171"/>
      <c r="H505" s="167"/>
      <c r="I505" s="167"/>
      <c r="J505" s="167"/>
      <c r="K505" s="169"/>
    </row>
    <row r="506" spans="2:11" ht="16.5" x14ac:dyDescent="0.25">
      <c r="B506" s="167"/>
      <c r="C506" s="167"/>
      <c r="D506" s="167"/>
      <c r="E506" s="168"/>
      <c r="F506" s="172"/>
      <c r="G506" s="171"/>
      <c r="H506" s="167"/>
      <c r="I506" s="167"/>
      <c r="J506" s="167"/>
      <c r="K506" s="169"/>
    </row>
    <row r="507" spans="2:11" ht="16.5" x14ac:dyDescent="0.25">
      <c r="B507" s="167"/>
      <c r="C507" s="167"/>
      <c r="D507" s="167"/>
      <c r="E507" s="168"/>
      <c r="F507" s="172"/>
      <c r="G507" s="171"/>
      <c r="H507" s="167"/>
      <c r="I507" s="167"/>
      <c r="J507" s="167"/>
      <c r="K507" s="169"/>
    </row>
    <row r="508" spans="2:11" ht="16.5" x14ac:dyDescent="0.25">
      <c r="B508" s="167"/>
      <c r="C508" s="167"/>
      <c r="D508" s="167"/>
      <c r="E508" s="168"/>
      <c r="F508" s="172"/>
      <c r="G508" s="171"/>
      <c r="H508" s="167"/>
      <c r="I508" s="167"/>
      <c r="J508" s="167"/>
      <c r="K508" s="169"/>
    </row>
    <row r="509" spans="2:11" ht="16.5" x14ac:dyDescent="0.25">
      <c r="B509" s="167"/>
      <c r="C509" s="167"/>
      <c r="D509" s="167"/>
      <c r="E509" s="168"/>
      <c r="F509" s="172"/>
      <c r="G509" s="171"/>
      <c r="H509" s="167"/>
      <c r="I509" s="167"/>
      <c r="J509" s="167"/>
      <c r="K509" s="169"/>
    </row>
    <row r="510" spans="2:11" ht="16.5" x14ac:dyDescent="0.25">
      <c r="B510" s="167"/>
      <c r="C510" s="167"/>
      <c r="D510" s="167"/>
      <c r="E510" s="168"/>
      <c r="F510" s="172"/>
      <c r="G510" s="171"/>
      <c r="H510" s="167"/>
      <c r="I510" s="167"/>
      <c r="J510" s="167"/>
      <c r="K510" s="169"/>
    </row>
    <row r="511" spans="2:11" ht="16.5" x14ac:dyDescent="0.25">
      <c r="B511" s="167"/>
      <c r="C511" s="167"/>
      <c r="D511" s="167"/>
      <c r="E511" s="168"/>
      <c r="F511" s="172"/>
      <c r="G511" s="171"/>
      <c r="H511" s="167"/>
      <c r="I511" s="167"/>
      <c r="J511" s="167"/>
      <c r="K511" s="169"/>
    </row>
    <row r="512" spans="2:11" ht="16.5" x14ac:dyDescent="0.25">
      <c r="B512" s="167"/>
      <c r="C512" s="167"/>
      <c r="D512" s="167"/>
      <c r="E512" s="168"/>
      <c r="F512" s="172"/>
      <c r="G512" s="171"/>
      <c r="H512" s="167"/>
      <c r="I512" s="167"/>
      <c r="J512" s="167"/>
      <c r="K512" s="169"/>
    </row>
    <row r="513" spans="2:11" ht="16.5" x14ac:dyDescent="0.25">
      <c r="B513" s="167"/>
      <c r="C513" s="167"/>
      <c r="D513" s="167"/>
      <c r="E513" s="168"/>
      <c r="F513" s="172"/>
      <c r="G513" s="171"/>
      <c r="H513" s="167"/>
      <c r="I513" s="167"/>
      <c r="J513" s="167"/>
      <c r="K513" s="169"/>
    </row>
    <row r="514" spans="2:11" ht="16.5" x14ac:dyDescent="0.25">
      <c r="B514" s="167"/>
      <c r="C514" s="167"/>
      <c r="D514" s="167"/>
      <c r="E514" s="168"/>
      <c r="F514" s="172"/>
      <c r="G514" s="171"/>
      <c r="H514" s="167"/>
      <c r="I514" s="167"/>
      <c r="J514" s="167"/>
      <c r="K514" s="169"/>
    </row>
    <row r="515" spans="2:11" ht="16.5" x14ac:dyDescent="0.25">
      <c r="B515" s="167"/>
      <c r="C515" s="167"/>
      <c r="D515" s="167"/>
      <c r="E515" s="168"/>
      <c r="F515" s="172"/>
      <c r="G515" s="171"/>
      <c r="H515" s="167"/>
      <c r="I515" s="167"/>
      <c r="J515" s="167"/>
      <c r="K515" s="169"/>
    </row>
    <row r="516" spans="2:11" ht="16.5" x14ac:dyDescent="0.25">
      <c r="B516" s="167"/>
      <c r="C516" s="167"/>
      <c r="D516" s="167"/>
      <c r="E516" s="168"/>
      <c r="F516" s="172"/>
      <c r="G516" s="171"/>
      <c r="H516" s="167"/>
      <c r="I516" s="167"/>
      <c r="J516" s="167"/>
      <c r="K516" s="169"/>
    </row>
    <row r="517" spans="2:11" ht="16.5" x14ac:dyDescent="0.25">
      <c r="B517" s="167"/>
      <c r="C517" s="167"/>
      <c r="D517" s="167"/>
      <c r="E517" s="168"/>
      <c r="F517" s="172"/>
      <c r="G517" s="171"/>
      <c r="H517" s="167"/>
      <c r="I517" s="167"/>
      <c r="J517" s="167"/>
      <c r="K517" s="169"/>
    </row>
    <row r="518" spans="2:11" ht="16.5" x14ac:dyDescent="0.25">
      <c r="B518" s="167"/>
      <c r="C518" s="167"/>
      <c r="D518" s="167"/>
      <c r="E518" s="168"/>
      <c r="F518" s="172"/>
      <c r="G518" s="171"/>
      <c r="H518" s="167"/>
      <c r="I518" s="167"/>
      <c r="J518" s="167"/>
      <c r="K518" s="169"/>
    </row>
    <row r="519" spans="2:11" ht="16.5" x14ac:dyDescent="0.25">
      <c r="B519" s="167"/>
      <c r="C519" s="167"/>
      <c r="D519" s="167"/>
      <c r="E519" s="168"/>
      <c r="F519" s="172"/>
      <c r="G519" s="171"/>
      <c r="H519" s="167"/>
      <c r="I519" s="167"/>
      <c r="J519" s="167"/>
      <c r="K519" s="169"/>
    </row>
    <row r="520" spans="2:11" ht="16.5" x14ac:dyDescent="0.25">
      <c r="B520" s="167"/>
      <c r="C520" s="167"/>
      <c r="D520" s="167"/>
      <c r="E520" s="168"/>
      <c r="F520" s="172"/>
      <c r="G520" s="171"/>
      <c r="H520" s="167"/>
      <c r="I520" s="167"/>
      <c r="J520" s="167"/>
      <c r="K520" s="169"/>
    </row>
    <row r="521" spans="2:11" ht="16.5" x14ac:dyDescent="0.25">
      <c r="B521" s="167"/>
      <c r="C521" s="167"/>
      <c r="D521" s="167"/>
      <c r="E521" s="168"/>
      <c r="F521" s="172"/>
      <c r="G521" s="171"/>
      <c r="H521" s="167"/>
      <c r="I521" s="167"/>
      <c r="J521" s="167"/>
      <c r="K521" s="169"/>
    </row>
    <row r="522" spans="2:11" ht="16.5" x14ac:dyDescent="0.25">
      <c r="B522" s="167"/>
      <c r="C522" s="167"/>
      <c r="D522" s="167"/>
      <c r="E522" s="168"/>
      <c r="F522" s="172"/>
      <c r="G522" s="171"/>
      <c r="H522" s="167"/>
      <c r="I522" s="167"/>
      <c r="J522" s="167"/>
      <c r="K522" s="169"/>
    </row>
    <row r="523" spans="2:11" ht="16.5" x14ac:dyDescent="0.25">
      <c r="B523" s="167"/>
      <c r="C523" s="167"/>
      <c r="D523" s="167"/>
      <c r="E523" s="168"/>
      <c r="F523" s="172"/>
      <c r="G523" s="171"/>
      <c r="H523" s="167"/>
      <c r="I523" s="167"/>
      <c r="J523" s="167"/>
      <c r="K523" s="169"/>
    </row>
    <row r="524" spans="2:11" ht="16.5" x14ac:dyDescent="0.25">
      <c r="B524" s="167"/>
      <c r="C524" s="167"/>
      <c r="D524" s="167"/>
      <c r="E524" s="168"/>
      <c r="F524" s="172"/>
      <c r="G524" s="171"/>
      <c r="H524" s="167"/>
      <c r="I524" s="167"/>
      <c r="J524" s="167"/>
      <c r="K524" s="169"/>
    </row>
    <row r="525" spans="2:11" ht="16.5" x14ac:dyDescent="0.25">
      <c r="B525" s="167"/>
      <c r="C525" s="167"/>
      <c r="D525" s="167"/>
      <c r="E525" s="168"/>
      <c r="F525" s="172"/>
      <c r="G525" s="171"/>
      <c r="H525" s="167"/>
      <c r="I525" s="167"/>
      <c r="J525" s="167"/>
      <c r="K525" s="169"/>
    </row>
    <row r="526" spans="2:11" ht="16.5" x14ac:dyDescent="0.25">
      <c r="B526" s="167"/>
      <c r="C526" s="167"/>
      <c r="D526" s="167"/>
      <c r="E526" s="168"/>
      <c r="F526" s="172"/>
      <c r="G526" s="171"/>
      <c r="H526" s="167"/>
      <c r="I526" s="167"/>
      <c r="J526" s="167"/>
      <c r="K526" s="169"/>
    </row>
    <row r="527" spans="2:11" ht="16.5" x14ac:dyDescent="0.25">
      <c r="B527" s="167"/>
      <c r="C527" s="167"/>
      <c r="D527" s="167"/>
      <c r="E527" s="168"/>
      <c r="F527" s="172"/>
      <c r="G527" s="171"/>
      <c r="H527" s="167"/>
      <c r="I527" s="167"/>
      <c r="J527" s="167"/>
      <c r="K527" s="169"/>
    </row>
    <row r="528" spans="2:11" ht="16.5" x14ac:dyDescent="0.25">
      <c r="B528" s="167"/>
      <c r="C528" s="167"/>
      <c r="D528" s="167"/>
      <c r="E528" s="168"/>
      <c r="F528" s="172"/>
      <c r="G528" s="171"/>
      <c r="H528" s="167"/>
      <c r="I528" s="167"/>
      <c r="J528" s="167"/>
      <c r="K528" s="169"/>
    </row>
    <row r="529" spans="2:11" ht="16.5" x14ac:dyDescent="0.25">
      <c r="B529" s="167"/>
      <c r="C529" s="167"/>
      <c r="D529" s="167"/>
      <c r="E529" s="168"/>
      <c r="F529" s="172"/>
      <c r="G529" s="171"/>
      <c r="H529" s="167"/>
      <c r="I529" s="167"/>
      <c r="J529" s="167"/>
      <c r="K529" s="169"/>
    </row>
    <row r="530" spans="2:11" ht="16.5" x14ac:dyDescent="0.25">
      <c r="B530" s="167"/>
      <c r="C530" s="167"/>
      <c r="D530" s="167"/>
      <c r="E530" s="168"/>
      <c r="F530" s="172"/>
      <c r="G530" s="171"/>
      <c r="H530" s="167"/>
      <c r="I530" s="167"/>
      <c r="J530" s="167"/>
      <c r="K530" s="169"/>
    </row>
    <row r="531" spans="2:11" ht="16.5" x14ac:dyDescent="0.25">
      <c r="B531" s="167"/>
      <c r="C531" s="167"/>
      <c r="D531" s="167"/>
      <c r="E531" s="168"/>
      <c r="F531" s="172"/>
      <c r="G531" s="171"/>
      <c r="H531" s="167"/>
      <c r="I531" s="167"/>
      <c r="J531" s="167"/>
      <c r="K531" s="169"/>
    </row>
    <row r="532" spans="2:11" ht="16.5" x14ac:dyDescent="0.25">
      <c r="B532" s="167"/>
      <c r="C532" s="167"/>
      <c r="D532" s="167"/>
      <c r="E532" s="168"/>
      <c r="F532" s="172"/>
      <c r="G532" s="171"/>
      <c r="H532" s="167"/>
      <c r="I532" s="167"/>
      <c r="J532" s="167"/>
      <c r="K532" s="169"/>
    </row>
    <row r="533" spans="2:11" ht="16.5" x14ac:dyDescent="0.25">
      <c r="B533" s="167"/>
      <c r="C533" s="167"/>
      <c r="D533" s="167"/>
      <c r="E533" s="168"/>
      <c r="F533" s="172"/>
      <c r="G533" s="171"/>
      <c r="H533" s="167"/>
      <c r="I533" s="167"/>
      <c r="J533" s="167"/>
      <c r="K533" s="169"/>
    </row>
    <row r="534" spans="2:11" ht="16.5" x14ac:dyDescent="0.25">
      <c r="B534" s="167"/>
      <c r="C534" s="167"/>
      <c r="D534" s="167"/>
      <c r="E534" s="168"/>
      <c r="F534" s="172"/>
      <c r="G534" s="171"/>
      <c r="H534" s="167"/>
      <c r="I534" s="167"/>
      <c r="J534" s="167"/>
      <c r="K534" s="169"/>
    </row>
    <row r="535" spans="2:11" ht="16.5" x14ac:dyDescent="0.25">
      <c r="B535" s="167"/>
      <c r="C535" s="167"/>
      <c r="D535" s="167"/>
      <c r="E535" s="168"/>
      <c r="F535" s="172"/>
      <c r="G535" s="171"/>
      <c r="H535" s="167"/>
      <c r="I535" s="167"/>
      <c r="J535" s="167"/>
      <c r="K535" s="169"/>
    </row>
    <row r="536" spans="2:11" ht="16.5" x14ac:dyDescent="0.25">
      <c r="B536" s="167"/>
      <c r="C536" s="167"/>
      <c r="D536" s="167"/>
      <c r="E536" s="168"/>
      <c r="F536" s="172"/>
      <c r="G536" s="171"/>
      <c r="H536" s="167"/>
      <c r="I536" s="167"/>
      <c r="J536" s="167"/>
      <c r="K536" s="169"/>
    </row>
    <row r="537" spans="2:11" ht="16.5" x14ac:dyDescent="0.25">
      <c r="B537" s="167"/>
      <c r="C537" s="167"/>
      <c r="D537" s="167"/>
      <c r="E537" s="168"/>
      <c r="F537" s="172"/>
      <c r="G537" s="171"/>
      <c r="H537" s="167"/>
      <c r="I537" s="167"/>
      <c r="J537" s="167"/>
      <c r="K537" s="169"/>
    </row>
    <row r="538" spans="2:11" ht="16.5" x14ac:dyDescent="0.25">
      <c r="B538" s="167"/>
      <c r="C538" s="167"/>
      <c r="D538" s="167"/>
      <c r="E538" s="168"/>
      <c r="F538" s="172"/>
      <c r="G538" s="171"/>
      <c r="H538" s="167"/>
      <c r="I538" s="167"/>
      <c r="J538" s="167"/>
      <c r="K538" s="169"/>
    </row>
    <row r="539" spans="2:11" ht="16.5" x14ac:dyDescent="0.25">
      <c r="B539" s="167"/>
      <c r="C539" s="167"/>
      <c r="D539" s="167"/>
      <c r="E539" s="168"/>
      <c r="F539" s="172"/>
      <c r="G539" s="171"/>
      <c r="H539" s="167"/>
      <c r="I539" s="167"/>
      <c r="J539" s="167"/>
      <c r="K539" s="169"/>
    </row>
    <row r="540" spans="2:11" ht="16.5" x14ac:dyDescent="0.25">
      <c r="B540" s="167"/>
      <c r="C540" s="167"/>
      <c r="D540" s="167"/>
      <c r="E540" s="168"/>
      <c r="F540" s="172"/>
      <c r="G540" s="171"/>
      <c r="H540" s="167"/>
      <c r="I540" s="167"/>
      <c r="J540" s="167"/>
      <c r="K540" s="169"/>
    </row>
    <row r="541" spans="2:11" ht="16.5" x14ac:dyDescent="0.25">
      <c r="B541" s="167"/>
      <c r="C541" s="167"/>
      <c r="D541" s="167"/>
      <c r="E541" s="168"/>
      <c r="F541" s="172"/>
      <c r="G541" s="171"/>
      <c r="H541" s="167"/>
      <c r="I541" s="167"/>
      <c r="J541" s="167"/>
      <c r="K541" s="169"/>
    </row>
    <row r="542" spans="2:11" ht="16.5" x14ac:dyDescent="0.25">
      <c r="B542" s="167"/>
      <c r="C542" s="167"/>
      <c r="D542" s="167"/>
      <c r="E542" s="168"/>
      <c r="F542" s="172"/>
      <c r="G542" s="171"/>
      <c r="H542" s="167"/>
      <c r="I542" s="167"/>
      <c r="J542" s="167"/>
      <c r="K542" s="169"/>
    </row>
    <row r="543" spans="2:11" ht="16.5" x14ac:dyDescent="0.25">
      <c r="B543" s="167"/>
      <c r="C543" s="167"/>
      <c r="D543" s="167"/>
      <c r="E543" s="168"/>
      <c r="F543" s="172"/>
      <c r="G543" s="171"/>
      <c r="H543" s="167"/>
      <c r="I543" s="167"/>
      <c r="J543" s="167"/>
      <c r="K543" s="169"/>
    </row>
    <row r="544" spans="2:11" ht="16.5" x14ac:dyDescent="0.25">
      <c r="B544" s="167"/>
      <c r="C544" s="167"/>
      <c r="D544" s="167"/>
      <c r="E544" s="168"/>
      <c r="F544" s="172"/>
      <c r="G544" s="171"/>
      <c r="H544" s="167"/>
      <c r="I544" s="167"/>
      <c r="J544" s="167"/>
      <c r="K544" s="169"/>
    </row>
    <row r="545" spans="2:11" ht="16.5" x14ac:dyDescent="0.25">
      <c r="B545" s="167"/>
      <c r="C545" s="167"/>
      <c r="D545" s="167"/>
      <c r="E545" s="168"/>
      <c r="F545" s="172"/>
      <c r="G545" s="171"/>
      <c r="H545" s="167"/>
      <c r="I545" s="167"/>
      <c r="J545" s="167"/>
      <c r="K545" s="169"/>
    </row>
    <row r="546" spans="2:11" ht="16.5" x14ac:dyDescent="0.25">
      <c r="B546" s="167"/>
      <c r="C546" s="167"/>
      <c r="D546" s="167"/>
      <c r="E546" s="168"/>
      <c r="F546" s="172"/>
      <c r="G546" s="171"/>
      <c r="H546" s="167"/>
      <c r="I546" s="167"/>
      <c r="J546" s="167"/>
      <c r="K546" s="169"/>
    </row>
    <row r="547" spans="2:11" ht="16.5" x14ac:dyDescent="0.25">
      <c r="B547" s="167"/>
      <c r="C547" s="167"/>
      <c r="D547" s="167"/>
      <c r="E547" s="168"/>
      <c r="F547" s="172"/>
      <c r="G547" s="171"/>
      <c r="H547" s="167"/>
      <c r="I547" s="167"/>
      <c r="J547" s="167"/>
      <c r="K547" s="169"/>
    </row>
    <row r="548" spans="2:11" ht="16.5" x14ac:dyDescent="0.25">
      <c r="B548" s="167"/>
      <c r="C548" s="167"/>
      <c r="D548" s="167"/>
      <c r="E548" s="168"/>
      <c r="F548" s="172"/>
      <c r="G548" s="171"/>
      <c r="H548" s="167"/>
      <c r="K548" s="169"/>
    </row>
  </sheetData>
  <sortState ref="B8:K114">
    <sortCondition ref="B7"/>
  </sortState>
  <mergeCells count="2">
    <mergeCell ref="B2:K2"/>
    <mergeCell ref="B3:K3"/>
  </mergeCells>
  <pageMargins left="0.25" right="0.21" top="0.67" bottom="0.33" header="0.31496062992125984" footer="0.17"/>
  <pageSetup paperSize="9" scale="83" fitToHeight="0" orientation="landscape" horizontalDpi="4294967295" verticalDpi="4294967295" r:id="rId1"/>
  <headerFooter>
    <oddHeader>Página &amp;P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290"/>
  <sheetViews>
    <sheetView zoomScaleNormal="100" workbookViewId="0"/>
  </sheetViews>
  <sheetFormatPr baseColWidth="10" defaultRowHeight="15" x14ac:dyDescent="0.25"/>
  <cols>
    <col min="1" max="1" width="1.85546875" customWidth="1"/>
    <col min="2" max="2" width="12.85546875" customWidth="1"/>
    <col min="3" max="3" width="18.42578125" customWidth="1"/>
    <col min="4" max="4" width="39.28515625" customWidth="1"/>
    <col min="5" max="5" width="8" customWidth="1"/>
    <col min="6" max="6" width="14.28515625" customWidth="1"/>
    <col min="7" max="7" width="18.5703125" customWidth="1"/>
    <col min="8" max="8" width="14.140625" customWidth="1"/>
    <col min="9" max="9" width="17.85546875" customWidth="1"/>
    <col min="10" max="10" width="19.85546875" customWidth="1"/>
    <col min="11" max="11" width="19" customWidth="1"/>
  </cols>
  <sheetData>
    <row r="1" spans="2:14" x14ac:dyDescent="0.25">
      <c r="B1" s="366"/>
      <c r="C1" s="366"/>
      <c r="D1" s="366"/>
      <c r="E1" s="366"/>
      <c r="F1" s="366"/>
      <c r="G1" s="366"/>
      <c r="H1" s="366"/>
      <c r="I1" s="366"/>
      <c r="J1" s="366"/>
      <c r="K1" s="366"/>
    </row>
    <row r="2" spans="2:14" ht="24" customHeight="1" x14ac:dyDescent="0.25">
      <c r="B2" s="364" t="s">
        <v>786</v>
      </c>
      <c r="C2" s="364"/>
      <c r="D2" s="364"/>
      <c r="E2" s="364"/>
      <c r="F2" s="364"/>
      <c r="G2" s="364"/>
      <c r="H2" s="364"/>
      <c r="I2" s="364"/>
      <c r="J2" s="364"/>
      <c r="K2" s="364"/>
    </row>
    <row r="3" spans="2:14" s="9" customFormat="1" ht="22.5" x14ac:dyDescent="0.25">
      <c r="B3" s="365" t="s">
        <v>951</v>
      </c>
      <c r="C3" s="365"/>
      <c r="D3" s="365"/>
      <c r="E3" s="365"/>
      <c r="F3" s="365"/>
      <c r="G3" s="365"/>
      <c r="H3" s="365"/>
      <c r="I3" s="365"/>
      <c r="J3" s="365"/>
      <c r="K3" s="365"/>
    </row>
    <row r="4" spans="2:14" s="11" customFormat="1" ht="15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N4" s="37"/>
    </row>
    <row r="5" spans="2:14" ht="40.5" customHeight="1" thickBot="1" x14ac:dyDescent="0.3">
      <c r="B5" s="113" t="s">
        <v>801</v>
      </c>
      <c r="C5" s="113" t="s">
        <v>807</v>
      </c>
      <c r="D5" s="113" t="s">
        <v>455</v>
      </c>
      <c r="E5" s="113" t="s">
        <v>175</v>
      </c>
      <c r="F5" s="113" t="s">
        <v>803</v>
      </c>
      <c r="G5" s="113" t="s">
        <v>777</v>
      </c>
      <c r="H5" s="113" t="s">
        <v>804</v>
      </c>
      <c r="I5" s="113" t="s">
        <v>824</v>
      </c>
      <c r="J5" s="113" t="s">
        <v>793</v>
      </c>
      <c r="K5" s="113" t="s">
        <v>176</v>
      </c>
    </row>
    <row r="6" spans="2:14" ht="6" customHeight="1" x14ac:dyDescent="0.25">
      <c r="B6" s="125"/>
      <c r="C6" s="125"/>
      <c r="D6" s="125"/>
      <c r="E6" s="126"/>
      <c r="F6" s="127"/>
      <c r="G6" s="140">
        <f t="shared" ref="G6" si="0">E6*F6</f>
        <v>0</v>
      </c>
      <c r="H6" s="125"/>
      <c r="I6" s="125"/>
      <c r="J6" s="125"/>
      <c r="K6" s="128"/>
    </row>
    <row r="7" spans="2:14" s="176" customFormat="1" ht="18" x14ac:dyDescent="0.25">
      <c r="B7" s="215"/>
      <c r="C7" s="215"/>
      <c r="D7" s="215"/>
      <c r="E7" s="223"/>
      <c r="F7" s="217"/>
      <c r="G7" s="218"/>
      <c r="H7" s="215"/>
      <c r="I7" s="215"/>
      <c r="J7" s="215"/>
      <c r="K7" s="219"/>
    </row>
    <row r="8" spans="2:14" ht="18" x14ac:dyDescent="0.25">
      <c r="B8" s="215"/>
      <c r="C8" s="215"/>
      <c r="D8" s="215"/>
      <c r="E8" s="223"/>
      <c r="F8" s="217"/>
      <c r="G8" s="218"/>
      <c r="H8" s="215"/>
      <c r="I8" s="215"/>
      <c r="J8" s="215"/>
      <c r="K8" s="219"/>
    </row>
    <row r="9" spans="2:14" s="214" customFormat="1" ht="18" x14ac:dyDescent="0.25">
      <c r="B9" s="215"/>
      <c r="C9" s="215"/>
      <c r="D9" s="215"/>
      <c r="E9" s="216"/>
      <c r="F9" s="217"/>
      <c r="G9" s="218"/>
      <c r="H9" s="215"/>
      <c r="I9" s="215"/>
      <c r="J9" s="215"/>
      <c r="K9" s="219"/>
    </row>
    <row r="10" spans="2:14" s="176" customFormat="1" ht="18" x14ac:dyDescent="0.25">
      <c r="B10" s="215"/>
      <c r="C10" s="215"/>
      <c r="D10" s="215"/>
      <c r="E10" s="216"/>
      <c r="F10" s="217"/>
      <c r="G10" s="218"/>
      <c r="H10" s="215"/>
      <c r="I10" s="215"/>
      <c r="J10" s="215"/>
      <c r="K10" s="219"/>
    </row>
    <row r="11" spans="2:14" s="176" customFormat="1" ht="18" x14ac:dyDescent="0.25">
      <c r="B11" s="215"/>
      <c r="C11" s="215"/>
      <c r="D11" s="215"/>
      <c r="E11" s="216"/>
      <c r="F11" s="217"/>
      <c r="G11" s="218"/>
      <c r="H11" s="215"/>
      <c r="I11" s="215"/>
      <c r="J11" s="215"/>
      <c r="K11" s="219"/>
    </row>
    <row r="12" spans="2:14" s="214" customFormat="1" ht="18" x14ac:dyDescent="0.25">
      <c r="B12" s="215"/>
      <c r="C12" s="215"/>
      <c r="D12" s="215"/>
      <c r="E12" s="216"/>
      <c r="F12" s="217"/>
      <c r="G12" s="218"/>
      <c r="H12" s="215"/>
      <c r="I12" s="215"/>
      <c r="J12" s="215"/>
      <c r="K12" s="219"/>
    </row>
    <row r="13" spans="2:14" s="214" customFormat="1" ht="18" x14ac:dyDescent="0.25">
      <c r="B13" s="215"/>
      <c r="C13" s="215"/>
      <c r="D13" s="225"/>
      <c r="E13" s="224"/>
      <c r="F13" s="217"/>
      <c r="G13" s="218"/>
      <c r="H13" s="215"/>
      <c r="I13" s="215"/>
      <c r="J13" s="215"/>
      <c r="K13" s="219"/>
    </row>
    <row r="14" spans="2:14" ht="18" x14ac:dyDescent="0.25">
      <c r="B14" s="215"/>
      <c r="C14" s="215"/>
      <c r="D14" s="215"/>
      <c r="E14" s="224"/>
      <c r="F14" s="217"/>
      <c r="G14" s="218"/>
      <c r="H14" s="215"/>
      <c r="I14" s="215"/>
      <c r="J14" s="215"/>
      <c r="K14" s="219"/>
    </row>
    <row r="15" spans="2:14" ht="18" x14ac:dyDescent="0.25">
      <c r="B15" s="215"/>
      <c r="C15" s="215"/>
      <c r="D15" s="215"/>
      <c r="E15" s="224"/>
      <c r="F15" s="217"/>
      <c r="G15" s="218"/>
      <c r="H15" s="215"/>
      <c r="I15" s="215"/>
      <c r="J15" s="215"/>
      <c r="K15" s="219"/>
    </row>
    <row r="16" spans="2:14" s="176" customFormat="1" ht="18" x14ac:dyDescent="0.25">
      <c r="B16" s="215"/>
      <c r="C16" s="215"/>
      <c r="D16" s="215"/>
      <c r="E16" s="224"/>
      <c r="F16" s="217"/>
      <c r="G16" s="218"/>
      <c r="H16" s="215"/>
      <c r="I16" s="215"/>
      <c r="J16" s="215"/>
      <c r="K16" s="219"/>
    </row>
    <row r="17" spans="2:11" s="176" customFormat="1" ht="18" x14ac:dyDescent="0.25">
      <c r="B17" s="215"/>
      <c r="C17" s="215"/>
      <c r="D17" s="215"/>
      <c r="E17" s="224"/>
      <c r="F17" s="217"/>
      <c r="G17" s="218"/>
      <c r="H17" s="215"/>
      <c r="I17" s="215"/>
      <c r="J17" s="215"/>
      <c r="K17" s="219"/>
    </row>
    <row r="18" spans="2:11" s="176" customFormat="1" ht="18" x14ac:dyDescent="0.25">
      <c r="B18" s="215"/>
      <c r="C18" s="215"/>
      <c r="D18" s="215"/>
      <c r="E18" s="224"/>
      <c r="F18" s="217"/>
      <c r="G18" s="218"/>
      <c r="H18" s="215"/>
      <c r="I18" s="215"/>
      <c r="J18" s="215"/>
      <c r="K18" s="219"/>
    </row>
    <row r="19" spans="2:11" s="176" customFormat="1" ht="18" x14ac:dyDescent="0.25">
      <c r="B19" s="215"/>
      <c r="C19" s="215"/>
      <c r="D19" s="215"/>
      <c r="E19" s="216"/>
      <c r="F19" s="217"/>
      <c r="G19" s="218"/>
      <c r="H19" s="215"/>
      <c r="I19" s="215"/>
      <c r="J19" s="215"/>
      <c r="K19" s="219"/>
    </row>
    <row r="20" spans="2:11" s="176" customFormat="1" ht="18" x14ac:dyDescent="0.25">
      <c r="B20" s="215"/>
      <c r="C20" s="215"/>
      <c r="D20" s="215"/>
      <c r="E20" s="216"/>
      <c r="F20" s="217"/>
      <c r="G20" s="218"/>
      <c r="H20" s="215"/>
      <c r="I20" s="215"/>
      <c r="J20" s="215"/>
      <c r="K20" s="219"/>
    </row>
    <row r="21" spans="2:11" s="214" customFormat="1" ht="18" x14ac:dyDescent="0.25">
      <c r="B21" s="215"/>
      <c r="C21" s="215"/>
      <c r="D21" s="225"/>
      <c r="E21" s="224"/>
      <c r="F21" s="217"/>
      <c r="G21" s="218"/>
      <c r="H21" s="215"/>
      <c r="I21" s="215"/>
      <c r="J21" s="215"/>
      <c r="K21" s="219"/>
    </row>
    <row r="22" spans="2:11" s="176" customFormat="1" ht="18" x14ac:dyDescent="0.25">
      <c r="B22" s="215"/>
      <c r="C22" s="215"/>
      <c r="D22" s="215"/>
      <c r="E22" s="216"/>
      <c r="F22" s="217"/>
      <c r="G22" s="218"/>
      <c r="H22" s="215"/>
      <c r="I22" s="215"/>
      <c r="J22" s="215"/>
      <c r="K22" s="219"/>
    </row>
    <row r="23" spans="2:11" s="214" customFormat="1" ht="18" x14ac:dyDescent="0.25">
      <c r="B23" s="215"/>
      <c r="C23" s="215"/>
      <c r="D23" s="215"/>
      <c r="E23" s="216"/>
      <c r="F23" s="217"/>
      <c r="G23" s="218"/>
      <c r="H23" s="215"/>
      <c r="I23" s="215"/>
      <c r="J23" s="215"/>
      <c r="K23" s="219"/>
    </row>
    <row r="24" spans="2:11" s="214" customFormat="1" ht="18" x14ac:dyDescent="0.25">
      <c r="B24" s="215"/>
      <c r="C24" s="215"/>
      <c r="D24" s="225"/>
      <c r="E24" s="224"/>
      <c r="F24" s="217"/>
      <c r="G24" s="218"/>
      <c r="H24" s="215"/>
      <c r="I24" s="215"/>
      <c r="J24" s="215"/>
      <c r="K24" s="219"/>
    </row>
    <row r="25" spans="2:11" ht="18" x14ac:dyDescent="0.25">
      <c r="B25" s="215"/>
      <c r="C25" s="215"/>
      <c r="D25" s="215"/>
      <c r="E25" s="224"/>
      <c r="F25" s="217"/>
      <c r="G25" s="218"/>
      <c r="H25" s="215"/>
      <c r="I25" s="215"/>
      <c r="J25" s="215"/>
      <c r="K25" s="219"/>
    </row>
    <row r="26" spans="2:11" ht="18" x14ac:dyDescent="0.25">
      <c r="B26" s="215"/>
      <c r="C26" s="215"/>
      <c r="D26" s="215"/>
      <c r="E26" s="224"/>
      <c r="F26" s="217"/>
      <c r="G26" s="218"/>
      <c r="H26" s="215"/>
      <c r="I26" s="215"/>
      <c r="J26" s="215"/>
      <c r="K26" s="219"/>
    </row>
    <row r="27" spans="2:11" s="176" customFormat="1" ht="18" x14ac:dyDescent="0.25">
      <c r="B27" s="215"/>
      <c r="C27" s="215"/>
      <c r="D27" s="215"/>
      <c r="E27" s="224"/>
      <c r="F27" s="217"/>
      <c r="G27" s="218"/>
      <c r="H27" s="215"/>
      <c r="I27" s="215"/>
      <c r="J27" s="215"/>
      <c r="K27" s="219"/>
    </row>
    <row r="28" spans="2:11" s="214" customFormat="1" ht="18" x14ac:dyDescent="0.25">
      <c r="B28" s="215"/>
      <c r="C28" s="215"/>
      <c r="D28" s="215"/>
      <c r="E28" s="216"/>
      <c r="F28" s="217"/>
      <c r="G28" s="218"/>
      <c r="H28" s="215"/>
      <c r="I28" s="215"/>
      <c r="J28" s="215"/>
      <c r="K28" s="219"/>
    </row>
    <row r="29" spans="2:11" s="176" customFormat="1" ht="18" x14ac:dyDescent="0.25">
      <c r="B29" s="215"/>
      <c r="C29" s="215"/>
      <c r="D29" s="215"/>
      <c r="E29" s="216"/>
      <c r="F29" s="217"/>
      <c r="G29" s="218"/>
      <c r="H29" s="215"/>
      <c r="I29" s="215"/>
      <c r="J29" s="215"/>
      <c r="K29" s="219"/>
    </row>
    <row r="30" spans="2:11" s="214" customFormat="1" ht="18" x14ac:dyDescent="0.25">
      <c r="B30" s="215"/>
      <c r="C30" s="215"/>
      <c r="D30" s="225"/>
      <c r="E30" s="224"/>
      <c r="F30" s="217"/>
      <c r="G30" s="218"/>
      <c r="H30" s="215"/>
      <c r="I30" s="215"/>
      <c r="J30" s="215"/>
      <c r="K30" s="219"/>
    </row>
    <row r="31" spans="2:11" s="176" customFormat="1" ht="18" x14ac:dyDescent="0.25">
      <c r="B31" s="215"/>
      <c r="C31" s="215"/>
      <c r="D31" s="215"/>
      <c r="E31" s="216"/>
      <c r="F31" s="217"/>
      <c r="G31" s="218"/>
      <c r="H31" s="215"/>
      <c r="I31" s="215"/>
      <c r="J31" s="215"/>
      <c r="K31" s="219"/>
    </row>
    <row r="32" spans="2:11" s="214" customFormat="1" ht="18" x14ac:dyDescent="0.25">
      <c r="B32" s="215"/>
      <c r="C32" s="215"/>
      <c r="D32" s="215"/>
      <c r="E32" s="216"/>
      <c r="F32" s="217"/>
      <c r="G32" s="218"/>
      <c r="H32" s="215"/>
      <c r="I32" s="215"/>
      <c r="J32" s="215"/>
      <c r="K32" s="219"/>
    </row>
    <row r="33" spans="2:11" s="214" customFormat="1" ht="18" x14ac:dyDescent="0.25">
      <c r="B33" s="215"/>
      <c r="C33" s="215"/>
      <c r="D33" s="215"/>
      <c r="E33" s="216"/>
      <c r="F33" s="217"/>
      <c r="G33" s="218"/>
      <c r="H33" s="215"/>
      <c r="I33" s="215"/>
      <c r="J33" s="215"/>
      <c r="K33" s="219"/>
    </row>
    <row r="34" spans="2:11" s="176" customFormat="1" ht="18" x14ac:dyDescent="0.25">
      <c r="B34" s="215"/>
      <c r="C34" s="215"/>
      <c r="D34" s="215"/>
      <c r="E34" s="216"/>
      <c r="F34" s="217"/>
      <c r="G34" s="218"/>
      <c r="H34" s="215"/>
      <c r="I34" s="215"/>
      <c r="J34" s="215"/>
      <c r="K34" s="219"/>
    </row>
    <row r="35" spans="2:11" s="214" customFormat="1" ht="18" x14ac:dyDescent="0.25">
      <c r="B35" s="215"/>
      <c r="C35" s="215"/>
      <c r="D35" s="225"/>
      <c r="E35" s="224"/>
      <c r="F35" s="217"/>
      <c r="G35" s="218"/>
      <c r="H35" s="215"/>
      <c r="I35" s="215"/>
      <c r="J35" s="215"/>
      <c r="K35" s="219"/>
    </row>
    <row r="36" spans="2:11" s="176" customFormat="1" ht="18" x14ac:dyDescent="0.25">
      <c r="B36" s="215"/>
      <c r="C36" s="215"/>
      <c r="D36" s="215"/>
      <c r="E36" s="224"/>
      <c r="F36" s="217"/>
      <c r="G36" s="218"/>
      <c r="H36" s="215"/>
      <c r="I36" s="215"/>
      <c r="J36" s="215"/>
      <c r="K36" s="219"/>
    </row>
    <row r="37" spans="2:11" s="176" customFormat="1" ht="18" x14ac:dyDescent="0.25">
      <c r="B37" s="215"/>
      <c r="C37" s="215"/>
      <c r="D37" s="215"/>
      <c r="E37" s="216"/>
      <c r="F37" s="217"/>
      <c r="G37" s="218"/>
      <c r="H37" s="215"/>
      <c r="I37" s="215"/>
      <c r="J37" s="215"/>
      <c r="K37" s="219"/>
    </row>
    <row r="38" spans="2:11" s="214" customFormat="1" ht="18" x14ac:dyDescent="0.25">
      <c r="B38" s="215"/>
      <c r="C38" s="215"/>
      <c r="D38" s="215"/>
      <c r="E38" s="216"/>
      <c r="F38" s="217"/>
      <c r="G38" s="218"/>
      <c r="H38" s="215"/>
      <c r="I38" s="215"/>
      <c r="J38" s="215"/>
      <c r="K38" s="219"/>
    </row>
    <row r="39" spans="2:11" s="214" customFormat="1" ht="18" x14ac:dyDescent="0.25">
      <c r="B39" s="215"/>
      <c r="C39" s="215"/>
      <c r="D39" s="225"/>
      <c r="E39" s="224"/>
      <c r="F39" s="217"/>
      <c r="G39" s="218"/>
      <c r="H39" s="215"/>
      <c r="I39" s="215"/>
      <c r="J39" s="215"/>
      <c r="K39" s="219"/>
    </row>
    <row r="40" spans="2:11" s="176" customFormat="1" ht="18" x14ac:dyDescent="0.25">
      <c r="B40" s="215"/>
      <c r="C40" s="215"/>
      <c r="D40" s="215"/>
      <c r="E40" s="224"/>
      <c r="F40" s="217"/>
      <c r="G40" s="218"/>
      <c r="H40" s="215"/>
      <c r="I40" s="215"/>
      <c r="J40" s="215"/>
      <c r="K40" s="219"/>
    </row>
    <row r="41" spans="2:11" s="214" customFormat="1" ht="18" x14ac:dyDescent="0.25">
      <c r="B41" s="215"/>
      <c r="C41" s="215"/>
      <c r="D41" s="215"/>
      <c r="E41" s="224"/>
      <c r="F41" s="217"/>
      <c r="G41" s="218"/>
      <c r="H41" s="215"/>
      <c r="I41" s="215"/>
      <c r="J41" s="215"/>
      <c r="K41" s="219"/>
    </row>
    <row r="42" spans="2:11" s="176" customFormat="1" ht="18" x14ac:dyDescent="0.25">
      <c r="B42" s="215"/>
      <c r="C42" s="215"/>
      <c r="D42" s="215"/>
      <c r="E42" s="216"/>
      <c r="F42" s="217"/>
      <c r="G42" s="218"/>
      <c r="H42" s="215"/>
      <c r="I42" s="215"/>
      <c r="J42" s="215"/>
      <c r="K42" s="219"/>
    </row>
    <row r="43" spans="2:11" s="214" customFormat="1" ht="18" x14ac:dyDescent="0.25">
      <c r="B43" s="215"/>
      <c r="C43" s="215"/>
      <c r="D43" s="215"/>
      <c r="E43" s="216"/>
      <c r="F43" s="217"/>
      <c r="G43" s="218"/>
      <c r="H43" s="215"/>
      <c r="I43" s="215"/>
      <c r="J43" s="215"/>
      <c r="K43" s="219"/>
    </row>
    <row r="44" spans="2:11" s="214" customFormat="1" ht="18" x14ac:dyDescent="0.25">
      <c r="B44" s="215"/>
      <c r="C44" s="215"/>
      <c r="D44" s="225"/>
      <c r="E44" s="224"/>
      <c r="F44" s="217"/>
      <c r="G44" s="218"/>
      <c r="H44" s="215"/>
      <c r="I44" s="215"/>
      <c r="J44" s="215"/>
      <c r="K44" s="219"/>
    </row>
    <row r="45" spans="2:11" s="176" customFormat="1" ht="18" x14ac:dyDescent="0.25">
      <c r="B45" s="215"/>
      <c r="C45" s="215"/>
      <c r="D45" s="215"/>
      <c r="E45" s="224"/>
      <c r="F45" s="217"/>
      <c r="G45" s="218"/>
      <c r="H45" s="215"/>
      <c r="I45" s="215"/>
      <c r="J45" s="215"/>
      <c r="K45" s="219"/>
    </row>
    <row r="46" spans="2:11" s="176" customFormat="1" ht="18" x14ac:dyDescent="0.25">
      <c r="B46" s="215"/>
      <c r="C46" s="215"/>
      <c r="D46" s="215"/>
      <c r="E46" s="224"/>
      <c r="F46" s="217"/>
      <c r="G46" s="218"/>
      <c r="H46" s="215"/>
      <c r="I46" s="215"/>
      <c r="J46" s="215"/>
      <c r="K46" s="219"/>
    </row>
    <row r="47" spans="2:11" s="214" customFormat="1" ht="18" x14ac:dyDescent="0.25">
      <c r="B47" s="215"/>
      <c r="C47" s="215"/>
      <c r="D47" s="215"/>
      <c r="E47" s="216"/>
      <c r="F47" s="217"/>
      <c r="G47" s="218"/>
      <c r="H47" s="215"/>
      <c r="I47" s="215"/>
      <c r="J47" s="215"/>
      <c r="K47" s="219"/>
    </row>
    <row r="48" spans="2:11" ht="18" x14ac:dyDescent="0.25">
      <c r="B48" s="215"/>
      <c r="C48" s="215"/>
      <c r="D48" s="215"/>
      <c r="E48" s="216"/>
      <c r="F48" s="217"/>
      <c r="G48" s="218"/>
      <c r="H48" s="215"/>
      <c r="I48" s="215"/>
      <c r="J48" s="215"/>
      <c r="K48" s="219"/>
    </row>
    <row r="49" spans="2:11" s="214" customFormat="1" ht="18" x14ac:dyDescent="0.25">
      <c r="B49" s="215"/>
      <c r="C49" s="215"/>
      <c r="D49" s="225"/>
      <c r="E49" s="224"/>
      <c r="F49" s="217"/>
      <c r="G49" s="218"/>
      <c r="H49" s="215"/>
      <c r="I49" s="215"/>
      <c r="J49" s="215"/>
      <c r="K49" s="219"/>
    </row>
    <row r="50" spans="2:11" s="214" customFormat="1" ht="18" x14ac:dyDescent="0.25">
      <c r="B50" s="215"/>
      <c r="C50" s="215"/>
      <c r="D50" s="215"/>
      <c r="E50" s="224"/>
      <c r="F50" s="217"/>
      <c r="G50" s="218"/>
      <c r="H50" s="215"/>
      <c r="I50" s="215"/>
      <c r="J50" s="215"/>
      <c r="K50" s="219"/>
    </row>
    <row r="51" spans="2:11" s="176" customFormat="1" ht="18" x14ac:dyDescent="0.25">
      <c r="B51" s="215"/>
      <c r="C51" s="215"/>
      <c r="D51" s="215"/>
      <c r="E51" s="224"/>
      <c r="F51" s="217"/>
      <c r="G51" s="218"/>
      <c r="H51" s="215"/>
      <c r="I51" s="215"/>
      <c r="J51" s="215"/>
      <c r="K51" s="219"/>
    </row>
    <row r="52" spans="2:11" s="176" customFormat="1" ht="18" x14ac:dyDescent="0.25">
      <c r="B52" s="215"/>
      <c r="C52" s="215"/>
      <c r="D52" s="215"/>
      <c r="E52" s="224"/>
      <c r="F52" s="217"/>
      <c r="G52" s="218"/>
      <c r="H52" s="215"/>
      <c r="I52" s="215"/>
      <c r="J52" s="215"/>
      <c r="K52" s="219"/>
    </row>
    <row r="53" spans="2:11" s="176" customFormat="1" ht="18" x14ac:dyDescent="0.25">
      <c r="B53" s="215"/>
      <c r="C53" s="215"/>
      <c r="D53" s="215"/>
      <c r="E53" s="224"/>
      <c r="F53" s="217"/>
      <c r="G53" s="218"/>
      <c r="H53" s="215"/>
      <c r="I53" s="215"/>
      <c r="J53" s="215"/>
      <c r="K53" s="219"/>
    </row>
    <row r="54" spans="2:11" s="176" customFormat="1" ht="18" x14ac:dyDescent="0.25">
      <c r="B54" s="215"/>
      <c r="C54" s="215"/>
      <c r="D54" s="215"/>
      <c r="E54" s="224"/>
      <c r="F54" s="217"/>
      <c r="G54" s="218"/>
      <c r="H54" s="215"/>
      <c r="I54" s="215"/>
      <c r="J54" s="215"/>
      <c r="K54" s="219"/>
    </row>
    <row r="55" spans="2:11" s="176" customFormat="1" ht="18" x14ac:dyDescent="0.25">
      <c r="B55" s="215"/>
      <c r="C55" s="215"/>
      <c r="D55" s="215"/>
      <c r="E55" s="216"/>
      <c r="F55" s="217"/>
      <c r="G55" s="218"/>
      <c r="H55" s="215"/>
      <c r="I55" s="215"/>
      <c r="J55" s="215"/>
      <c r="K55" s="219"/>
    </row>
    <row r="56" spans="2:11" s="214" customFormat="1" ht="18" x14ac:dyDescent="0.25">
      <c r="B56" s="215"/>
      <c r="C56" s="215"/>
      <c r="D56" s="215"/>
      <c r="E56" s="216"/>
      <c r="F56" s="217"/>
      <c r="G56" s="218"/>
      <c r="H56" s="215"/>
      <c r="I56" s="215"/>
      <c r="J56" s="215"/>
      <c r="K56" s="219"/>
    </row>
    <row r="57" spans="2:11" s="214" customFormat="1" ht="18" x14ac:dyDescent="0.25">
      <c r="B57" s="215"/>
      <c r="C57" s="215"/>
      <c r="D57" s="225"/>
      <c r="E57" s="224"/>
      <c r="F57" s="217"/>
      <c r="G57" s="218"/>
      <c r="H57" s="215"/>
      <c r="I57" s="215"/>
      <c r="J57" s="215"/>
      <c r="K57" s="219"/>
    </row>
    <row r="58" spans="2:11" s="214" customFormat="1" ht="18" x14ac:dyDescent="0.25">
      <c r="B58" s="215"/>
      <c r="C58" s="215"/>
      <c r="D58" s="215"/>
      <c r="E58" s="216"/>
      <c r="F58" s="217"/>
      <c r="G58" s="218"/>
      <c r="H58" s="215"/>
      <c r="I58" s="215"/>
      <c r="J58" s="215"/>
      <c r="K58" s="219"/>
    </row>
    <row r="59" spans="2:11" s="176" customFormat="1" ht="18" x14ac:dyDescent="0.25">
      <c r="B59" s="215"/>
      <c r="C59" s="215"/>
      <c r="D59" s="215"/>
      <c r="E59" s="216"/>
      <c r="F59" s="217"/>
      <c r="G59" s="218"/>
      <c r="H59" s="215"/>
      <c r="I59" s="215"/>
      <c r="J59" s="215"/>
      <c r="K59" s="219"/>
    </row>
    <row r="60" spans="2:11" s="214" customFormat="1" ht="18" x14ac:dyDescent="0.25">
      <c r="B60" s="215"/>
      <c r="C60" s="215"/>
      <c r="D60" s="225"/>
      <c r="E60" s="224"/>
      <c r="F60" s="217"/>
      <c r="G60" s="218"/>
      <c r="H60" s="215"/>
      <c r="I60" s="215"/>
      <c r="J60" s="215"/>
      <c r="K60" s="219"/>
    </row>
    <row r="61" spans="2:11" s="214" customFormat="1" ht="18" x14ac:dyDescent="0.25">
      <c r="B61" s="215"/>
      <c r="C61" s="215"/>
      <c r="D61" s="215"/>
      <c r="E61" s="224"/>
      <c r="F61" s="217"/>
      <c r="G61" s="218"/>
      <c r="H61" s="215"/>
      <c r="I61" s="215"/>
      <c r="J61" s="215"/>
      <c r="K61" s="219"/>
    </row>
    <row r="62" spans="2:11" s="176" customFormat="1" ht="18" x14ac:dyDescent="0.25">
      <c r="B62" s="215"/>
      <c r="C62" s="215"/>
      <c r="D62" s="215"/>
      <c r="E62" s="216"/>
      <c r="F62" s="217"/>
      <c r="G62" s="218"/>
      <c r="H62" s="215"/>
      <c r="I62" s="215"/>
      <c r="J62" s="215"/>
      <c r="K62" s="219"/>
    </row>
    <row r="63" spans="2:11" s="214" customFormat="1" ht="18" x14ac:dyDescent="0.25">
      <c r="B63" s="215"/>
      <c r="C63" s="215"/>
      <c r="D63" s="215"/>
      <c r="E63" s="216"/>
      <c r="F63" s="217"/>
      <c r="G63" s="218"/>
      <c r="H63" s="215"/>
      <c r="I63" s="215"/>
      <c r="J63" s="215"/>
      <c r="K63" s="219"/>
    </row>
    <row r="64" spans="2:11" s="214" customFormat="1" ht="18" x14ac:dyDescent="0.25">
      <c r="B64" s="215"/>
      <c r="C64" s="215"/>
      <c r="D64" s="225"/>
      <c r="E64" s="224"/>
      <c r="F64" s="217"/>
      <c r="G64" s="218"/>
      <c r="H64" s="215"/>
      <c r="I64" s="215"/>
      <c r="J64" s="215"/>
      <c r="K64" s="219"/>
    </row>
    <row r="65" spans="2:11" ht="18" x14ac:dyDescent="0.25">
      <c r="B65" s="215"/>
      <c r="C65" s="215"/>
      <c r="D65" s="215"/>
      <c r="E65" s="224"/>
      <c r="F65" s="217"/>
      <c r="G65" s="218"/>
      <c r="H65" s="215"/>
      <c r="I65" s="215"/>
      <c r="J65" s="215"/>
      <c r="K65" s="219"/>
    </row>
    <row r="66" spans="2:11" s="176" customFormat="1" ht="18" x14ac:dyDescent="0.25">
      <c r="B66" s="215"/>
      <c r="C66" s="215"/>
      <c r="D66" s="215"/>
      <c r="E66" s="216"/>
      <c r="F66" s="217"/>
      <c r="G66" s="218"/>
      <c r="H66" s="215"/>
      <c r="I66" s="215"/>
      <c r="J66" s="215"/>
      <c r="K66" s="219"/>
    </row>
    <row r="67" spans="2:11" s="214" customFormat="1" ht="18" x14ac:dyDescent="0.25">
      <c r="B67" s="215"/>
      <c r="C67" s="215"/>
      <c r="D67" s="215"/>
      <c r="E67" s="216"/>
      <c r="F67" s="217"/>
      <c r="G67" s="218"/>
      <c r="H67" s="215"/>
      <c r="I67" s="215"/>
      <c r="J67" s="215"/>
      <c r="K67" s="219"/>
    </row>
    <row r="68" spans="2:11" s="214" customFormat="1" ht="18" x14ac:dyDescent="0.25">
      <c r="B68" s="215"/>
      <c r="C68" s="215"/>
      <c r="D68" s="225"/>
      <c r="E68" s="224"/>
      <c r="F68" s="217"/>
      <c r="G68" s="218"/>
      <c r="H68" s="215"/>
      <c r="I68" s="215"/>
      <c r="J68" s="215"/>
      <c r="K68" s="219"/>
    </row>
    <row r="69" spans="2:11" s="214" customFormat="1" ht="18" x14ac:dyDescent="0.25">
      <c r="B69" s="215"/>
      <c r="C69" s="215"/>
      <c r="D69" s="215"/>
      <c r="E69" s="216"/>
      <c r="F69" s="217"/>
      <c r="G69" s="218"/>
      <c r="H69" s="215"/>
      <c r="I69" s="215"/>
      <c r="J69" s="215"/>
      <c r="K69" s="219"/>
    </row>
    <row r="70" spans="2:11" s="214" customFormat="1" ht="18" x14ac:dyDescent="0.25">
      <c r="B70" s="215"/>
      <c r="C70" s="215"/>
      <c r="D70" s="215"/>
      <c r="E70" s="216"/>
      <c r="F70" s="217"/>
      <c r="G70" s="218"/>
      <c r="H70" s="215"/>
      <c r="I70" s="215"/>
      <c r="J70" s="215"/>
      <c r="K70" s="219"/>
    </row>
    <row r="71" spans="2:11" s="214" customFormat="1" ht="18" x14ac:dyDescent="0.25">
      <c r="B71" s="215"/>
      <c r="C71" s="215"/>
      <c r="D71" s="225"/>
      <c r="E71" s="224"/>
      <c r="F71" s="217"/>
      <c r="G71" s="218"/>
      <c r="H71" s="215"/>
      <c r="I71" s="215"/>
      <c r="J71" s="215"/>
      <c r="K71" s="219"/>
    </row>
    <row r="72" spans="2:11" s="176" customFormat="1" ht="18" x14ac:dyDescent="0.25">
      <c r="B72" s="215"/>
      <c r="C72" s="215"/>
      <c r="D72" s="215"/>
      <c r="E72" s="224"/>
      <c r="F72" s="217"/>
      <c r="G72" s="218"/>
      <c r="H72" s="215"/>
      <c r="I72" s="215"/>
      <c r="J72" s="215"/>
      <c r="K72" s="219"/>
    </row>
    <row r="73" spans="2:11" ht="18" x14ac:dyDescent="0.25">
      <c r="B73" s="215"/>
      <c r="C73" s="215"/>
      <c r="D73" s="215"/>
      <c r="E73" s="216"/>
      <c r="F73" s="217"/>
      <c r="G73" s="218"/>
      <c r="H73" s="215"/>
      <c r="I73" s="215"/>
      <c r="J73" s="215"/>
      <c r="K73" s="219"/>
    </row>
    <row r="74" spans="2:11" s="176" customFormat="1" ht="18" x14ac:dyDescent="0.25">
      <c r="B74" s="215"/>
      <c r="C74" s="215"/>
      <c r="D74" s="215"/>
      <c r="E74" s="216"/>
      <c r="F74" s="217"/>
      <c r="G74" s="218"/>
      <c r="H74" s="215"/>
      <c r="I74" s="215"/>
      <c r="J74" s="215"/>
      <c r="K74" s="219"/>
    </row>
    <row r="75" spans="2:11" s="214" customFormat="1" ht="18" x14ac:dyDescent="0.25">
      <c r="B75" s="215"/>
      <c r="C75" s="215"/>
      <c r="D75" s="225"/>
      <c r="E75" s="224"/>
      <c r="F75" s="217"/>
      <c r="G75" s="218"/>
      <c r="H75" s="215"/>
      <c r="I75" s="215"/>
      <c r="J75" s="215"/>
      <c r="K75" s="219"/>
    </row>
    <row r="76" spans="2:11" s="214" customFormat="1" ht="18" x14ac:dyDescent="0.25">
      <c r="B76" s="215"/>
      <c r="C76" s="215"/>
      <c r="D76" s="215"/>
      <c r="E76" s="224"/>
      <c r="F76" s="217"/>
      <c r="G76" s="218"/>
      <c r="H76" s="215"/>
      <c r="I76" s="215"/>
      <c r="J76" s="215"/>
      <c r="K76" s="219"/>
    </row>
    <row r="77" spans="2:11" s="176" customFormat="1" ht="18" x14ac:dyDescent="0.25">
      <c r="B77" s="215"/>
      <c r="C77" s="215"/>
      <c r="D77" s="215"/>
      <c r="E77" s="224"/>
      <c r="F77" s="217"/>
      <c r="G77" s="218"/>
      <c r="H77" s="215"/>
      <c r="I77" s="215"/>
      <c r="J77" s="215"/>
      <c r="K77" s="219"/>
    </row>
    <row r="78" spans="2:11" s="176" customFormat="1" ht="18" x14ac:dyDescent="0.25">
      <c r="B78" s="215"/>
      <c r="C78" s="215"/>
      <c r="D78" s="215"/>
      <c r="E78" s="216"/>
      <c r="F78" s="217"/>
      <c r="G78" s="218"/>
      <c r="H78" s="215"/>
      <c r="I78" s="215"/>
      <c r="J78" s="215"/>
      <c r="K78" s="219"/>
    </row>
    <row r="79" spans="2:11" s="214" customFormat="1" ht="18" x14ac:dyDescent="0.25">
      <c r="B79" s="215"/>
      <c r="C79" s="215"/>
      <c r="D79" s="215"/>
      <c r="E79" s="216"/>
      <c r="F79" s="217"/>
      <c r="G79" s="218"/>
      <c r="H79" s="215"/>
      <c r="I79" s="215"/>
      <c r="J79" s="215"/>
      <c r="K79" s="219"/>
    </row>
    <row r="80" spans="2:11" s="214" customFormat="1" ht="18" x14ac:dyDescent="0.25">
      <c r="B80" s="215"/>
      <c r="C80" s="215"/>
      <c r="D80" s="225"/>
      <c r="E80" s="224"/>
      <c r="F80" s="217"/>
      <c r="G80" s="218"/>
      <c r="H80" s="215"/>
      <c r="I80" s="215"/>
      <c r="J80" s="215"/>
      <c r="K80" s="219"/>
    </row>
    <row r="81" spans="2:11" s="176" customFormat="1" ht="18" x14ac:dyDescent="0.25">
      <c r="B81" s="215"/>
      <c r="C81" s="215"/>
      <c r="D81" s="215"/>
      <c r="E81" s="224"/>
      <c r="F81" s="217"/>
      <c r="G81" s="218"/>
      <c r="H81" s="215"/>
      <c r="I81" s="215"/>
      <c r="J81" s="215"/>
      <c r="K81" s="219"/>
    </row>
    <row r="82" spans="2:11" s="176" customFormat="1" ht="18" x14ac:dyDescent="0.25">
      <c r="B82" s="215"/>
      <c r="C82" s="215"/>
      <c r="D82" s="215"/>
      <c r="E82" s="224"/>
      <c r="F82" s="217"/>
      <c r="G82" s="218"/>
      <c r="H82" s="215"/>
      <c r="I82" s="215"/>
      <c r="J82" s="215"/>
      <c r="K82" s="219"/>
    </row>
    <row r="83" spans="2:11" s="214" customFormat="1" ht="18" x14ac:dyDescent="0.25">
      <c r="B83" s="215"/>
      <c r="C83" s="215"/>
      <c r="D83" s="215"/>
      <c r="E83" s="224"/>
      <c r="F83" s="217"/>
      <c r="G83" s="218"/>
      <c r="H83" s="215"/>
      <c r="I83" s="215"/>
      <c r="J83" s="215"/>
      <c r="K83" s="219"/>
    </row>
    <row r="84" spans="2:11" s="176" customFormat="1" ht="18" x14ac:dyDescent="0.25">
      <c r="B84" s="215"/>
      <c r="C84" s="215"/>
      <c r="D84" s="215"/>
      <c r="E84" s="216"/>
      <c r="F84" s="217"/>
      <c r="G84" s="218"/>
      <c r="H84" s="215"/>
      <c r="I84" s="215"/>
      <c r="J84" s="215"/>
      <c r="K84" s="219"/>
    </row>
    <row r="85" spans="2:11" s="176" customFormat="1" ht="18" x14ac:dyDescent="0.25">
      <c r="B85" s="215"/>
      <c r="C85" s="215"/>
      <c r="D85" s="215"/>
      <c r="E85" s="216"/>
      <c r="F85" s="217"/>
      <c r="G85" s="218"/>
      <c r="H85" s="215"/>
      <c r="I85" s="215"/>
      <c r="J85" s="215"/>
      <c r="K85" s="219"/>
    </row>
    <row r="86" spans="2:11" s="214" customFormat="1" ht="18" x14ac:dyDescent="0.25">
      <c r="B86" s="215"/>
      <c r="C86" s="215"/>
      <c r="D86" s="215"/>
      <c r="E86" s="216"/>
      <c r="F86" s="217"/>
      <c r="G86" s="218"/>
      <c r="H86" s="215"/>
      <c r="I86" s="215"/>
      <c r="J86" s="215"/>
      <c r="K86" s="219"/>
    </row>
    <row r="87" spans="2:11" s="214" customFormat="1" ht="18" x14ac:dyDescent="0.25">
      <c r="B87" s="215"/>
      <c r="C87" s="215"/>
      <c r="D87" s="225"/>
      <c r="E87" s="224"/>
      <c r="F87" s="217"/>
      <c r="G87" s="218"/>
      <c r="H87" s="215"/>
      <c r="I87" s="215"/>
      <c r="J87" s="215"/>
      <c r="K87" s="219"/>
    </row>
    <row r="88" spans="2:11" s="176" customFormat="1" ht="18" x14ac:dyDescent="0.25">
      <c r="B88" s="215"/>
      <c r="C88" s="215"/>
      <c r="D88" s="215"/>
      <c r="E88" s="216"/>
      <c r="F88" s="217"/>
      <c r="G88" s="218"/>
      <c r="H88" s="215"/>
      <c r="I88" s="215"/>
      <c r="J88" s="215"/>
      <c r="K88" s="219"/>
    </row>
    <row r="89" spans="2:11" s="176" customFormat="1" ht="18" x14ac:dyDescent="0.25">
      <c r="B89" s="215"/>
      <c r="C89" s="215"/>
      <c r="D89" s="215"/>
      <c r="E89" s="216"/>
      <c r="F89" s="217"/>
      <c r="G89" s="218"/>
      <c r="H89" s="215"/>
      <c r="I89" s="215"/>
      <c r="J89" s="215"/>
      <c r="K89" s="219"/>
    </row>
    <row r="90" spans="2:11" s="214" customFormat="1" ht="18" x14ac:dyDescent="0.25">
      <c r="B90" s="215"/>
      <c r="C90" s="215"/>
      <c r="D90" s="221"/>
      <c r="E90" s="220"/>
      <c r="F90" s="217"/>
      <c r="G90" s="218"/>
      <c r="H90" s="215"/>
      <c r="I90" s="215"/>
      <c r="J90" s="215"/>
      <c r="K90" s="219"/>
    </row>
    <row r="91" spans="2:11" s="214" customFormat="1" ht="18" x14ac:dyDescent="0.25">
      <c r="B91" s="215"/>
      <c r="C91" s="215"/>
      <c r="D91" s="215"/>
      <c r="E91" s="220"/>
      <c r="F91" s="217"/>
      <c r="G91" s="218"/>
      <c r="H91" s="215"/>
      <c r="I91" s="215"/>
      <c r="J91" s="215"/>
      <c r="K91" s="219"/>
    </row>
    <row r="92" spans="2:11" s="176" customFormat="1" ht="18" x14ac:dyDescent="0.25">
      <c r="B92" s="215"/>
      <c r="C92" s="215"/>
      <c r="D92" s="215"/>
      <c r="E92" s="216"/>
      <c r="F92" s="217"/>
      <c r="G92" s="218"/>
      <c r="H92" s="215"/>
      <c r="I92" s="215"/>
      <c r="J92" s="215"/>
      <c r="K92" s="219"/>
    </row>
    <row r="93" spans="2:11" s="176" customFormat="1" ht="18" x14ac:dyDescent="0.25">
      <c r="B93" s="215"/>
      <c r="C93" s="215"/>
      <c r="D93" s="215"/>
      <c r="E93" s="216"/>
      <c r="F93" s="217"/>
      <c r="G93" s="218"/>
      <c r="H93" s="215"/>
      <c r="I93" s="215"/>
      <c r="J93" s="215"/>
      <c r="K93" s="219"/>
    </row>
    <row r="94" spans="2:11" ht="18" x14ac:dyDescent="0.25">
      <c r="B94" s="215"/>
      <c r="C94" s="215"/>
      <c r="D94" s="215"/>
      <c r="E94" s="216"/>
      <c r="F94" s="217"/>
      <c r="G94" s="218"/>
      <c r="H94" s="215"/>
      <c r="I94" s="215"/>
      <c r="J94" s="215"/>
      <c r="K94" s="219"/>
    </row>
    <row r="95" spans="2:11" s="214" customFormat="1" ht="18" x14ac:dyDescent="0.25">
      <c r="B95" s="215"/>
      <c r="C95" s="215"/>
      <c r="D95" s="221"/>
      <c r="E95" s="220"/>
      <c r="F95" s="217"/>
      <c r="G95" s="218"/>
      <c r="H95" s="215"/>
      <c r="I95" s="215"/>
      <c r="J95" s="215"/>
      <c r="K95" s="219"/>
    </row>
    <row r="96" spans="2:11" s="176" customFormat="1" ht="18" x14ac:dyDescent="0.25">
      <c r="B96" s="215"/>
      <c r="C96" s="215"/>
      <c r="D96" s="215"/>
      <c r="E96" s="220"/>
      <c r="F96" s="217"/>
      <c r="G96" s="218"/>
      <c r="H96" s="215"/>
      <c r="I96" s="215"/>
      <c r="J96" s="215"/>
      <c r="K96" s="219"/>
    </row>
    <row r="97" spans="2:11" ht="18" x14ac:dyDescent="0.25">
      <c r="B97" s="215"/>
      <c r="C97" s="215"/>
      <c r="D97" s="215"/>
      <c r="E97" s="220"/>
      <c r="F97" s="217"/>
      <c r="G97" s="218"/>
      <c r="H97" s="215"/>
      <c r="I97" s="215"/>
      <c r="J97" s="215"/>
      <c r="K97" s="219"/>
    </row>
    <row r="98" spans="2:11" s="214" customFormat="1" ht="18" x14ac:dyDescent="0.25">
      <c r="B98" s="215"/>
      <c r="C98" s="215"/>
      <c r="D98" s="215"/>
      <c r="E98" s="216"/>
      <c r="F98" s="217"/>
      <c r="G98" s="218"/>
      <c r="H98" s="215"/>
      <c r="I98" s="215"/>
      <c r="J98" s="215"/>
      <c r="K98" s="219"/>
    </row>
    <row r="99" spans="2:11" s="176" customFormat="1" ht="18" x14ac:dyDescent="0.25">
      <c r="B99" s="215"/>
      <c r="C99" s="215"/>
      <c r="D99" s="215"/>
      <c r="E99" s="216"/>
      <c r="F99" s="217"/>
      <c r="G99" s="218"/>
      <c r="H99" s="215"/>
      <c r="I99" s="215"/>
      <c r="J99" s="215"/>
      <c r="K99" s="219"/>
    </row>
    <row r="100" spans="2:11" s="176" customFormat="1" ht="18" x14ac:dyDescent="0.25">
      <c r="B100" s="215"/>
      <c r="C100" s="215"/>
      <c r="D100" s="215"/>
      <c r="E100" s="216"/>
      <c r="F100" s="217"/>
      <c r="G100" s="218"/>
      <c r="H100" s="215"/>
      <c r="I100" s="215"/>
      <c r="J100" s="215"/>
      <c r="K100" s="219"/>
    </row>
    <row r="101" spans="2:11" s="214" customFormat="1" ht="18" x14ac:dyDescent="0.25">
      <c r="B101" s="215"/>
      <c r="C101" s="215"/>
      <c r="D101" s="221"/>
      <c r="E101" s="220"/>
      <c r="F101" s="217"/>
      <c r="G101" s="218"/>
      <c r="H101" s="215"/>
      <c r="I101" s="215"/>
      <c r="J101" s="215"/>
      <c r="K101" s="219"/>
    </row>
    <row r="102" spans="2:11" ht="18" x14ac:dyDescent="0.25">
      <c r="B102" s="215"/>
      <c r="C102" s="215"/>
      <c r="D102" s="215"/>
      <c r="E102" s="216"/>
      <c r="F102" s="217"/>
      <c r="G102" s="218"/>
      <c r="H102" s="215"/>
      <c r="I102" s="215"/>
      <c r="J102" s="215"/>
      <c r="K102" s="219"/>
    </row>
    <row r="103" spans="2:11" s="214" customFormat="1" ht="18" x14ac:dyDescent="0.25">
      <c r="B103" s="215"/>
      <c r="C103" s="215"/>
      <c r="D103" s="215"/>
      <c r="E103" s="216"/>
      <c r="F103" s="217"/>
      <c r="G103" s="218"/>
      <c r="H103" s="215"/>
      <c r="I103" s="215"/>
      <c r="J103" s="215"/>
      <c r="K103" s="219"/>
    </row>
    <row r="104" spans="2:11" ht="18" x14ac:dyDescent="0.25">
      <c r="B104" s="215"/>
      <c r="C104" s="215"/>
      <c r="D104" s="215"/>
      <c r="E104" s="216"/>
      <c r="F104" s="217"/>
      <c r="G104" s="218"/>
      <c r="H104" s="215"/>
      <c r="I104" s="215"/>
      <c r="J104" s="215"/>
      <c r="K104" s="219"/>
    </row>
    <row r="105" spans="2:11" s="214" customFormat="1" ht="18" x14ac:dyDescent="0.25">
      <c r="B105" s="215"/>
      <c r="C105" s="215"/>
      <c r="D105" s="221"/>
      <c r="E105" s="220"/>
      <c r="F105" s="217"/>
      <c r="G105" s="218"/>
      <c r="H105" s="215"/>
      <c r="I105" s="215"/>
      <c r="J105" s="215"/>
      <c r="K105" s="219"/>
    </row>
    <row r="106" spans="2:11" ht="18" x14ac:dyDescent="0.25">
      <c r="B106" s="215"/>
      <c r="C106" s="215"/>
      <c r="D106" s="215"/>
      <c r="E106" s="216"/>
      <c r="F106" s="217"/>
      <c r="G106" s="218"/>
      <c r="H106" s="215"/>
      <c r="I106" s="215"/>
      <c r="J106" s="215"/>
      <c r="K106" s="219"/>
    </row>
    <row r="107" spans="2:11" s="214" customFormat="1" ht="18" x14ac:dyDescent="0.25">
      <c r="B107" s="215"/>
      <c r="C107" s="215"/>
      <c r="D107" s="215"/>
      <c r="E107" s="216"/>
      <c r="F107" s="217"/>
      <c r="G107" s="218"/>
      <c r="H107" s="215"/>
      <c r="I107" s="215"/>
      <c r="J107" s="215"/>
      <c r="K107" s="219"/>
    </row>
    <row r="108" spans="2:11" s="214" customFormat="1" ht="18" x14ac:dyDescent="0.25">
      <c r="B108" s="215"/>
      <c r="C108" s="215"/>
      <c r="D108" s="221"/>
      <c r="E108" s="220"/>
      <c r="F108" s="217"/>
      <c r="G108" s="218"/>
      <c r="H108" s="215"/>
      <c r="I108" s="215"/>
      <c r="J108" s="215"/>
      <c r="K108" s="219"/>
    </row>
    <row r="109" spans="2:11" s="214" customFormat="1" ht="18" x14ac:dyDescent="0.25">
      <c r="B109" s="215"/>
      <c r="C109" s="215"/>
      <c r="D109" s="215"/>
      <c r="E109" s="216"/>
      <c r="F109" s="217"/>
      <c r="G109" s="218"/>
      <c r="H109" s="215"/>
      <c r="I109" s="215"/>
      <c r="J109" s="215"/>
      <c r="K109" s="219"/>
    </row>
    <row r="110" spans="2:11" s="176" customFormat="1" ht="18" x14ac:dyDescent="0.25">
      <c r="B110" s="215"/>
      <c r="C110" s="215"/>
      <c r="D110" s="215"/>
      <c r="E110" s="216"/>
      <c r="F110" s="217"/>
      <c r="G110" s="218"/>
      <c r="H110" s="215"/>
      <c r="I110" s="215"/>
      <c r="J110" s="215"/>
      <c r="K110" s="219"/>
    </row>
    <row r="111" spans="2:11" s="176" customFormat="1" ht="18" x14ac:dyDescent="0.25">
      <c r="B111" s="215"/>
      <c r="C111" s="215"/>
      <c r="D111" s="215"/>
      <c r="E111" s="216"/>
      <c r="F111" s="217"/>
      <c r="G111" s="218"/>
      <c r="H111" s="215"/>
      <c r="I111" s="215"/>
      <c r="J111" s="215"/>
      <c r="K111" s="219"/>
    </row>
    <row r="112" spans="2:11" s="176" customFormat="1" ht="18" x14ac:dyDescent="0.25">
      <c r="B112" s="215"/>
      <c r="C112" s="215"/>
      <c r="D112" s="215"/>
      <c r="E112" s="216"/>
      <c r="F112" s="217"/>
      <c r="G112" s="218"/>
      <c r="H112" s="215"/>
      <c r="I112" s="215"/>
      <c r="J112" s="215"/>
      <c r="K112" s="219"/>
    </row>
    <row r="113" spans="2:11" s="176" customFormat="1" ht="18" x14ac:dyDescent="0.25">
      <c r="B113" s="215"/>
      <c r="C113" s="215"/>
      <c r="D113" s="215"/>
      <c r="E113" s="216"/>
      <c r="F113" s="217"/>
      <c r="G113" s="218"/>
      <c r="H113" s="215"/>
      <c r="I113" s="215"/>
      <c r="J113" s="215"/>
      <c r="K113" s="219"/>
    </row>
    <row r="114" spans="2:11" s="214" customFormat="1" ht="18" x14ac:dyDescent="0.25">
      <c r="B114" s="215"/>
      <c r="C114" s="215"/>
      <c r="D114" s="221"/>
      <c r="E114" s="220"/>
      <c r="F114" s="217"/>
      <c r="G114" s="218"/>
      <c r="H114" s="215"/>
      <c r="I114" s="215"/>
      <c r="J114" s="215"/>
      <c r="K114" s="219"/>
    </row>
    <row r="115" spans="2:11" ht="18" x14ac:dyDescent="0.25">
      <c r="B115" s="215"/>
      <c r="C115" s="215"/>
      <c r="D115" s="215"/>
      <c r="E115" s="216"/>
      <c r="F115" s="217"/>
      <c r="G115" s="218"/>
      <c r="H115" s="215"/>
      <c r="I115" s="215"/>
      <c r="J115" s="215"/>
      <c r="K115" s="219"/>
    </row>
    <row r="116" spans="2:11" s="214" customFormat="1" ht="18" x14ac:dyDescent="0.25">
      <c r="B116" s="215"/>
      <c r="C116" s="215"/>
      <c r="D116" s="215"/>
      <c r="E116" s="216"/>
      <c r="F116" s="217"/>
      <c r="G116" s="218"/>
      <c r="H116" s="215"/>
      <c r="I116" s="215"/>
      <c r="J116" s="215"/>
      <c r="K116" s="219"/>
    </row>
    <row r="117" spans="2:11" s="214" customFormat="1" ht="18" x14ac:dyDescent="0.25">
      <c r="B117" s="215"/>
      <c r="C117" s="215"/>
      <c r="D117" s="215"/>
      <c r="E117" s="216"/>
      <c r="F117" s="217"/>
      <c r="G117" s="218"/>
      <c r="H117" s="215"/>
      <c r="I117" s="215"/>
      <c r="J117" s="215"/>
      <c r="K117" s="219"/>
    </row>
    <row r="118" spans="2:11" s="214" customFormat="1" ht="18" x14ac:dyDescent="0.25">
      <c r="B118" s="215"/>
      <c r="C118" s="215"/>
      <c r="D118" s="221"/>
      <c r="E118" s="220"/>
      <c r="F118" s="217"/>
      <c r="G118" s="218"/>
      <c r="H118" s="215"/>
      <c r="I118" s="215"/>
      <c r="J118" s="215"/>
      <c r="K118" s="219"/>
    </row>
    <row r="119" spans="2:11" s="176" customFormat="1" ht="18" x14ac:dyDescent="0.25">
      <c r="B119" s="215"/>
      <c r="C119" s="215"/>
      <c r="D119" s="215"/>
      <c r="E119" s="220"/>
      <c r="F119" s="217"/>
      <c r="G119" s="218"/>
      <c r="H119" s="215"/>
      <c r="I119" s="215"/>
      <c r="J119" s="215"/>
      <c r="K119" s="219"/>
    </row>
    <row r="120" spans="2:11" s="176" customFormat="1" ht="18" x14ac:dyDescent="0.25">
      <c r="B120" s="215"/>
      <c r="C120" s="215"/>
      <c r="D120" s="215"/>
      <c r="E120" s="216"/>
      <c r="F120" s="217"/>
      <c r="G120" s="218"/>
      <c r="H120" s="215"/>
      <c r="I120" s="215"/>
      <c r="J120" s="215"/>
      <c r="K120" s="219"/>
    </row>
    <row r="121" spans="2:11" s="214" customFormat="1" ht="18" x14ac:dyDescent="0.25">
      <c r="B121" s="215"/>
      <c r="C121" s="215"/>
      <c r="D121" s="215"/>
      <c r="E121" s="216"/>
      <c r="F121" s="217"/>
      <c r="G121" s="218"/>
      <c r="H121" s="215"/>
      <c r="I121" s="215"/>
      <c r="J121" s="215"/>
      <c r="K121" s="219"/>
    </row>
    <row r="122" spans="2:11" s="214" customFormat="1" ht="18" x14ac:dyDescent="0.25">
      <c r="B122" s="215"/>
      <c r="C122" s="215"/>
      <c r="D122" s="221"/>
      <c r="E122" s="220"/>
      <c r="F122" s="217"/>
      <c r="G122" s="218"/>
      <c r="H122" s="215"/>
      <c r="I122" s="215"/>
      <c r="J122" s="215"/>
      <c r="K122" s="219"/>
    </row>
    <row r="123" spans="2:11" s="214" customFormat="1" ht="18" x14ac:dyDescent="0.25">
      <c r="B123" s="215"/>
      <c r="C123" s="215"/>
      <c r="D123" s="215"/>
      <c r="E123" s="220"/>
      <c r="F123" s="217"/>
      <c r="G123" s="218"/>
      <c r="H123" s="215"/>
      <c r="I123" s="215"/>
      <c r="J123" s="215"/>
      <c r="K123" s="219"/>
    </row>
    <row r="124" spans="2:11" s="176" customFormat="1" ht="18" x14ac:dyDescent="0.25">
      <c r="B124" s="215"/>
      <c r="C124" s="215"/>
      <c r="D124" s="215"/>
      <c r="E124" s="220"/>
      <c r="F124" s="217"/>
      <c r="G124" s="218"/>
      <c r="H124" s="215"/>
      <c r="I124" s="215"/>
      <c r="J124" s="215"/>
      <c r="K124" s="219"/>
    </row>
    <row r="125" spans="2:11" s="176" customFormat="1" ht="18" x14ac:dyDescent="0.25">
      <c r="B125" s="215"/>
      <c r="C125" s="215"/>
      <c r="D125" s="215"/>
      <c r="E125" s="216"/>
      <c r="F125" s="217"/>
      <c r="G125" s="218"/>
      <c r="H125" s="215"/>
      <c r="I125" s="215"/>
      <c r="J125" s="215"/>
      <c r="K125" s="219"/>
    </row>
    <row r="126" spans="2:11" s="176" customFormat="1" ht="18" x14ac:dyDescent="0.25">
      <c r="B126" s="215"/>
      <c r="C126" s="215"/>
      <c r="D126" s="215"/>
      <c r="E126" s="216"/>
      <c r="F126" s="217"/>
      <c r="G126" s="218"/>
      <c r="H126" s="215"/>
      <c r="I126" s="215"/>
      <c r="J126" s="215"/>
      <c r="K126" s="219"/>
    </row>
    <row r="127" spans="2:11" s="214" customFormat="1" ht="18" x14ac:dyDescent="0.25">
      <c r="B127" s="215"/>
      <c r="C127" s="215"/>
      <c r="D127" s="221"/>
      <c r="E127" s="220"/>
      <c r="F127" s="217"/>
      <c r="G127" s="218"/>
      <c r="H127" s="215"/>
      <c r="I127" s="215"/>
      <c r="J127" s="215"/>
      <c r="K127" s="219"/>
    </row>
    <row r="128" spans="2:11" s="214" customFormat="1" ht="18" x14ac:dyDescent="0.25">
      <c r="B128" s="215"/>
      <c r="C128" s="215"/>
      <c r="D128" s="215"/>
      <c r="E128" s="216"/>
      <c r="F128" s="217"/>
      <c r="G128" s="218"/>
      <c r="H128" s="215"/>
      <c r="I128" s="215"/>
      <c r="J128" s="215"/>
      <c r="K128" s="219"/>
    </row>
    <row r="129" spans="2:11" s="176" customFormat="1" ht="18" x14ac:dyDescent="0.25">
      <c r="B129" s="215"/>
      <c r="C129" s="215"/>
      <c r="D129" s="215"/>
      <c r="E129" s="216"/>
      <c r="F129" s="217"/>
      <c r="G129" s="218"/>
      <c r="H129" s="215"/>
      <c r="I129" s="215"/>
      <c r="J129" s="215"/>
      <c r="K129" s="219"/>
    </row>
    <row r="130" spans="2:11" s="214" customFormat="1" ht="18" x14ac:dyDescent="0.25">
      <c r="B130" s="215"/>
      <c r="C130" s="215"/>
      <c r="D130" s="221"/>
      <c r="E130" s="220"/>
      <c r="F130" s="217"/>
      <c r="G130" s="218"/>
      <c r="H130" s="215"/>
      <c r="I130" s="215"/>
      <c r="J130" s="215"/>
      <c r="K130" s="219"/>
    </row>
    <row r="131" spans="2:11" s="214" customFormat="1" ht="18" x14ac:dyDescent="0.25">
      <c r="B131" s="215"/>
      <c r="C131" s="215"/>
      <c r="D131" s="215"/>
      <c r="E131" s="220"/>
      <c r="F131" s="217"/>
      <c r="G131" s="218"/>
      <c r="H131" s="215"/>
      <c r="I131" s="215"/>
      <c r="J131" s="215"/>
      <c r="K131" s="219"/>
    </row>
    <row r="132" spans="2:11" s="176" customFormat="1" ht="18" x14ac:dyDescent="0.25">
      <c r="B132" s="215"/>
      <c r="C132" s="215"/>
      <c r="D132" s="215"/>
      <c r="E132" s="220"/>
      <c r="F132" s="217"/>
      <c r="G132" s="218"/>
      <c r="H132" s="215"/>
      <c r="I132" s="215"/>
      <c r="J132" s="215"/>
      <c r="K132" s="219"/>
    </row>
    <row r="133" spans="2:11" ht="18" x14ac:dyDescent="0.25">
      <c r="B133" s="215"/>
      <c r="C133" s="215"/>
      <c r="D133" s="215"/>
      <c r="E133" s="216"/>
      <c r="F133" s="217"/>
      <c r="G133" s="218"/>
      <c r="H133" s="215"/>
      <c r="I133" s="215"/>
      <c r="J133" s="215"/>
      <c r="K133" s="219"/>
    </row>
    <row r="134" spans="2:11" s="176" customFormat="1" ht="18" x14ac:dyDescent="0.25">
      <c r="B134" s="215"/>
      <c r="C134" s="215"/>
      <c r="D134" s="215"/>
      <c r="E134" s="216"/>
      <c r="F134" s="217"/>
      <c r="G134" s="218"/>
      <c r="H134" s="215"/>
      <c r="I134" s="215"/>
      <c r="J134" s="215"/>
      <c r="K134" s="219"/>
    </row>
    <row r="135" spans="2:11" s="176" customFormat="1" ht="18" x14ac:dyDescent="0.25">
      <c r="B135" s="215"/>
      <c r="C135" s="215"/>
      <c r="D135" s="215"/>
      <c r="E135" s="216"/>
      <c r="F135" s="217"/>
      <c r="G135" s="218"/>
      <c r="H135" s="215"/>
      <c r="I135" s="215"/>
      <c r="J135" s="215"/>
      <c r="K135" s="219"/>
    </row>
    <row r="136" spans="2:11" ht="18" x14ac:dyDescent="0.25">
      <c r="B136" s="215"/>
      <c r="C136" s="215"/>
      <c r="D136" s="215"/>
      <c r="E136" s="216"/>
      <c r="F136" s="217"/>
      <c r="G136" s="218"/>
      <c r="H136" s="215"/>
      <c r="I136" s="215"/>
      <c r="J136" s="215"/>
      <c r="K136" s="219"/>
    </row>
    <row r="137" spans="2:11" s="214" customFormat="1" ht="18" x14ac:dyDescent="0.25">
      <c r="B137" s="215"/>
      <c r="C137" s="215"/>
      <c r="D137" s="215"/>
      <c r="E137" s="216"/>
      <c r="F137" s="217"/>
      <c r="G137" s="218"/>
      <c r="H137" s="215"/>
      <c r="I137" s="215"/>
      <c r="J137" s="215"/>
      <c r="K137" s="219"/>
    </row>
    <row r="138" spans="2:11" s="214" customFormat="1" ht="18" x14ac:dyDescent="0.25">
      <c r="B138" s="215"/>
      <c r="C138" s="215"/>
      <c r="D138" s="221"/>
      <c r="E138" s="220"/>
      <c r="F138" s="217"/>
      <c r="G138" s="218"/>
      <c r="H138" s="215"/>
      <c r="I138" s="215"/>
      <c r="J138" s="215"/>
      <c r="K138" s="219"/>
    </row>
    <row r="139" spans="2:11" ht="18" x14ac:dyDescent="0.25">
      <c r="B139" s="215"/>
      <c r="C139" s="215"/>
      <c r="D139" s="215"/>
      <c r="E139" s="216"/>
      <c r="F139" s="217"/>
      <c r="G139" s="218"/>
      <c r="H139" s="215"/>
      <c r="I139" s="215"/>
      <c r="J139" s="215"/>
      <c r="K139" s="219"/>
    </row>
    <row r="140" spans="2:11" s="176" customFormat="1" ht="18" x14ac:dyDescent="0.25">
      <c r="B140" s="215"/>
      <c r="C140" s="215"/>
      <c r="D140" s="215"/>
      <c r="E140" s="216"/>
      <c r="F140" s="217"/>
      <c r="G140" s="218"/>
      <c r="H140" s="215"/>
      <c r="I140" s="215"/>
      <c r="J140" s="215"/>
      <c r="K140" s="219"/>
    </row>
    <row r="141" spans="2:11" ht="18" x14ac:dyDescent="0.25">
      <c r="B141" s="215"/>
      <c r="C141" s="215"/>
      <c r="D141" s="215"/>
      <c r="E141" s="216"/>
      <c r="F141" s="217"/>
      <c r="G141" s="218"/>
      <c r="H141" s="215"/>
      <c r="I141" s="215"/>
      <c r="J141" s="215"/>
      <c r="K141" s="219"/>
    </row>
    <row r="142" spans="2:11" s="176" customFormat="1" ht="18" x14ac:dyDescent="0.25">
      <c r="B142" s="215"/>
      <c r="C142" s="215"/>
      <c r="D142" s="215"/>
      <c r="E142" s="216"/>
      <c r="F142" s="217"/>
      <c r="G142" s="218"/>
      <c r="H142" s="215"/>
      <c r="I142" s="215"/>
      <c r="J142" s="215"/>
      <c r="K142" s="219"/>
    </row>
    <row r="143" spans="2:11" s="214" customFormat="1" ht="18" x14ac:dyDescent="0.25">
      <c r="B143" s="215"/>
      <c r="C143" s="215"/>
      <c r="D143" s="221"/>
      <c r="E143" s="220"/>
      <c r="F143" s="217"/>
      <c r="G143" s="218"/>
      <c r="H143" s="215"/>
      <c r="I143" s="215"/>
      <c r="J143" s="215"/>
      <c r="K143" s="219"/>
    </row>
    <row r="144" spans="2:11" s="176" customFormat="1" ht="18" x14ac:dyDescent="0.25">
      <c r="B144" s="215"/>
      <c r="C144" s="215"/>
      <c r="D144" s="215"/>
      <c r="E144" s="216"/>
      <c r="F144" s="217"/>
      <c r="G144" s="218"/>
      <c r="H144" s="215"/>
      <c r="I144" s="215"/>
      <c r="J144" s="215"/>
      <c r="K144" s="219"/>
    </row>
    <row r="145" spans="2:11" s="176" customFormat="1" ht="18" x14ac:dyDescent="0.25">
      <c r="B145" s="215"/>
      <c r="C145" s="215"/>
      <c r="D145" s="215"/>
      <c r="E145" s="216"/>
      <c r="F145" s="217"/>
      <c r="G145" s="218"/>
      <c r="H145" s="215"/>
      <c r="I145" s="215"/>
      <c r="J145" s="215"/>
      <c r="K145" s="219"/>
    </row>
    <row r="146" spans="2:11" s="214" customFormat="1" ht="18" x14ac:dyDescent="0.25">
      <c r="B146" s="215"/>
      <c r="C146" s="215"/>
      <c r="D146" s="215"/>
      <c r="E146" s="216"/>
      <c r="F146" s="217"/>
      <c r="G146" s="218"/>
      <c r="H146" s="215"/>
      <c r="I146" s="215"/>
      <c r="J146" s="215"/>
      <c r="K146" s="219"/>
    </row>
    <row r="147" spans="2:11" s="176" customFormat="1" ht="18" x14ac:dyDescent="0.25">
      <c r="B147" s="215"/>
      <c r="C147" s="215"/>
      <c r="D147" s="215"/>
      <c r="E147" s="216"/>
      <c r="F147" s="217"/>
      <c r="G147" s="218"/>
      <c r="H147" s="215"/>
      <c r="I147" s="215"/>
      <c r="J147" s="215"/>
      <c r="K147" s="219"/>
    </row>
    <row r="148" spans="2:11" s="214" customFormat="1" ht="18" x14ac:dyDescent="0.25">
      <c r="B148" s="215"/>
      <c r="C148" s="215"/>
      <c r="D148" s="221"/>
      <c r="E148" s="220"/>
      <c r="F148" s="217"/>
      <c r="G148" s="218"/>
      <c r="H148" s="215"/>
      <c r="I148" s="215"/>
      <c r="J148" s="215"/>
      <c r="K148" s="219"/>
    </row>
    <row r="149" spans="2:11" s="176" customFormat="1" ht="18" x14ac:dyDescent="0.25">
      <c r="B149" s="215"/>
      <c r="C149" s="215"/>
      <c r="D149" s="215"/>
      <c r="E149" s="220"/>
      <c r="F149" s="217"/>
      <c r="G149" s="218"/>
      <c r="H149" s="215"/>
      <c r="I149" s="215"/>
      <c r="J149" s="215"/>
      <c r="K149" s="219"/>
    </row>
    <row r="150" spans="2:11" s="176" customFormat="1" ht="18" x14ac:dyDescent="0.25">
      <c r="B150" s="215"/>
      <c r="C150" s="215"/>
      <c r="D150" s="215"/>
      <c r="E150" s="220"/>
      <c r="F150" s="217"/>
      <c r="G150" s="218"/>
      <c r="H150" s="215"/>
      <c r="I150" s="215"/>
      <c r="J150" s="215"/>
      <c r="K150" s="219"/>
    </row>
    <row r="151" spans="2:11" s="214" customFormat="1" ht="18" x14ac:dyDescent="0.25">
      <c r="B151" s="215"/>
      <c r="C151" s="215"/>
      <c r="D151" s="215"/>
      <c r="E151" s="216"/>
      <c r="F151" s="217"/>
      <c r="G151" s="218"/>
      <c r="H151" s="215"/>
      <c r="I151" s="215"/>
      <c r="J151" s="215"/>
      <c r="K151" s="219"/>
    </row>
    <row r="152" spans="2:11" s="176" customFormat="1" ht="18" x14ac:dyDescent="0.25">
      <c r="B152" s="215"/>
      <c r="C152" s="215"/>
      <c r="D152" s="215"/>
      <c r="E152" s="216"/>
      <c r="F152" s="217"/>
      <c r="G152" s="218"/>
      <c r="H152" s="215"/>
      <c r="I152" s="215"/>
      <c r="J152" s="215"/>
      <c r="K152" s="219"/>
    </row>
    <row r="153" spans="2:11" s="176" customFormat="1" ht="18" x14ac:dyDescent="0.25">
      <c r="B153" s="215"/>
      <c r="C153" s="215"/>
      <c r="D153" s="215"/>
      <c r="E153" s="216"/>
      <c r="F153" s="217"/>
      <c r="G153" s="218"/>
      <c r="H153" s="215"/>
      <c r="I153" s="215"/>
      <c r="J153" s="215"/>
      <c r="K153" s="219"/>
    </row>
    <row r="154" spans="2:11" s="214" customFormat="1" ht="18" x14ac:dyDescent="0.25">
      <c r="B154" s="215"/>
      <c r="C154" s="215"/>
      <c r="D154" s="215"/>
      <c r="E154" s="216"/>
      <c r="F154" s="217"/>
      <c r="G154" s="218"/>
      <c r="H154" s="215"/>
      <c r="I154" s="215"/>
      <c r="J154" s="215"/>
      <c r="K154" s="219"/>
    </row>
    <row r="155" spans="2:11" s="176" customFormat="1" ht="18" x14ac:dyDescent="0.25">
      <c r="B155" s="215"/>
      <c r="C155" s="215"/>
      <c r="D155" s="215"/>
      <c r="E155" s="216"/>
      <c r="F155" s="217"/>
      <c r="G155" s="218"/>
      <c r="H155" s="215"/>
      <c r="I155" s="215"/>
      <c r="J155" s="215"/>
      <c r="K155" s="219"/>
    </row>
    <row r="156" spans="2:11" s="214" customFormat="1" ht="18" x14ac:dyDescent="0.25">
      <c r="B156" s="215"/>
      <c r="C156" s="215"/>
      <c r="D156" s="221"/>
      <c r="E156" s="220"/>
      <c r="F156" s="217"/>
      <c r="G156" s="218"/>
      <c r="H156" s="215"/>
      <c r="I156" s="215"/>
      <c r="J156" s="215"/>
      <c r="K156" s="219"/>
    </row>
    <row r="157" spans="2:11" s="214" customFormat="1" ht="18" x14ac:dyDescent="0.25">
      <c r="B157" s="215"/>
      <c r="C157" s="215"/>
      <c r="D157" s="215"/>
      <c r="E157" s="216"/>
      <c r="F157" s="217"/>
      <c r="G157" s="218"/>
      <c r="H157" s="215"/>
      <c r="I157" s="215"/>
      <c r="J157" s="215"/>
      <c r="K157" s="219"/>
    </row>
    <row r="158" spans="2:11" s="176" customFormat="1" ht="18" x14ac:dyDescent="0.25">
      <c r="B158" s="215"/>
      <c r="C158" s="215"/>
      <c r="D158" s="215"/>
      <c r="E158" s="216"/>
      <c r="F158" s="217"/>
      <c r="G158" s="218"/>
      <c r="H158" s="215"/>
      <c r="I158" s="215"/>
      <c r="J158" s="215"/>
      <c r="K158" s="219"/>
    </row>
    <row r="159" spans="2:11" s="214" customFormat="1" ht="18" x14ac:dyDescent="0.25">
      <c r="B159" s="215"/>
      <c r="C159" s="215"/>
      <c r="D159" s="215"/>
      <c r="E159" s="216"/>
      <c r="F159" s="217"/>
      <c r="G159" s="218"/>
      <c r="H159" s="215"/>
      <c r="I159" s="215"/>
      <c r="J159" s="215"/>
      <c r="K159" s="219"/>
    </row>
    <row r="160" spans="2:11" s="176" customFormat="1" ht="18" x14ac:dyDescent="0.25">
      <c r="B160" s="215"/>
      <c r="C160" s="215"/>
      <c r="D160" s="215"/>
      <c r="E160" s="216"/>
      <c r="F160" s="217"/>
      <c r="G160" s="218"/>
      <c r="H160" s="215"/>
      <c r="I160" s="215"/>
      <c r="J160" s="215"/>
      <c r="K160" s="219"/>
    </row>
    <row r="161" spans="2:11" s="214" customFormat="1" ht="18" x14ac:dyDescent="0.25">
      <c r="B161" s="215"/>
      <c r="C161" s="215"/>
      <c r="D161" s="221"/>
      <c r="E161" s="220"/>
      <c r="F161" s="217"/>
      <c r="G161" s="218"/>
      <c r="H161" s="215"/>
      <c r="I161" s="215"/>
      <c r="J161" s="215"/>
      <c r="K161" s="219"/>
    </row>
    <row r="162" spans="2:11" s="176" customFormat="1" ht="18" x14ac:dyDescent="0.25">
      <c r="B162" s="215"/>
      <c r="C162" s="215"/>
      <c r="D162" s="215"/>
      <c r="E162" s="220"/>
      <c r="F162" s="217"/>
      <c r="G162" s="218"/>
      <c r="H162" s="215"/>
      <c r="I162" s="215"/>
      <c r="J162" s="215"/>
      <c r="K162" s="219"/>
    </row>
    <row r="163" spans="2:11" s="214" customFormat="1" ht="18" x14ac:dyDescent="0.25">
      <c r="B163" s="215"/>
      <c r="C163" s="215"/>
      <c r="D163" s="215"/>
      <c r="E163" s="220"/>
      <c r="F163" s="217"/>
      <c r="G163" s="218"/>
      <c r="H163" s="215"/>
      <c r="I163" s="215"/>
      <c r="J163" s="215"/>
      <c r="K163" s="219"/>
    </row>
    <row r="164" spans="2:11" s="214" customFormat="1" ht="18" x14ac:dyDescent="0.25">
      <c r="B164" s="215"/>
      <c r="C164" s="215"/>
      <c r="D164" s="215"/>
      <c r="E164" s="220"/>
      <c r="F164" s="217"/>
      <c r="G164" s="218"/>
      <c r="H164" s="215"/>
      <c r="I164" s="215"/>
      <c r="J164" s="215"/>
      <c r="K164" s="219"/>
    </row>
    <row r="165" spans="2:11" ht="18" x14ac:dyDescent="0.25">
      <c r="B165" s="215"/>
      <c r="C165" s="215"/>
      <c r="D165" s="215"/>
      <c r="E165" s="220"/>
      <c r="F165" s="217"/>
      <c r="G165" s="218"/>
      <c r="H165" s="215"/>
      <c r="I165" s="215"/>
      <c r="J165" s="215"/>
      <c r="K165" s="219"/>
    </row>
    <row r="166" spans="2:11" s="176" customFormat="1" ht="18" x14ac:dyDescent="0.25">
      <c r="B166" s="215"/>
      <c r="C166" s="215"/>
      <c r="D166" s="215"/>
      <c r="E166" s="220"/>
      <c r="F166" s="217"/>
      <c r="G166" s="218"/>
      <c r="H166" s="215"/>
      <c r="I166" s="215"/>
      <c r="J166" s="215"/>
      <c r="K166" s="219"/>
    </row>
    <row r="167" spans="2:11" s="214" customFormat="1" ht="18" x14ac:dyDescent="0.25">
      <c r="B167" s="215"/>
      <c r="C167" s="215"/>
      <c r="D167" s="215"/>
      <c r="E167" s="216"/>
      <c r="F167" s="217"/>
      <c r="G167" s="218"/>
      <c r="H167" s="215"/>
      <c r="I167" s="215"/>
      <c r="J167" s="215"/>
      <c r="K167" s="219"/>
    </row>
    <row r="168" spans="2:11" ht="18" x14ac:dyDescent="0.25">
      <c r="B168" s="215"/>
      <c r="C168" s="215"/>
      <c r="D168" s="215"/>
      <c r="E168" s="216"/>
      <c r="F168" s="217"/>
      <c r="G168" s="218"/>
      <c r="H168" s="215"/>
      <c r="I168" s="215"/>
      <c r="J168" s="215"/>
      <c r="K168" s="219"/>
    </row>
    <row r="169" spans="2:11" s="214" customFormat="1" ht="18" x14ac:dyDescent="0.25">
      <c r="B169" s="215"/>
      <c r="C169" s="215"/>
      <c r="D169" s="221"/>
      <c r="E169" s="220"/>
      <c r="F169" s="217"/>
      <c r="G169" s="218"/>
      <c r="H169" s="215"/>
      <c r="I169" s="215"/>
      <c r="J169" s="215"/>
      <c r="K169" s="219"/>
    </row>
    <row r="170" spans="2:11" s="176" customFormat="1" ht="18" x14ac:dyDescent="0.25">
      <c r="B170" s="215"/>
      <c r="C170" s="215"/>
      <c r="D170" s="215"/>
      <c r="E170" s="216"/>
      <c r="F170" s="217"/>
      <c r="G170" s="218"/>
      <c r="H170" s="215"/>
      <c r="I170" s="215"/>
      <c r="J170" s="215"/>
      <c r="K170" s="219"/>
    </row>
    <row r="171" spans="2:11" s="176" customFormat="1" ht="18" x14ac:dyDescent="0.25">
      <c r="B171" s="215"/>
      <c r="C171" s="215"/>
      <c r="D171" s="215"/>
      <c r="E171" s="216"/>
      <c r="F171" s="217"/>
      <c r="G171" s="218"/>
      <c r="H171" s="215"/>
      <c r="I171" s="215"/>
      <c r="J171" s="215"/>
      <c r="K171" s="219"/>
    </row>
    <row r="172" spans="2:11" s="214" customFormat="1" ht="18" x14ac:dyDescent="0.25">
      <c r="B172" s="215"/>
      <c r="C172" s="215"/>
      <c r="D172" s="215"/>
      <c r="E172" s="216"/>
      <c r="F172" s="217"/>
      <c r="G172" s="218"/>
      <c r="H172" s="215"/>
      <c r="I172" s="215"/>
      <c r="J172" s="215"/>
      <c r="K172" s="219"/>
    </row>
    <row r="173" spans="2:11" ht="18" x14ac:dyDescent="0.25">
      <c r="B173" s="215"/>
      <c r="C173" s="215"/>
      <c r="D173" s="215"/>
      <c r="E173" s="216"/>
      <c r="F173" s="217"/>
      <c r="G173" s="218"/>
      <c r="H173" s="215"/>
      <c r="I173" s="215"/>
      <c r="J173" s="215"/>
      <c r="K173" s="219"/>
    </row>
    <row r="174" spans="2:11" s="214" customFormat="1" ht="18" x14ac:dyDescent="0.25">
      <c r="B174" s="215"/>
      <c r="C174" s="215"/>
      <c r="D174" s="221"/>
      <c r="E174" s="220"/>
      <c r="F174" s="217"/>
      <c r="G174" s="218"/>
      <c r="H174" s="215"/>
      <c r="I174" s="215"/>
      <c r="J174" s="215"/>
      <c r="K174" s="219"/>
    </row>
    <row r="175" spans="2:11" s="176" customFormat="1" ht="18" x14ac:dyDescent="0.25">
      <c r="B175" s="215"/>
      <c r="C175" s="215"/>
      <c r="D175" s="215"/>
      <c r="E175" s="216"/>
      <c r="F175" s="217"/>
      <c r="G175" s="218"/>
      <c r="H175" s="215"/>
      <c r="I175" s="215"/>
      <c r="J175" s="215"/>
      <c r="K175" s="219"/>
    </row>
    <row r="176" spans="2:11" s="176" customFormat="1" ht="18" x14ac:dyDescent="0.25">
      <c r="B176" s="215"/>
      <c r="C176" s="215"/>
      <c r="D176" s="215"/>
      <c r="E176" s="216"/>
      <c r="F176" s="217"/>
      <c r="G176" s="218"/>
      <c r="H176" s="215"/>
      <c r="I176" s="215"/>
      <c r="J176" s="215"/>
      <c r="K176" s="219"/>
    </row>
    <row r="177" spans="2:11" s="214" customFormat="1" ht="18" x14ac:dyDescent="0.25">
      <c r="B177" s="215"/>
      <c r="C177" s="215"/>
      <c r="D177" s="215"/>
      <c r="E177" s="216"/>
      <c r="F177" s="217"/>
      <c r="G177" s="218"/>
      <c r="H177" s="215"/>
      <c r="I177" s="215"/>
      <c r="J177" s="215"/>
      <c r="K177" s="219"/>
    </row>
    <row r="178" spans="2:11" s="214" customFormat="1" ht="18" x14ac:dyDescent="0.25">
      <c r="B178" s="215"/>
      <c r="C178" s="215"/>
      <c r="D178" s="221"/>
      <c r="E178" s="220"/>
      <c r="F178" s="217"/>
      <c r="G178" s="218"/>
      <c r="H178" s="215"/>
      <c r="I178" s="215"/>
      <c r="J178" s="215"/>
      <c r="K178" s="219"/>
    </row>
    <row r="179" spans="2:11" s="176" customFormat="1" ht="18" x14ac:dyDescent="0.25">
      <c r="B179" s="215"/>
      <c r="C179" s="215"/>
      <c r="D179" s="215"/>
      <c r="E179" s="220"/>
      <c r="F179" s="217"/>
      <c r="G179" s="218"/>
      <c r="H179" s="215"/>
      <c r="I179" s="215"/>
      <c r="J179" s="215"/>
      <c r="K179" s="219"/>
    </row>
    <row r="180" spans="2:11" s="176" customFormat="1" ht="18" x14ac:dyDescent="0.25">
      <c r="B180" s="215"/>
      <c r="C180" s="215"/>
      <c r="D180" s="215"/>
      <c r="E180" s="220"/>
      <c r="F180" s="217"/>
      <c r="G180" s="218"/>
      <c r="H180" s="215"/>
      <c r="I180" s="215"/>
      <c r="J180" s="215"/>
      <c r="K180" s="219"/>
    </row>
    <row r="181" spans="2:11" s="214" customFormat="1" ht="18" x14ac:dyDescent="0.25">
      <c r="B181" s="215"/>
      <c r="C181" s="215"/>
      <c r="D181" s="215"/>
      <c r="E181" s="220"/>
      <c r="F181" s="217"/>
      <c r="G181" s="218"/>
      <c r="H181" s="215"/>
      <c r="I181" s="215"/>
      <c r="J181" s="215"/>
      <c r="K181" s="219"/>
    </row>
    <row r="182" spans="2:11" s="176" customFormat="1" ht="18" x14ac:dyDescent="0.25">
      <c r="B182" s="215"/>
      <c r="C182" s="215"/>
      <c r="D182" s="215"/>
      <c r="E182" s="220"/>
      <c r="F182" s="217"/>
      <c r="G182" s="218"/>
      <c r="H182" s="215"/>
      <c r="I182" s="215"/>
      <c r="J182" s="215"/>
      <c r="K182" s="219"/>
    </row>
    <row r="183" spans="2:11" s="176" customFormat="1" ht="18" x14ac:dyDescent="0.25">
      <c r="B183" s="215"/>
      <c r="C183" s="215"/>
      <c r="D183" s="215"/>
      <c r="E183" s="220"/>
      <c r="F183" s="217"/>
      <c r="G183" s="218"/>
      <c r="H183" s="215"/>
      <c r="I183" s="215"/>
      <c r="J183" s="215"/>
      <c r="K183" s="219"/>
    </row>
    <row r="184" spans="2:11" s="214" customFormat="1" ht="18" x14ac:dyDescent="0.25">
      <c r="B184" s="215"/>
      <c r="C184" s="215"/>
      <c r="D184" s="215"/>
      <c r="E184" s="220"/>
      <c r="F184" s="217"/>
      <c r="G184" s="218"/>
      <c r="H184" s="215"/>
      <c r="I184" s="215"/>
      <c r="J184" s="215"/>
      <c r="K184" s="219"/>
    </row>
    <row r="185" spans="2:11" s="176" customFormat="1" ht="18" x14ac:dyDescent="0.25">
      <c r="B185" s="215"/>
      <c r="C185" s="215"/>
      <c r="D185" s="215"/>
      <c r="E185" s="220"/>
      <c r="F185" s="217"/>
      <c r="G185" s="218"/>
      <c r="H185" s="215"/>
      <c r="I185" s="215"/>
      <c r="J185" s="215"/>
      <c r="K185" s="219"/>
    </row>
    <row r="186" spans="2:11" s="176" customFormat="1" ht="18" x14ac:dyDescent="0.25">
      <c r="B186" s="215"/>
      <c r="C186" s="215"/>
      <c r="D186" s="215"/>
      <c r="E186" s="216"/>
      <c r="F186" s="217"/>
      <c r="G186" s="218"/>
      <c r="H186" s="215"/>
      <c r="I186" s="215"/>
      <c r="J186" s="215"/>
      <c r="K186" s="219"/>
    </row>
    <row r="187" spans="2:11" s="176" customFormat="1" ht="18" x14ac:dyDescent="0.25">
      <c r="B187" s="215"/>
      <c r="C187" s="215"/>
      <c r="D187" s="215"/>
      <c r="E187" s="216"/>
      <c r="F187" s="217"/>
      <c r="G187" s="218"/>
      <c r="H187" s="215"/>
      <c r="I187" s="215"/>
      <c r="J187" s="215"/>
      <c r="K187" s="219"/>
    </row>
    <row r="188" spans="2:11" s="176" customFormat="1" ht="18" x14ac:dyDescent="0.25">
      <c r="B188" s="215"/>
      <c r="C188" s="215"/>
      <c r="D188" s="215"/>
      <c r="E188" s="216"/>
      <c r="F188" s="217"/>
      <c r="G188" s="218"/>
      <c r="H188" s="215"/>
      <c r="I188" s="215"/>
      <c r="J188" s="215"/>
      <c r="K188" s="219"/>
    </row>
    <row r="189" spans="2:11" s="176" customFormat="1" ht="18" x14ac:dyDescent="0.25">
      <c r="B189" s="215"/>
      <c r="C189" s="215"/>
      <c r="D189" s="215"/>
      <c r="E189" s="216"/>
      <c r="F189" s="217"/>
      <c r="G189" s="218"/>
      <c r="H189" s="215"/>
      <c r="I189" s="215"/>
      <c r="J189" s="215"/>
      <c r="K189" s="219"/>
    </row>
    <row r="190" spans="2:11" s="176" customFormat="1" ht="18" x14ac:dyDescent="0.25">
      <c r="B190" s="215"/>
      <c r="C190" s="215"/>
      <c r="D190" s="215"/>
      <c r="E190" s="216"/>
      <c r="F190" s="217"/>
      <c r="G190" s="218"/>
      <c r="H190" s="215"/>
      <c r="I190" s="215"/>
      <c r="J190" s="215"/>
      <c r="K190" s="219"/>
    </row>
    <row r="191" spans="2:11" ht="18" x14ac:dyDescent="0.25">
      <c r="B191" s="215"/>
      <c r="C191" s="215"/>
      <c r="D191" s="215"/>
      <c r="E191" s="216"/>
      <c r="F191" s="217"/>
      <c r="G191" s="218"/>
      <c r="H191" s="215"/>
      <c r="I191" s="215"/>
      <c r="J191" s="215"/>
      <c r="K191" s="219"/>
    </row>
    <row r="192" spans="2:11" s="214" customFormat="1" ht="18" x14ac:dyDescent="0.25">
      <c r="B192" s="215"/>
      <c r="C192" s="215"/>
      <c r="D192" s="215"/>
      <c r="E192" s="216"/>
      <c r="F192" s="217"/>
      <c r="G192" s="218"/>
      <c r="H192" s="215"/>
      <c r="I192" s="215"/>
      <c r="J192" s="215"/>
      <c r="K192" s="219"/>
    </row>
    <row r="193" spans="2:11" s="176" customFormat="1" ht="18" x14ac:dyDescent="0.25">
      <c r="B193" s="215"/>
      <c r="C193" s="215"/>
      <c r="D193" s="215"/>
      <c r="E193" s="216"/>
      <c r="F193" s="217"/>
      <c r="G193" s="218"/>
      <c r="H193" s="215"/>
      <c r="I193" s="215"/>
      <c r="J193" s="215"/>
      <c r="K193" s="219"/>
    </row>
    <row r="194" spans="2:11" ht="18" x14ac:dyDescent="0.25">
      <c r="B194" s="215"/>
      <c r="C194" s="215"/>
      <c r="D194" s="215"/>
      <c r="E194" s="216"/>
      <c r="F194" s="217"/>
      <c r="G194" s="218"/>
      <c r="H194" s="215"/>
      <c r="I194" s="215"/>
      <c r="J194" s="215"/>
      <c r="K194" s="219"/>
    </row>
    <row r="195" spans="2:11" s="176" customFormat="1" ht="18" x14ac:dyDescent="0.25">
      <c r="B195" s="215"/>
      <c r="C195" s="215"/>
      <c r="D195" s="215"/>
      <c r="E195" s="216"/>
      <c r="F195" s="217"/>
      <c r="G195" s="218"/>
      <c r="H195" s="215"/>
      <c r="I195" s="215"/>
      <c r="J195" s="215"/>
      <c r="K195" s="219"/>
    </row>
    <row r="196" spans="2:11" s="214" customFormat="1" ht="18" x14ac:dyDescent="0.25">
      <c r="B196" s="215"/>
      <c r="C196" s="215"/>
      <c r="D196" s="221"/>
      <c r="E196" s="220"/>
      <c r="F196" s="217"/>
      <c r="G196" s="218"/>
      <c r="H196" s="215"/>
      <c r="I196" s="215"/>
      <c r="J196" s="215"/>
      <c r="K196" s="219"/>
    </row>
    <row r="197" spans="2:11" s="176" customFormat="1" ht="18" x14ac:dyDescent="0.25">
      <c r="B197" s="215"/>
      <c r="C197" s="215"/>
      <c r="D197" s="215"/>
      <c r="E197" s="220"/>
      <c r="F197" s="217"/>
      <c r="G197" s="218"/>
      <c r="H197" s="215"/>
      <c r="I197" s="215"/>
      <c r="J197" s="215"/>
      <c r="K197" s="219"/>
    </row>
    <row r="198" spans="2:11" s="214" customFormat="1" ht="18" x14ac:dyDescent="0.25">
      <c r="B198" s="215"/>
      <c r="C198" s="215"/>
      <c r="D198" s="215"/>
      <c r="E198" s="220"/>
      <c r="F198" s="217"/>
      <c r="G198" s="218"/>
      <c r="H198" s="215"/>
      <c r="I198" s="215"/>
      <c r="J198" s="215"/>
      <c r="K198" s="219"/>
    </row>
    <row r="199" spans="2:11" s="176" customFormat="1" ht="18" x14ac:dyDescent="0.25">
      <c r="B199" s="215"/>
      <c r="C199" s="215"/>
      <c r="D199" s="215"/>
      <c r="E199" s="220"/>
      <c r="F199" s="217"/>
      <c r="G199" s="218"/>
      <c r="H199" s="215"/>
      <c r="I199" s="215"/>
      <c r="J199" s="215"/>
      <c r="K199" s="219"/>
    </row>
    <row r="200" spans="2:11" s="176" customFormat="1" ht="18" x14ac:dyDescent="0.25">
      <c r="B200" s="215"/>
      <c r="C200" s="215"/>
      <c r="D200" s="215"/>
      <c r="E200" s="220"/>
      <c r="F200" s="217"/>
      <c r="G200" s="218"/>
      <c r="H200" s="215"/>
      <c r="I200" s="215"/>
      <c r="J200" s="215"/>
      <c r="K200" s="219"/>
    </row>
    <row r="201" spans="2:11" s="176" customFormat="1" ht="18" x14ac:dyDescent="0.25">
      <c r="B201" s="215"/>
      <c r="C201" s="215"/>
      <c r="D201" s="215"/>
      <c r="E201" s="216"/>
      <c r="F201" s="217"/>
      <c r="G201" s="218"/>
      <c r="H201" s="215"/>
      <c r="I201" s="215"/>
      <c r="J201" s="215"/>
      <c r="K201" s="219"/>
    </row>
    <row r="202" spans="2:11" s="176" customFormat="1" ht="18" x14ac:dyDescent="0.25">
      <c r="B202" s="215"/>
      <c r="C202" s="215"/>
      <c r="D202" s="215"/>
      <c r="E202" s="216"/>
      <c r="F202" s="217"/>
      <c r="G202" s="218"/>
      <c r="H202" s="215"/>
      <c r="I202" s="215"/>
      <c r="J202" s="215"/>
      <c r="K202" s="219"/>
    </row>
    <row r="203" spans="2:11" s="214" customFormat="1" ht="18" x14ac:dyDescent="0.25">
      <c r="B203" s="215"/>
      <c r="C203" s="215"/>
      <c r="D203" s="221"/>
      <c r="E203" s="220"/>
      <c r="F203" s="217"/>
      <c r="G203" s="218"/>
      <c r="H203" s="215"/>
      <c r="I203" s="215"/>
      <c r="J203" s="215"/>
      <c r="K203" s="219"/>
    </row>
    <row r="204" spans="2:11" s="214" customFormat="1" ht="18" x14ac:dyDescent="0.25">
      <c r="B204" s="215"/>
      <c r="C204" s="215"/>
      <c r="D204" s="215"/>
      <c r="E204" s="220"/>
      <c r="F204" s="217"/>
      <c r="G204" s="218"/>
      <c r="H204" s="215"/>
      <c r="I204" s="215"/>
      <c r="J204" s="215"/>
      <c r="K204" s="219"/>
    </row>
    <row r="205" spans="2:11" s="176" customFormat="1" ht="18" x14ac:dyDescent="0.25">
      <c r="B205" s="215"/>
      <c r="C205" s="215"/>
      <c r="D205" s="215"/>
      <c r="E205" s="216"/>
      <c r="F205" s="217"/>
      <c r="G205" s="218"/>
      <c r="H205" s="215"/>
      <c r="I205" s="215"/>
      <c r="J205" s="215"/>
      <c r="K205" s="219"/>
    </row>
    <row r="206" spans="2:11" ht="18" x14ac:dyDescent="0.25">
      <c r="B206" s="215"/>
      <c r="C206" s="215"/>
      <c r="D206" s="215"/>
      <c r="E206" s="216"/>
      <c r="F206" s="217"/>
      <c r="G206" s="218"/>
      <c r="H206" s="215"/>
      <c r="I206" s="215"/>
      <c r="J206" s="215"/>
      <c r="K206" s="219"/>
    </row>
    <row r="207" spans="2:11" ht="18" x14ac:dyDescent="0.25">
      <c r="B207" s="215"/>
      <c r="C207" s="215"/>
      <c r="D207" s="215"/>
      <c r="E207" s="216"/>
      <c r="F207" s="217"/>
      <c r="G207" s="218"/>
      <c r="H207" s="215"/>
      <c r="I207" s="215"/>
      <c r="J207" s="215"/>
      <c r="K207" s="219"/>
    </row>
    <row r="208" spans="2:11" s="176" customFormat="1" ht="18" x14ac:dyDescent="0.25">
      <c r="B208" s="215"/>
      <c r="C208" s="215"/>
      <c r="D208" s="215"/>
      <c r="E208" s="216"/>
      <c r="F208" s="217"/>
      <c r="G208" s="218"/>
      <c r="H208" s="215"/>
      <c r="I208" s="215"/>
      <c r="J208" s="215"/>
      <c r="K208" s="219"/>
    </row>
    <row r="209" spans="2:11" s="103" customFormat="1" ht="18" x14ac:dyDescent="0.25">
      <c r="B209" s="215"/>
      <c r="C209" s="215"/>
      <c r="D209" s="215"/>
      <c r="E209" s="216"/>
      <c r="F209" s="217"/>
      <c r="G209" s="218"/>
      <c r="H209" s="215"/>
      <c r="I209" s="215"/>
      <c r="J209" s="215"/>
      <c r="K209" s="219"/>
    </row>
    <row r="210" spans="2:11" s="103" customFormat="1" ht="18" x14ac:dyDescent="0.25">
      <c r="B210" s="215"/>
      <c r="C210" s="215"/>
      <c r="D210" s="215"/>
      <c r="E210" s="216"/>
      <c r="F210" s="217"/>
      <c r="G210" s="218"/>
      <c r="H210" s="215"/>
      <c r="I210" s="215"/>
      <c r="J210" s="215"/>
      <c r="K210" s="219"/>
    </row>
    <row r="211" spans="2:11" s="103" customFormat="1" ht="18" x14ac:dyDescent="0.25">
      <c r="B211" s="215"/>
      <c r="C211" s="215"/>
      <c r="D211" s="221"/>
      <c r="E211" s="220"/>
      <c r="F211" s="217"/>
      <c r="G211" s="218"/>
      <c r="H211" s="215"/>
      <c r="I211" s="215"/>
      <c r="J211" s="215"/>
      <c r="K211" s="219"/>
    </row>
    <row r="212" spans="2:11" s="103" customFormat="1" ht="18" x14ac:dyDescent="0.25">
      <c r="B212" s="215"/>
      <c r="C212" s="215"/>
      <c r="D212" s="215"/>
      <c r="E212" s="216"/>
      <c r="F212" s="217"/>
      <c r="G212" s="218"/>
      <c r="H212" s="215"/>
      <c r="I212" s="215"/>
      <c r="J212" s="215"/>
      <c r="K212" s="219"/>
    </row>
    <row r="213" spans="2:11" s="103" customFormat="1" ht="18" x14ac:dyDescent="0.25">
      <c r="B213" s="215"/>
      <c r="C213" s="215"/>
      <c r="D213" s="215"/>
      <c r="E213" s="216"/>
      <c r="F213" s="217"/>
      <c r="G213" s="218"/>
      <c r="H213" s="215"/>
      <c r="I213" s="215"/>
      <c r="J213" s="215"/>
      <c r="K213" s="219"/>
    </row>
    <row r="214" spans="2:11" s="103" customFormat="1" ht="18" x14ac:dyDescent="0.25">
      <c r="B214" s="215"/>
      <c r="C214" s="215"/>
      <c r="D214" s="215"/>
      <c r="E214" s="216"/>
      <c r="F214" s="217"/>
      <c r="G214" s="218"/>
      <c r="H214" s="215"/>
      <c r="I214" s="215"/>
      <c r="J214" s="215"/>
      <c r="K214" s="219"/>
    </row>
    <row r="215" spans="2:11" s="103" customFormat="1" ht="18" x14ac:dyDescent="0.25">
      <c r="B215" s="215"/>
      <c r="C215" s="215"/>
      <c r="D215" s="215"/>
      <c r="E215" s="216"/>
      <c r="F215" s="217"/>
      <c r="G215" s="218"/>
      <c r="H215" s="215"/>
      <c r="I215" s="215"/>
      <c r="J215" s="215"/>
      <c r="K215" s="219"/>
    </row>
    <row r="216" spans="2:11" s="103" customFormat="1" ht="18" x14ac:dyDescent="0.25">
      <c r="B216" s="215"/>
      <c r="C216" s="215"/>
      <c r="D216" s="215"/>
      <c r="E216" s="216"/>
      <c r="F216" s="217"/>
      <c r="G216" s="218"/>
      <c r="H216" s="215"/>
      <c r="I216" s="215"/>
      <c r="J216" s="215"/>
      <c r="K216" s="219"/>
    </row>
    <row r="217" spans="2:11" s="103" customFormat="1" ht="18" x14ac:dyDescent="0.25">
      <c r="B217" s="215"/>
      <c r="C217" s="215"/>
      <c r="D217" s="221"/>
      <c r="E217" s="220"/>
      <c r="F217" s="217"/>
      <c r="G217" s="218"/>
      <c r="H217" s="215"/>
      <c r="I217" s="215"/>
      <c r="J217" s="215"/>
      <c r="K217" s="219"/>
    </row>
    <row r="218" spans="2:11" s="103" customFormat="1" ht="18" x14ac:dyDescent="0.25">
      <c r="B218" s="215"/>
      <c r="C218" s="215"/>
      <c r="D218" s="215"/>
      <c r="E218" s="216"/>
      <c r="F218" s="217"/>
      <c r="G218" s="218"/>
      <c r="H218" s="215"/>
      <c r="I218" s="215"/>
      <c r="J218" s="215"/>
      <c r="K218" s="219"/>
    </row>
    <row r="219" spans="2:11" s="103" customFormat="1" ht="18" x14ac:dyDescent="0.25">
      <c r="B219" s="215"/>
      <c r="C219" s="215"/>
      <c r="D219" s="215"/>
      <c r="E219" s="216"/>
      <c r="F219" s="217"/>
      <c r="G219" s="218"/>
      <c r="H219" s="215"/>
      <c r="I219" s="215"/>
      <c r="J219" s="215"/>
      <c r="K219" s="219"/>
    </row>
    <row r="220" spans="2:11" s="103" customFormat="1" ht="18" x14ac:dyDescent="0.25">
      <c r="B220" s="215"/>
      <c r="C220" s="215"/>
      <c r="D220" s="221"/>
      <c r="E220" s="220"/>
      <c r="F220" s="217"/>
      <c r="G220" s="218"/>
      <c r="H220" s="215"/>
      <c r="I220" s="215"/>
      <c r="J220" s="215"/>
      <c r="K220" s="219"/>
    </row>
    <row r="221" spans="2:11" s="103" customFormat="1" ht="18" x14ac:dyDescent="0.25">
      <c r="B221" s="215"/>
      <c r="C221" s="215"/>
      <c r="D221" s="215"/>
      <c r="E221" s="216"/>
      <c r="F221" s="217"/>
      <c r="G221" s="218"/>
      <c r="H221" s="215"/>
      <c r="I221" s="215"/>
      <c r="J221" s="215"/>
      <c r="K221" s="219"/>
    </row>
    <row r="222" spans="2:11" s="103" customFormat="1" ht="18" x14ac:dyDescent="0.25">
      <c r="B222" s="215"/>
      <c r="C222" s="215"/>
      <c r="D222" s="215"/>
      <c r="E222" s="216"/>
      <c r="F222" s="217"/>
      <c r="G222" s="218"/>
      <c r="H222" s="215"/>
      <c r="I222" s="215"/>
      <c r="J222" s="215"/>
      <c r="K222" s="219"/>
    </row>
    <row r="223" spans="2:11" s="103" customFormat="1" ht="18" x14ac:dyDescent="0.25">
      <c r="B223" s="215"/>
      <c r="C223" s="215"/>
      <c r="D223" s="215"/>
      <c r="E223" s="216"/>
      <c r="F223" s="217"/>
      <c r="G223" s="218"/>
      <c r="H223" s="215"/>
      <c r="I223" s="215"/>
      <c r="J223" s="215"/>
      <c r="K223" s="219"/>
    </row>
    <row r="224" spans="2:11" s="103" customFormat="1" ht="18" x14ac:dyDescent="0.25">
      <c r="B224" s="215"/>
      <c r="C224" s="215"/>
      <c r="D224" s="215"/>
      <c r="E224" s="216"/>
      <c r="F224" s="217"/>
      <c r="G224" s="218"/>
      <c r="H224" s="215"/>
      <c r="I224" s="215"/>
      <c r="J224" s="215"/>
      <c r="K224" s="219"/>
    </row>
    <row r="225" spans="2:11" s="103" customFormat="1" ht="18" x14ac:dyDescent="0.25">
      <c r="B225" s="215"/>
      <c r="C225" s="215"/>
      <c r="D225" s="215"/>
      <c r="E225" s="216"/>
      <c r="F225" s="217"/>
      <c r="G225" s="218"/>
      <c r="H225" s="215"/>
      <c r="I225" s="215"/>
      <c r="J225" s="215"/>
      <c r="K225" s="219"/>
    </row>
    <row r="226" spans="2:11" s="103" customFormat="1" ht="18" x14ac:dyDescent="0.25">
      <c r="B226" s="215"/>
      <c r="C226" s="215"/>
      <c r="D226" s="221"/>
      <c r="E226" s="220"/>
      <c r="F226" s="217"/>
      <c r="G226" s="218"/>
      <c r="H226" s="215"/>
      <c r="I226" s="215"/>
      <c r="J226" s="215"/>
      <c r="K226" s="219"/>
    </row>
    <row r="227" spans="2:11" s="103" customFormat="1" ht="18" x14ac:dyDescent="0.25">
      <c r="B227" s="215"/>
      <c r="C227" s="215"/>
      <c r="D227" s="215"/>
      <c r="E227" s="220"/>
      <c r="F227" s="217"/>
      <c r="G227" s="218"/>
      <c r="H227" s="215"/>
      <c r="I227" s="215"/>
      <c r="J227" s="215"/>
      <c r="K227" s="219"/>
    </row>
    <row r="228" spans="2:11" s="103" customFormat="1" ht="18" x14ac:dyDescent="0.25">
      <c r="B228" s="215"/>
      <c r="C228" s="215"/>
      <c r="D228" s="215"/>
      <c r="E228" s="216"/>
      <c r="F228" s="217"/>
      <c r="G228" s="218"/>
      <c r="H228" s="215"/>
      <c r="I228" s="215"/>
      <c r="J228" s="215"/>
      <c r="K228" s="219"/>
    </row>
    <row r="229" spans="2:11" s="103" customFormat="1" ht="18" x14ac:dyDescent="0.25">
      <c r="B229" s="215"/>
      <c r="C229" s="215"/>
      <c r="D229" s="215"/>
      <c r="E229" s="216"/>
      <c r="F229" s="217"/>
      <c r="G229" s="218"/>
      <c r="H229" s="215"/>
      <c r="I229" s="215"/>
      <c r="J229" s="215"/>
      <c r="K229" s="219"/>
    </row>
    <row r="230" spans="2:11" s="103" customFormat="1" ht="18" x14ac:dyDescent="0.25">
      <c r="B230" s="215"/>
      <c r="C230" s="215"/>
      <c r="D230" s="215"/>
      <c r="E230" s="216"/>
      <c r="F230" s="217"/>
      <c r="G230" s="218"/>
      <c r="H230" s="215"/>
      <c r="I230" s="215"/>
      <c r="J230" s="215"/>
      <c r="K230" s="219"/>
    </row>
    <row r="231" spans="2:11" s="103" customFormat="1" ht="18" x14ac:dyDescent="0.25">
      <c r="B231" s="215"/>
      <c r="C231" s="215"/>
      <c r="D231" s="215"/>
      <c r="E231" s="216"/>
      <c r="F231" s="217"/>
      <c r="G231" s="218"/>
      <c r="H231" s="215"/>
      <c r="I231" s="215"/>
      <c r="J231" s="215"/>
      <c r="K231" s="219"/>
    </row>
    <row r="232" spans="2:11" s="103" customFormat="1" ht="18" x14ac:dyDescent="0.25">
      <c r="B232" s="215"/>
      <c r="C232" s="215"/>
      <c r="D232" s="221"/>
      <c r="E232" s="220"/>
      <c r="F232" s="217"/>
      <c r="G232" s="218"/>
      <c r="H232" s="215"/>
      <c r="I232" s="215"/>
      <c r="J232" s="215"/>
      <c r="K232" s="219"/>
    </row>
    <row r="233" spans="2:11" s="103" customFormat="1" ht="18" x14ac:dyDescent="0.25">
      <c r="B233" s="215"/>
      <c r="C233" s="215"/>
      <c r="D233" s="215"/>
      <c r="E233" s="216"/>
      <c r="F233" s="217"/>
      <c r="G233" s="218"/>
      <c r="H233" s="215"/>
      <c r="I233" s="215"/>
      <c r="J233" s="215"/>
      <c r="K233" s="219"/>
    </row>
    <row r="234" spans="2:11" s="103" customFormat="1" ht="18" x14ac:dyDescent="0.25">
      <c r="B234" s="215"/>
      <c r="C234" s="215"/>
      <c r="D234" s="215"/>
      <c r="E234" s="216"/>
      <c r="F234" s="217"/>
      <c r="G234" s="218"/>
      <c r="H234" s="215"/>
      <c r="I234" s="215"/>
      <c r="J234" s="215"/>
      <c r="K234" s="219"/>
    </row>
    <row r="235" spans="2:11" s="103" customFormat="1" ht="18" x14ac:dyDescent="0.25">
      <c r="B235" s="215"/>
      <c r="C235" s="215"/>
      <c r="D235" s="221"/>
      <c r="E235" s="220"/>
      <c r="F235" s="217"/>
      <c r="G235" s="218"/>
      <c r="H235" s="215"/>
      <c r="I235" s="215"/>
      <c r="J235" s="215"/>
      <c r="K235" s="219"/>
    </row>
    <row r="236" spans="2:11" s="103" customFormat="1" ht="18" x14ac:dyDescent="0.25">
      <c r="B236" s="215"/>
      <c r="C236" s="215"/>
      <c r="D236" s="215"/>
      <c r="E236" s="216"/>
      <c r="F236" s="217"/>
      <c r="G236" s="218"/>
      <c r="H236" s="215"/>
      <c r="I236" s="215"/>
      <c r="J236" s="215"/>
      <c r="K236" s="219"/>
    </row>
    <row r="237" spans="2:11" s="103" customFormat="1" ht="18" x14ac:dyDescent="0.25">
      <c r="B237" s="215"/>
      <c r="C237" s="215"/>
      <c r="D237" s="215"/>
      <c r="E237" s="216"/>
      <c r="F237" s="217"/>
      <c r="G237" s="218"/>
      <c r="H237" s="215"/>
      <c r="I237" s="215"/>
      <c r="J237" s="215"/>
      <c r="K237" s="219"/>
    </row>
    <row r="238" spans="2:11" s="103" customFormat="1" ht="18" x14ac:dyDescent="0.25">
      <c r="B238" s="215"/>
      <c r="C238" s="215"/>
      <c r="D238" s="221"/>
      <c r="E238" s="220"/>
      <c r="F238" s="217"/>
      <c r="G238" s="218"/>
      <c r="H238" s="215"/>
      <c r="I238" s="215"/>
      <c r="J238" s="215"/>
      <c r="K238" s="219"/>
    </row>
    <row r="239" spans="2:11" s="103" customFormat="1" ht="18" x14ac:dyDescent="0.25">
      <c r="B239" s="215"/>
      <c r="C239" s="215"/>
      <c r="D239" s="215"/>
      <c r="E239" s="220"/>
      <c r="F239" s="217"/>
      <c r="G239" s="218"/>
      <c r="H239" s="215"/>
      <c r="I239" s="215"/>
      <c r="J239" s="215"/>
      <c r="K239" s="219"/>
    </row>
    <row r="240" spans="2:11" s="103" customFormat="1" ht="18" x14ac:dyDescent="0.25">
      <c r="B240" s="215"/>
      <c r="C240" s="215"/>
      <c r="D240" s="215"/>
      <c r="E240" s="216"/>
      <c r="F240" s="217"/>
      <c r="G240" s="218"/>
      <c r="H240" s="215"/>
      <c r="I240" s="215"/>
      <c r="J240" s="215"/>
      <c r="K240" s="219"/>
    </row>
    <row r="241" spans="2:11" s="103" customFormat="1" ht="18" x14ac:dyDescent="0.25">
      <c r="B241" s="215"/>
      <c r="C241" s="215"/>
      <c r="D241" s="215"/>
      <c r="E241" s="216"/>
      <c r="F241" s="217"/>
      <c r="G241" s="218"/>
      <c r="H241" s="215"/>
      <c r="I241" s="215"/>
      <c r="J241" s="215"/>
      <c r="K241" s="219"/>
    </row>
    <row r="242" spans="2:11" s="103" customFormat="1" ht="18" x14ac:dyDescent="0.25">
      <c r="B242" s="215"/>
      <c r="C242" s="215"/>
      <c r="D242" s="215"/>
      <c r="E242" s="216"/>
      <c r="F242" s="217"/>
      <c r="G242" s="218"/>
      <c r="H242" s="215"/>
      <c r="I242" s="215"/>
      <c r="J242" s="215"/>
      <c r="K242" s="219"/>
    </row>
    <row r="243" spans="2:11" s="103" customFormat="1" ht="18" x14ac:dyDescent="0.25">
      <c r="B243" s="215"/>
      <c r="C243" s="215"/>
      <c r="D243" s="215"/>
      <c r="E243" s="216"/>
      <c r="F243" s="217"/>
      <c r="G243" s="218"/>
      <c r="H243" s="215"/>
      <c r="I243" s="215"/>
      <c r="J243" s="215"/>
      <c r="K243" s="219"/>
    </row>
    <row r="244" spans="2:11" s="103" customFormat="1" ht="18" x14ac:dyDescent="0.25">
      <c r="B244" s="215"/>
      <c r="C244" s="215"/>
      <c r="D244" s="215"/>
      <c r="E244" s="216"/>
      <c r="F244" s="217"/>
      <c r="G244" s="218"/>
      <c r="H244" s="215"/>
      <c r="I244" s="215"/>
      <c r="J244" s="215"/>
      <c r="K244" s="219"/>
    </row>
    <row r="245" spans="2:11" s="103" customFormat="1" ht="18" x14ac:dyDescent="0.25">
      <c r="B245" s="215"/>
      <c r="C245" s="215"/>
      <c r="D245" s="215"/>
      <c r="E245" s="216"/>
      <c r="F245" s="217"/>
      <c r="G245" s="218"/>
      <c r="H245" s="215"/>
      <c r="I245" s="215"/>
      <c r="J245" s="215"/>
      <c r="K245" s="219"/>
    </row>
    <row r="246" spans="2:11" s="103" customFormat="1" ht="18" x14ac:dyDescent="0.25">
      <c r="B246" s="215"/>
      <c r="C246" s="215"/>
      <c r="D246" s="215"/>
      <c r="E246" s="216"/>
      <c r="F246" s="217"/>
      <c r="G246" s="218"/>
      <c r="H246" s="215"/>
      <c r="I246" s="215"/>
      <c r="J246" s="215"/>
      <c r="K246" s="219"/>
    </row>
    <row r="247" spans="2:11" s="103" customFormat="1" ht="18" x14ac:dyDescent="0.25">
      <c r="B247" s="215"/>
      <c r="C247" s="215"/>
      <c r="D247" s="215"/>
      <c r="E247" s="216"/>
      <c r="F247" s="217"/>
      <c r="G247" s="218"/>
      <c r="H247" s="215"/>
      <c r="I247" s="215"/>
      <c r="J247" s="215"/>
      <c r="K247" s="219"/>
    </row>
    <row r="248" spans="2:11" s="103" customFormat="1" ht="18" x14ac:dyDescent="0.25">
      <c r="B248" s="215"/>
      <c r="C248" s="215"/>
      <c r="D248" s="215"/>
      <c r="E248" s="216"/>
      <c r="F248" s="217"/>
      <c r="G248" s="218"/>
      <c r="H248" s="215"/>
      <c r="I248" s="215"/>
      <c r="J248" s="215"/>
      <c r="K248" s="219"/>
    </row>
    <row r="249" spans="2:11" s="103" customFormat="1" ht="18" x14ac:dyDescent="0.25">
      <c r="B249" s="215"/>
      <c r="C249" s="215"/>
      <c r="D249" s="221"/>
      <c r="E249" s="220"/>
      <c r="F249" s="217"/>
      <c r="G249" s="218"/>
      <c r="H249" s="215"/>
      <c r="I249" s="215"/>
      <c r="J249" s="215"/>
      <c r="K249" s="219"/>
    </row>
    <row r="250" spans="2:11" s="103" customFormat="1" ht="18" x14ac:dyDescent="0.25">
      <c r="B250" s="215"/>
      <c r="C250" s="215"/>
      <c r="D250" s="215"/>
      <c r="E250" s="220"/>
      <c r="F250" s="217"/>
      <c r="G250" s="218"/>
      <c r="H250" s="215"/>
      <c r="I250" s="215"/>
      <c r="J250" s="215"/>
      <c r="K250" s="219"/>
    </row>
    <row r="251" spans="2:11" s="103" customFormat="1" ht="16.5" x14ac:dyDescent="0.25">
      <c r="B251" s="167"/>
      <c r="C251" s="167"/>
      <c r="D251" s="167"/>
      <c r="E251" s="175"/>
      <c r="F251" s="172"/>
      <c r="G251" s="171"/>
      <c r="H251" s="167"/>
      <c r="I251" s="167"/>
      <c r="J251" s="167"/>
      <c r="K251" s="169"/>
    </row>
    <row r="252" spans="2:11" s="103" customFormat="1" ht="16.5" x14ac:dyDescent="0.25">
      <c r="B252" s="167"/>
      <c r="C252" s="167"/>
      <c r="D252" s="167"/>
      <c r="E252" s="175"/>
      <c r="F252" s="172"/>
      <c r="G252" s="171"/>
      <c r="H252" s="167"/>
      <c r="I252" s="167"/>
      <c r="J252" s="167"/>
      <c r="K252" s="169"/>
    </row>
    <row r="253" spans="2:11" s="103" customFormat="1" ht="16.5" x14ac:dyDescent="0.25">
      <c r="B253" s="167"/>
      <c r="C253" s="167"/>
      <c r="D253" s="199"/>
      <c r="E253" s="204"/>
      <c r="F253" s="172"/>
      <c r="G253" s="171"/>
      <c r="H253" s="167"/>
      <c r="I253" s="167"/>
      <c r="J253" s="167"/>
      <c r="K253" s="169"/>
    </row>
    <row r="254" spans="2:11" s="103" customFormat="1" ht="16.5" x14ac:dyDescent="0.25">
      <c r="B254" s="167"/>
      <c r="C254" s="167"/>
      <c r="D254" s="167"/>
      <c r="E254" s="175"/>
      <c r="F254" s="172"/>
      <c r="G254" s="171"/>
      <c r="H254" s="167"/>
      <c r="I254" s="167"/>
      <c r="J254" s="167"/>
      <c r="K254" s="169"/>
    </row>
    <row r="255" spans="2:11" s="103" customFormat="1" ht="16.5" x14ac:dyDescent="0.25">
      <c r="B255" s="167"/>
      <c r="C255" s="167"/>
      <c r="D255" s="167"/>
      <c r="E255" s="175"/>
      <c r="F255" s="172"/>
      <c r="G255" s="171"/>
      <c r="H255" s="167"/>
      <c r="I255" s="167"/>
      <c r="J255" s="167"/>
      <c r="K255" s="169"/>
    </row>
    <row r="256" spans="2:11" s="103" customFormat="1" ht="16.5" x14ac:dyDescent="0.25">
      <c r="B256" s="167"/>
      <c r="C256" s="167"/>
      <c r="D256" s="199"/>
      <c r="E256" s="204"/>
      <c r="F256" s="172"/>
      <c r="G256" s="171"/>
      <c r="H256" s="167"/>
      <c r="I256" s="167"/>
      <c r="J256" s="167"/>
      <c r="K256" s="169"/>
    </row>
    <row r="257" spans="2:11" s="103" customFormat="1" ht="16.5" x14ac:dyDescent="0.25">
      <c r="B257" s="167"/>
      <c r="C257" s="167"/>
      <c r="D257" s="167"/>
      <c r="E257" s="175"/>
      <c r="F257" s="172"/>
      <c r="G257" s="171"/>
      <c r="H257" s="167"/>
      <c r="I257" s="167"/>
      <c r="J257" s="167"/>
      <c r="K257" s="169"/>
    </row>
    <row r="258" spans="2:11" s="103" customFormat="1" ht="16.5" x14ac:dyDescent="0.25">
      <c r="B258" s="167"/>
      <c r="C258" s="167"/>
      <c r="D258" s="167"/>
      <c r="E258" s="175"/>
      <c r="F258" s="172"/>
      <c r="G258" s="171"/>
      <c r="H258" s="167"/>
      <c r="I258" s="167"/>
      <c r="J258" s="167"/>
      <c r="K258" s="169"/>
    </row>
    <row r="259" spans="2:11" s="103" customFormat="1" ht="16.5" x14ac:dyDescent="0.25">
      <c r="B259" s="167"/>
      <c r="C259" s="167"/>
      <c r="D259" s="199"/>
      <c r="E259" s="204"/>
      <c r="F259" s="172"/>
      <c r="G259" s="171"/>
      <c r="H259" s="167"/>
      <c r="I259" s="167"/>
      <c r="J259" s="167"/>
      <c r="K259" s="169"/>
    </row>
    <row r="260" spans="2:11" s="103" customFormat="1" ht="16.5" x14ac:dyDescent="0.25">
      <c r="B260" s="167"/>
      <c r="C260" s="167"/>
      <c r="D260" s="167"/>
      <c r="E260" s="204"/>
      <c r="F260" s="172"/>
      <c r="G260" s="171"/>
      <c r="H260" s="167"/>
      <c r="I260" s="167"/>
      <c r="J260" s="167"/>
      <c r="K260" s="169"/>
    </row>
    <row r="261" spans="2:11" s="103" customFormat="1" ht="16.5" x14ac:dyDescent="0.25">
      <c r="B261" s="167"/>
      <c r="C261" s="167"/>
      <c r="D261" s="167"/>
      <c r="E261" s="175"/>
      <c r="F261" s="172"/>
      <c r="G261" s="171"/>
      <c r="H261" s="167"/>
      <c r="I261" s="167"/>
      <c r="J261" s="167"/>
      <c r="K261" s="169"/>
    </row>
    <row r="262" spans="2:11" s="103" customFormat="1" ht="16.5" x14ac:dyDescent="0.25">
      <c r="B262" s="167"/>
      <c r="C262" s="167"/>
      <c r="D262" s="167"/>
      <c r="E262" s="175"/>
      <c r="F262" s="172"/>
      <c r="G262" s="171"/>
      <c r="H262" s="167"/>
      <c r="I262" s="167"/>
      <c r="J262" s="167"/>
      <c r="K262" s="169"/>
    </row>
    <row r="263" spans="2:11" s="103" customFormat="1" ht="16.5" x14ac:dyDescent="0.25">
      <c r="B263" s="167"/>
      <c r="C263" s="167"/>
      <c r="D263" s="167"/>
      <c r="E263" s="175"/>
      <c r="F263" s="172"/>
      <c r="G263" s="171"/>
      <c r="H263" s="167"/>
      <c r="I263" s="167"/>
      <c r="J263" s="167"/>
      <c r="K263" s="169"/>
    </row>
    <row r="264" spans="2:11" s="103" customFormat="1" ht="16.5" x14ac:dyDescent="0.25">
      <c r="B264" s="167"/>
      <c r="C264" s="167"/>
      <c r="D264" s="199"/>
      <c r="E264" s="204"/>
      <c r="F264" s="172"/>
      <c r="G264" s="171"/>
      <c r="H264" s="167"/>
      <c r="I264" s="167"/>
      <c r="J264" s="167"/>
      <c r="K264" s="169"/>
    </row>
    <row r="265" spans="2:11" s="103" customFormat="1" ht="16.5" x14ac:dyDescent="0.25">
      <c r="B265" s="167"/>
      <c r="C265" s="167"/>
      <c r="D265" s="167"/>
      <c r="E265" s="175"/>
      <c r="F265" s="172"/>
      <c r="G265" s="171"/>
      <c r="H265" s="167"/>
      <c r="I265" s="167"/>
      <c r="J265" s="167"/>
      <c r="K265" s="169"/>
    </row>
    <row r="266" spans="2:11" s="103" customFormat="1" ht="16.5" x14ac:dyDescent="0.25">
      <c r="B266" s="167"/>
      <c r="C266" s="167"/>
      <c r="D266" s="167"/>
      <c r="E266" s="175"/>
      <c r="F266" s="172"/>
      <c r="G266" s="171"/>
      <c r="H266" s="167"/>
      <c r="I266" s="167"/>
      <c r="J266" s="167"/>
      <c r="K266" s="169"/>
    </row>
    <row r="267" spans="2:11" s="103" customFormat="1" ht="16.5" x14ac:dyDescent="0.25">
      <c r="B267" s="167"/>
      <c r="C267" s="167"/>
      <c r="D267" s="199"/>
      <c r="E267" s="204"/>
      <c r="F267" s="172"/>
      <c r="G267" s="171"/>
      <c r="H267" s="167"/>
      <c r="I267" s="167"/>
      <c r="J267" s="167"/>
      <c r="K267" s="169"/>
    </row>
    <row r="268" spans="2:11" s="103" customFormat="1" ht="16.5" x14ac:dyDescent="0.25">
      <c r="B268" s="167"/>
      <c r="C268" s="167"/>
      <c r="D268" s="167"/>
      <c r="E268" s="175"/>
      <c r="F268" s="172"/>
      <c r="G268" s="171"/>
      <c r="H268" s="167"/>
      <c r="I268" s="167"/>
      <c r="J268" s="167"/>
      <c r="K268" s="169"/>
    </row>
    <row r="269" spans="2:11" s="103" customFormat="1" ht="16.5" x14ac:dyDescent="0.25">
      <c r="B269" s="167"/>
      <c r="C269" s="167"/>
      <c r="D269" s="167"/>
      <c r="E269" s="175"/>
      <c r="F269" s="172"/>
      <c r="G269" s="171"/>
      <c r="H269" s="167"/>
      <c r="I269" s="167"/>
      <c r="J269" s="167"/>
      <c r="K269" s="169"/>
    </row>
    <row r="270" spans="2:11" s="103" customFormat="1" ht="16.5" x14ac:dyDescent="0.25">
      <c r="B270" s="167"/>
      <c r="C270" s="167"/>
      <c r="D270" s="167"/>
      <c r="E270" s="175"/>
      <c r="F270" s="172"/>
      <c r="G270" s="171"/>
      <c r="H270" s="167"/>
      <c r="I270" s="167"/>
      <c r="J270" s="167"/>
      <c r="K270" s="169"/>
    </row>
    <row r="271" spans="2:11" s="103" customFormat="1" ht="16.5" x14ac:dyDescent="0.25">
      <c r="B271" s="167"/>
      <c r="C271" s="167"/>
      <c r="D271" s="199"/>
      <c r="E271" s="204"/>
      <c r="F271" s="172"/>
      <c r="G271" s="171"/>
      <c r="H271" s="167"/>
      <c r="I271" s="167"/>
      <c r="J271" s="167"/>
      <c r="K271" s="169"/>
    </row>
    <row r="272" spans="2:11" s="103" customFormat="1" ht="16.5" x14ac:dyDescent="0.25">
      <c r="B272" s="167"/>
      <c r="C272" s="167"/>
      <c r="D272" s="167"/>
      <c r="E272" s="204"/>
      <c r="F272" s="172"/>
      <c r="G272" s="171"/>
      <c r="H272" s="167"/>
      <c r="I272" s="167"/>
      <c r="J272" s="167"/>
      <c r="K272" s="169"/>
    </row>
    <row r="273" spans="2:11" s="103" customFormat="1" ht="16.5" x14ac:dyDescent="0.25">
      <c r="B273" s="167"/>
      <c r="C273" s="167"/>
      <c r="D273" s="167"/>
      <c r="E273" s="204"/>
      <c r="F273" s="172"/>
      <c r="G273" s="171"/>
      <c r="H273" s="167"/>
      <c r="I273" s="167"/>
      <c r="J273" s="167"/>
      <c r="K273" s="169"/>
    </row>
    <row r="274" spans="2:11" s="103" customFormat="1" ht="16.5" x14ac:dyDescent="0.25">
      <c r="B274" s="167"/>
      <c r="C274" s="167"/>
      <c r="D274" s="167"/>
      <c r="E274" s="175"/>
      <c r="F274" s="172"/>
      <c r="G274" s="171"/>
      <c r="H274" s="167"/>
      <c r="I274" s="167"/>
      <c r="J274" s="167"/>
      <c r="K274" s="169"/>
    </row>
    <row r="275" spans="2:11" s="103" customFormat="1" ht="16.5" x14ac:dyDescent="0.25">
      <c r="B275" s="167"/>
      <c r="C275" s="167"/>
      <c r="D275" s="167"/>
      <c r="E275" s="175"/>
      <c r="F275" s="172"/>
      <c r="G275" s="171"/>
      <c r="H275" s="167"/>
      <c r="I275" s="167"/>
      <c r="J275" s="167"/>
      <c r="K275" s="169"/>
    </row>
    <row r="276" spans="2:11" s="103" customFormat="1" ht="16.5" x14ac:dyDescent="0.25">
      <c r="B276" s="167"/>
      <c r="C276" s="167"/>
      <c r="D276" s="199"/>
      <c r="E276" s="204"/>
      <c r="F276" s="172"/>
      <c r="G276" s="171"/>
      <c r="H276" s="167"/>
      <c r="I276" s="167"/>
      <c r="J276" s="167"/>
      <c r="K276" s="169"/>
    </row>
    <row r="277" spans="2:11" s="103" customFormat="1" ht="16.5" x14ac:dyDescent="0.25">
      <c r="B277" s="167"/>
      <c r="C277" s="167"/>
      <c r="D277" s="167"/>
      <c r="E277" s="204"/>
      <c r="F277" s="172"/>
      <c r="G277" s="171"/>
      <c r="H277" s="167"/>
      <c r="I277" s="167"/>
      <c r="J277" s="167"/>
      <c r="K277" s="169"/>
    </row>
    <row r="278" spans="2:11" s="103" customFormat="1" ht="16.5" x14ac:dyDescent="0.25">
      <c r="B278" s="167"/>
      <c r="C278" s="167"/>
      <c r="D278" s="167"/>
      <c r="E278" s="204"/>
      <c r="F278" s="172"/>
      <c r="G278" s="171"/>
      <c r="H278" s="167"/>
      <c r="I278" s="167"/>
      <c r="J278" s="167"/>
      <c r="K278" s="169"/>
    </row>
    <row r="279" spans="2:11" s="103" customFormat="1" ht="16.5" x14ac:dyDescent="0.25">
      <c r="B279" s="167"/>
      <c r="C279" s="167"/>
      <c r="D279" s="167"/>
      <c r="E279" s="175"/>
      <c r="F279" s="172"/>
      <c r="G279" s="171"/>
      <c r="H279" s="167"/>
      <c r="I279" s="167"/>
      <c r="J279" s="167"/>
      <c r="K279" s="169"/>
    </row>
    <row r="280" spans="2:11" s="103" customFormat="1" ht="16.5" x14ac:dyDescent="0.25">
      <c r="B280" s="167"/>
      <c r="C280" s="167"/>
      <c r="D280" s="167"/>
      <c r="E280" s="175"/>
      <c r="F280" s="172"/>
      <c r="G280" s="171"/>
      <c r="H280" s="167"/>
      <c r="I280" s="167"/>
      <c r="J280" s="167"/>
      <c r="K280" s="169"/>
    </row>
    <row r="281" spans="2:11" s="103" customFormat="1" ht="16.5" x14ac:dyDescent="0.25">
      <c r="B281" s="167"/>
      <c r="C281" s="167"/>
      <c r="D281" s="167"/>
      <c r="E281" s="175"/>
      <c r="F281" s="172"/>
      <c r="G281" s="171"/>
      <c r="H281" s="167"/>
      <c r="I281" s="167"/>
      <c r="J281" s="167"/>
      <c r="K281" s="169"/>
    </row>
    <row r="282" spans="2:11" s="103" customFormat="1" ht="16.5" x14ac:dyDescent="0.25">
      <c r="B282" s="167"/>
      <c r="C282" s="167"/>
      <c r="D282" s="167"/>
      <c r="E282" s="175"/>
      <c r="F282" s="172"/>
      <c r="G282" s="171"/>
      <c r="H282" s="167"/>
      <c r="I282" s="167"/>
      <c r="J282" s="167"/>
      <c r="K282" s="169"/>
    </row>
    <row r="283" spans="2:11" s="103" customFormat="1" ht="16.5" x14ac:dyDescent="0.25">
      <c r="B283" s="167"/>
      <c r="C283" s="167"/>
      <c r="D283" s="199"/>
      <c r="E283" s="204"/>
      <c r="F283" s="172"/>
      <c r="G283" s="171"/>
      <c r="H283" s="167"/>
      <c r="I283" s="167"/>
      <c r="J283" s="167"/>
      <c r="K283" s="169"/>
    </row>
    <row r="284" spans="2:11" s="103" customFormat="1" ht="16.5" x14ac:dyDescent="0.25">
      <c r="B284" s="167"/>
      <c r="C284" s="167"/>
      <c r="D284" s="167"/>
      <c r="E284" s="204"/>
      <c r="F284" s="172"/>
      <c r="G284" s="171"/>
      <c r="H284" s="167"/>
      <c r="I284" s="167"/>
      <c r="J284" s="167"/>
      <c r="K284" s="169"/>
    </row>
    <row r="285" spans="2:11" s="103" customFormat="1" ht="16.5" x14ac:dyDescent="0.25">
      <c r="B285" s="167"/>
      <c r="C285" s="167"/>
      <c r="D285" s="167"/>
      <c r="E285" s="204"/>
      <c r="F285" s="172"/>
      <c r="G285" s="171"/>
      <c r="H285" s="167"/>
      <c r="I285" s="167"/>
      <c r="J285" s="167"/>
      <c r="K285" s="169"/>
    </row>
    <row r="286" spans="2:11" ht="16.5" x14ac:dyDescent="0.25">
      <c r="B286" s="167"/>
      <c r="C286" s="167"/>
      <c r="D286" s="167"/>
      <c r="E286" s="204"/>
      <c r="F286" s="172"/>
      <c r="G286" s="171"/>
      <c r="H286" s="167"/>
      <c r="I286" s="167"/>
      <c r="J286" s="167"/>
      <c r="K286" s="169"/>
    </row>
    <row r="287" spans="2:11" ht="16.5" x14ac:dyDescent="0.25">
      <c r="B287" s="167"/>
      <c r="C287" s="167"/>
      <c r="D287" s="167"/>
      <c r="E287" s="175"/>
      <c r="F287" s="172"/>
      <c r="G287" s="171"/>
      <c r="H287" s="167"/>
      <c r="I287" s="167"/>
      <c r="J287" s="167"/>
      <c r="K287" s="169"/>
    </row>
    <row r="288" spans="2:11" s="176" customFormat="1" ht="16.5" x14ac:dyDescent="0.25">
      <c r="B288" s="167"/>
      <c r="C288" s="167"/>
      <c r="D288" s="167"/>
      <c r="E288" s="175"/>
      <c r="F288" s="172"/>
      <c r="G288" s="171"/>
      <c r="H288" s="167"/>
      <c r="I288" s="167"/>
      <c r="J288" s="167"/>
      <c r="K288" s="169"/>
    </row>
    <row r="289" spans="2:11" s="176" customFormat="1" ht="16.5" x14ac:dyDescent="0.25">
      <c r="B289" s="167"/>
      <c r="C289" s="167"/>
      <c r="D289" s="167"/>
      <c r="E289" s="175"/>
      <c r="F289" s="172"/>
      <c r="G289" s="171"/>
      <c r="H289" s="167"/>
      <c r="I289" s="167"/>
      <c r="J289" s="167"/>
      <c r="K289" s="169"/>
    </row>
    <row r="290" spans="2:11" ht="16.5" x14ac:dyDescent="0.25">
      <c r="B290" s="167"/>
      <c r="C290" s="167"/>
      <c r="D290" s="167"/>
      <c r="E290" s="175"/>
      <c r="F290" s="172"/>
      <c r="G290" s="171"/>
      <c r="H290" s="167"/>
      <c r="I290" s="167"/>
      <c r="J290" s="167"/>
      <c r="K290" s="169"/>
    </row>
    <row r="291" spans="2:11" s="176" customFormat="1" ht="16.5" x14ac:dyDescent="0.25">
      <c r="B291" s="167"/>
      <c r="C291" s="167"/>
      <c r="D291" s="167"/>
      <c r="E291" s="175"/>
      <c r="F291" s="172"/>
      <c r="G291" s="171"/>
      <c r="H291" s="167"/>
      <c r="I291" s="167"/>
      <c r="J291" s="167"/>
      <c r="K291" s="169"/>
    </row>
    <row r="292" spans="2:11" ht="16.5" x14ac:dyDescent="0.25">
      <c r="B292" s="167"/>
      <c r="C292" s="167"/>
      <c r="D292" s="167"/>
      <c r="E292" s="175"/>
      <c r="F292" s="172"/>
      <c r="G292" s="171"/>
      <c r="H292" s="167"/>
      <c r="I292" s="167"/>
      <c r="J292" s="167"/>
      <c r="K292" s="169"/>
    </row>
    <row r="293" spans="2:11" s="176" customFormat="1" ht="16.5" x14ac:dyDescent="0.25">
      <c r="B293" s="167"/>
      <c r="C293" s="167"/>
      <c r="D293" s="199"/>
      <c r="E293" s="198"/>
      <c r="F293" s="172"/>
      <c r="G293" s="171"/>
      <c r="H293" s="167"/>
      <c r="I293" s="167"/>
      <c r="J293" s="167"/>
      <c r="K293" s="169"/>
    </row>
    <row r="294" spans="2:11" ht="16.5" x14ac:dyDescent="0.25">
      <c r="B294" s="167"/>
      <c r="C294" s="167"/>
      <c r="D294" s="167"/>
      <c r="E294" s="198"/>
      <c r="F294" s="172"/>
      <c r="G294" s="171"/>
      <c r="H294" s="167"/>
      <c r="I294" s="167"/>
      <c r="J294" s="167"/>
      <c r="K294" s="169"/>
    </row>
    <row r="295" spans="2:11" s="176" customFormat="1" ht="16.5" x14ac:dyDescent="0.25">
      <c r="B295" s="167"/>
      <c r="C295" s="167"/>
      <c r="D295" s="167"/>
      <c r="E295" s="198"/>
      <c r="F295" s="172"/>
      <c r="G295" s="171"/>
      <c r="H295" s="167"/>
      <c r="I295" s="167"/>
      <c r="J295" s="167"/>
      <c r="K295" s="169"/>
    </row>
    <row r="296" spans="2:11" s="176" customFormat="1" ht="16.5" x14ac:dyDescent="0.25">
      <c r="B296" s="167"/>
      <c r="C296" s="167"/>
      <c r="D296" s="167"/>
      <c r="E296" s="198"/>
      <c r="F296" s="172"/>
      <c r="G296" s="171"/>
      <c r="H296" s="167"/>
      <c r="I296" s="167"/>
      <c r="J296" s="167"/>
      <c r="K296" s="169"/>
    </row>
    <row r="297" spans="2:11" s="176" customFormat="1" ht="16.5" x14ac:dyDescent="0.25">
      <c r="B297" s="167"/>
      <c r="C297" s="167"/>
      <c r="D297" s="167"/>
      <c r="E297" s="168"/>
      <c r="F297" s="172"/>
      <c r="G297" s="171"/>
      <c r="H297" s="167"/>
      <c r="I297" s="167"/>
      <c r="J297" s="167"/>
      <c r="K297" s="169"/>
    </row>
    <row r="298" spans="2:11" s="176" customFormat="1" ht="16.5" x14ac:dyDescent="0.25">
      <c r="B298" s="167"/>
      <c r="C298" s="167"/>
      <c r="D298" s="167"/>
      <c r="E298" s="168"/>
      <c r="F298" s="172"/>
      <c r="G298" s="171"/>
      <c r="H298" s="167"/>
      <c r="I298" s="167"/>
      <c r="J298" s="167"/>
      <c r="K298" s="169"/>
    </row>
    <row r="299" spans="2:11" s="176" customFormat="1" ht="16.5" x14ac:dyDescent="0.25">
      <c r="B299" s="167"/>
      <c r="C299" s="167"/>
      <c r="D299" s="199"/>
      <c r="E299" s="198"/>
      <c r="F299" s="172"/>
      <c r="G299" s="171"/>
      <c r="H299" s="167"/>
      <c r="I299" s="167"/>
      <c r="J299" s="167"/>
      <c r="K299" s="169"/>
    </row>
    <row r="300" spans="2:11" ht="16.5" x14ac:dyDescent="0.25">
      <c r="B300" s="167"/>
      <c r="C300" s="167"/>
      <c r="D300" s="167"/>
      <c r="E300" s="168"/>
      <c r="F300" s="172"/>
      <c r="G300" s="171"/>
      <c r="H300" s="167"/>
      <c r="I300" s="167"/>
      <c r="J300" s="167"/>
      <c r="K300" s="169"/>
    </row>
    <row r="301" spans="2:11" ht="16.5" x14ac:dyDescent="0.25">
      <c r="B301" s="167"/>
      <c r="C301" s="167"/>
      <c r="D301" s="167"/>
      <c r="E301" s="168"/>
      <c r="F301" s="172"/>
      <c r="G301" s="171"/>
      <c r="H301" s="167"/>
      <c r="I301" s="167"/>
      <c r="J301" s="167"/>
      <c r="K301" s="169"/>
    </row>
    <row r="302" spans="2:11" s="176" customFormat="1" ht="16.5" x14ac:dyDescent="0.25">
      <c r="B302" s="167"/>
      <c r="C302" s="167"/>
      <c r="D302" s="199"/>
      <c r="E302" s="198"/>
      <c r="F302" s="172"/>
      <c r="G302" s="171"/>
      <c r="H302" s="167"/>
      <c r="I302" s="167"/>
      <c r="J302" s="167"/>
      <c r="K302" s="169"/>
    </row>
    <row r="303" spans="2:11" s="176" customFormat="1" ht="16.5" x14ac:dyDescent="0.25">
      <c r="B303" s="167"/>
      <c r="C303" s="167"/>
      <c r="D303" s="167"/>
      <c r="E303" s="198"/>
      <c r="F303" s="172"/>
      <c r="G303" s="171"/>
      <c r="H303" s="167"/>
      <c r="I303" s="167"/>
      <c r="J303" s="167"/>
      <c r="K303" s="169"/>
    </row>
    <row r="304" spans="2:11" s="176" customFormat="1" ht="16.5" x14ac:dyDescent="0.25">
      <c r="B304" s="167"/>
      <c r="C304" s="167"/>
      <c r="D304" s="167"/>
      <c r="E304" s="198"/>
      <c r="F304" s="172"/>
      <c r="G304" s="171"/>
      <c r="H304" s="167"/>
      <c r="I304" s="167"/>
      <c r="J304" s="167"/>
      <c r="K304" s="169"/>
    </row>
    <row r="305" spans="2:11" ht="16.5" x14ac:dyDescent="0.25">
      <c r="B305" s="167"/>
      <c r="C305" s="167"/>
      <c r="D305" s="167"/>
      <c r="E305" s="168"/>
      <c r="F305" s="172"/>
      <c r="G305" s="171"/>
      <c r="H305" s="167"/>
      <c r="I305" s="167"/>
      <c r="J305" s="167"/>
      <c r="K305" s="169"/>
    </row>
    <row r="306" spans="2:11" s="176" customFormat="1" ht="16.5" x14ac:dyDescent="0.25">
      <c r="B306" s="167"/>
      <c r="C306" s="167"/>
      <c r="D306" s="167"/>
      <c r="E306" s="168"/>
      <c r="F306" s="172"/>
      <c r="G306" s="171"/>
      <c r="H306" s="167"/>
      <c r="I306" s="167"/>
      <c r="J306" s="167"/>
      <c r="K306" s="169"/>
    </row>
    <row r="307" spans="2:11" ht="16.5" x14ac:dyDescent="0.25">
      <c r="B307" s="167"/>
      <c r="C307" s="167"/>
      <c r="D307" s="167"/>
      <c r="E307" s="168"/>
      <c r="F307" s="172"/>
      <c r="G307" s="171"/>
      <c r="H307" s="167"/>
      <c r="I307" s="167"/>
      <c r="J307" s="167"/>
      <c r="K307" s="169"/>
    </row>
    <row r="308" spans="2:11" s="176" customFormat="1" ht="16.5" x14ac:dyDescent="0.25">
      <c r="B308" s="167"/>
      <c r="C308" s="167"/>
      <c r="D308" s="167"/>
      <c r="E308" s="168"/>
      <c r="F308" s="172"/>
      <c r="G308" s="171"/>
      <c r="H308" s="167"/>
      <c r="I308" s="167"/>
      <c r="J308" s="167"/>
      <c r="K308" s="169"/>
    </row>
    <row r="309" spans="2:11" s="176" customFormat="1" ht="16.5" x14ac:dyDescent="0.25">
      <c r="B309" s="167"/>
      <c r="C309" s="167"/>
      <c r="D309" s="167"/>
      <c r="E309" s="168"/>
      <c r="F309" s="172"/>
      <c r="G309" s="171"/>
      <c r="H309" s="167"/>
      <c r="I309" s="167"/>
      <c r="J309" s="167"/>
      <c r="K309" s="169"/>
    </row>
    <row r="310" spans="2:11" ht="16.5" x14ac:dyDescent="0.25">
      <c r="B310" s="167"/>
      <c r="C310" s="167"/>
      <c r="D310" s="167"/>
      <c r="E310" s="168"/>
      <c r="F310" s="172"/>
      <c r="G310" s="171"/>
      <c r="H310" s="167"/>
      <c r="I310" s="167"/>
      <c r="J310" s="167"/>
      <c r="K310" s="169"/>
    </row>
    <row r="311" spans="2:11" s="176" customFormat="1" ht="16.5" x14ac:dyDescent="0.25">
      <c r="B311" s="167"/>
      <c r="C311" s="167"/>
      <c r="D311" s="167"/>
      <c r="E311" s="168"/>
      <c r="F311" s="172"/>
      <c r="G311" s="171"/>
      <c r="H311" s="167"/>
      <c r="I311" s="167"/>
      <c r="J311" s="167"/>
      <c r="K311" s="169"/>
    </row>
    <row r="312" spans="2:11" s="176" customFormat="1" ht="16.5" x14ac:dyDescent="0.25">
      <c r="B312" s="167"/>
      <c r="C312" s="167"/>
      <c r="D312" s="167"/>
      <c r="E312" s="168"/>
      <c r="F312" s="172"/>
      <c r="G312" s="171"/>
      <c r="H312" s="167"/>
      <c r="I312" s="167"/>
      <c r="J312" s="167"/>
      <c r="K312" s="169"/>
    </row>
    <row r="313" spans="2:11" s="176" customFormat="1" ht="16.5" x14ac:dyDescent="0.25">
      <c r="B313" s="167"/>
      <c r="C313" s="167"/>
      <c r="D313" s="199"/>
      <c r="E313" s="198"/>
      <c r="F313" s="172"/>
      <c r="G313" s="171"/>
      <c r="H313" s="167"/>
      <c r="I313" s="167"/>
      <c r="J313" s="167"/>
      <c r="K313" s="169"/>
    </row>
    <row r="314" spans="2:11" s="103" customFormat="1" ht="16.5" x14ac:dyDescent="0.25">
      <c r="B314" s="167"/>
      <c r="C314" s="167"/>
      <c r="D314" s="167"/>
      <c r="E314" s="198"/>
      <c r="F314" s="172"/>
      <c r="G314" s="171"/>
      <c r="H314" s="167"/>
      <c r="I314" s="167"/>
      <c r="J314" s="167"/>
      <c r="K314" s="169"/>
    </row>
    <row r="315" spans="2:11" s="103" customFormat="1" ht="16.5" x14ac:dyDescent="0.25">
      <c r="B315" s="167"/>
      <c r="C315" s="167"/>
      <c r="D315" s="167"/>
      <c r="E315" s="198"/>
      <c r="F315" s="172"/>
      <c r="G315" s="171"/>
      <c r="H315" s="167"/>
      <c r="I315" s="167"/>
      <c r="J315" s="167"/>
      <c r="K315" s="169"/>
    </row>
    <row r="316" spans="2:11" s="103" customFormat="1" ht="16.5" x14ac:dyDescent="0.25">
      <c r="B316" s="167"/>
      <c r="C316" s="167"/>
      <c r="D316" s="167"/>
      <c r="E316" s="198"/>
      <c r="F316" s="172"/>
      <c r="G316" s="171"/>
      <c r="H316" s="167"/>
      <c r="I316" s="167"/>
      <c r="J316" s="167"/>
      <c r="K316" s="169"/>
    </row>
    <row r="317" spans="2:11" s="103" customFormat="1" ht="16.5" x14ac:dyDescent="0.25">
      <c r="B317" s="167"/>
      <c r="C317" s="167"/>
      <c r="D317" s="167"/>
      <c r="E317" s="168"/>
      <c r="F317" s="172"/>
      <c r="G317" s="171"/>
      <c r="H317" s="167"/>
      <c r="I317" s="167"/>
      <c r="J317" s="167"/>
      <c r="K317" s="169"/>
    </row>
    <row r="318" spans="2:11" s="103" customFormat="1" ht="16.5" x14ac:dyDescent="0.25">
      <c r="B318" s="167"/>
      <c r="C318" s="167"/>
      <c r="D318" s="167"/>
      <c r="E318" s="168"/>
      <c r="F318" s="172"/>
      <c r="G318" s="171"/>
      <c r="H318" s="167"/>
      <c r="I318" s="167"/>
      <c r="J318" s="167"/>
      <c r="K318" s="169"/>
    </row>
    <row r="319" spans="2:11" s="103" customFormat="1" ht="16.5" x14ac:dyDescent="0.25">
      <c r="B319" s="167"/>
      <c r="C319" s="167"/>
      <c r="D319" s="199"/>
      <c r="E319" s="198"/>
      <c r="F319" s="172"/>
      <c r="G319" s="171"/>
      <c r="H319" s="167"/>
      <c r="I319" s="167"/>
      <c r="J319" s="167"/>
      <c r="K319" s="169"/>
    </row>
    <row r="320" spans="2:11" s="103" customFormat="1" ht="16.5" x14ac:dyDescent="0.25">
      <c r="B320" s="167"/>
      <c r="C320" s="167"/>
      <c r="D320" s="167"/>
      <c r="E320" s="198"/>
      <c r="F320" s="172"/>
      <c r="G320" s="171"/>
      <c r="H320" s="167"/>
      <c r="I320" s="167"/>
      <c r="J320" s="167"/>
      <c r="K320" s="169"/>
    </row>
    <row r="321" spans="2:11" s="103" customFormat="1" ht="16.5" x14ac:dyDescent="0.25">
      <c r="B321" s="167"/>
      <c r="C321" s="167"/>
      <c r="D321" s="167"/>
      <c r="E321" s="198"/>
      <c r="F321" s="172"/>
      <c r="G321" s="171"/>
      <c r="H321" s="167"/>
      <c r="I321" s="167"/>
      <c r="J321" s="167"/>
      <c r="K321" s="169"/>
    </row>
    <row r="322" spans="2:11" s="103" customFormat="1" ht="16.5" x14ac:dyDescent="0.25">
      <c r="B322" s="167"/>
      <c r="C322" s="167"/>
      <c r="D322" s="167"/>
      <c r="E322" s="168"/>
      <c r="F322" s="172"/>
      <c r="G322" s="171"/>
      <c r="H322" s="167"/>
      <c r="I322" s="167"/>
      <c r="J322" s="167"/>
      <c r="K322" s="169"/>
    </row>
    <row r="323" spans="2:11" s="103" customFormat="1" ht="16.5" x14ac:dyDescent="0.25">
      <c r="B323" s="167"/>
      <c r="C323" s="167"/>
      <c r="D323" s="167"/>
      <c r="E323" s="168"/>
      <c r="F323" s="172"/>
      <c r="G323" s="171"/>
      <c r="H323" s="167"/>
      <c r="I323" s="167"/>
      <c r="J323" s="167"/>
      <c r="K323" s="169"/>
    </row>
    <row r="324" spans="2:11" s="103" customFormat="1" ht="16.5" x14ac:dyDescent="0.25">
      <c r="B324" s="167"/>
      <c r="C324" s="167"/>
      <c r="D324" s="199"/>
      <c r="E324" s="198"/>
      <c r="F324" s="172"/>
      <c r="G324" s="171"/>
      <c r="H324" s="167"/>
      <c r="I324" s="167"/>
      <c r="J324" s="167"/>
      <c r="K324" s="169"/>
    </row>
    <row r="325" spans="2:11" s="103" customFormat="1" ht="16.5" x14ac:dyDescent="0.25">
      <c r="B325" s="167"/>
      <c r="C325" s="167"/>
      <c r="D325" s="167"/>
      <c r="E325" s="198"/>
      <c r="F325" s="172"/>
      <c r="G325" s="171"/>
      <c r="H325" s="167"/>
      <c r="I325" s="167"/>
      <c r="J325" s="167"/>
      <c r="K325" s="169"/>
    </row>
    <row r="326" spans="2:11" s="103" customFormat="1" ht="16.5" x14ac:dyDescent="0.25">
      <c r="B326" s="167"/>
      <c r="C326" s="167"/>
      <c r="D326" s="167"/>
      <c r="E326" s="168"/>
      <c r="F326" s="172"/>
      <c r="G326" s="171"/>
      <c r="H326" s="167"/>
      <c r="I326" s="167"/>
      <c r="J326" s="167"/>
      <c r="K326" s="169"/>
    </row>
    <row r="327" spans="2:11" ht="16.5" x14ac:dyDescent="0.25">
      <c r="B327" s="167"/>
      <c r="C327" s="167"/>
      <c r="D327" s="167"/>
      <c r="E327" s="168"/>
      <c r="F327" s="172"/>
      <c r="G327" s="171"/>
      <c r="H327" s="167"/>
      <c r="I327" s="167"/>
      <c r="J327" s="167"/>
      <c r="K327" s="169"/>
    </row>
    <row r="328" spans="2:11" ht="16.5" x14ac:dyDescent="0.25">
      <c r="B328" s="167"/>
      <c r="C328" s="167"/>
      <c r="D328" s="167"/>
      <c r="E328" s="168"/>
      <c r="F328" s="172"/>
      <c r="G328" s="171"/>
      <c r="H328" s="167"/>
      <c r="I328" s="167"/>
      <c r="J328" s="167"/>
      <c r="K328" s="169"/>
    </row>
    <row r="329" spans="2:11" s="176" customFormat="1" ht="16.5" x14ac:dyDescent="0.25">
      <c r="B329" s="167"/>
      <c r="C329" s="167"/>
      <c r="D329" s="199"/>
      <c r="E329" s="198"/>
      <c r="F329" s="172"/>
      <c r="G329" s="171"/>
      <c r="H329" s="167"/>
      <c r="I329" s="167"/>
      <c r="J329" s="167"/>
      <c r="K329" s="169"/>
    </row>
    <row r="330" spans="2:11" s="176" customFormat="1" ht="16.5" x14ac:dyDescent="0.25">
      <c r="B330" s="167"/>
      <c r="C330" s="167"/>
      <c r="D330" s="167"/>
      <c r="E330" s="168"/>
      <c r="F330" s="172"/>
      <c r="G330" s="171"/>
      <c r="H330" s="167"/>
      <c r="I330" s="167"/>
      <c r="J330" s="167"/>
      <c r="K330" s="169"/>
    </row>
    <row r="331" spans="2:11" s="176" customFormat="1" ht="16.5" x14ac:dyDescent="0.25">
      <c r="B331" s="167"/>
      <c r="C331" s="167"/>
      <c r="D331" s="167"/>
      <c r="E331" s="168"/>
      <c r="F331" s="172"/>
      <c r="G331" s="171"/>
      <c r="H331" s="167"/>
      <c r="I331" s="167"/>
      <c r="J331" s="167"/>
      <c r="K331" s="169"/>
    </row>
    <row r="332" spans="2:11" s="176" customFormat="1" ht="16.5" x14ac:dyDescent="0.25">
      <c r="B332" s="167"/>
      <c r="C332" s="167"/>
      <c r="D332" s="199"/>
      <c r="E332" s="198"/>
      <c r="F332" s="172"/>
      <c r="G332" s="171"/>
      <c r="H332" s="167"/>
      <c r="I332" s="167"/>
      <c r="J332" s="167"/>
      <c r="K332" s="169"/>
    </row>
    <row r="333" spans="2:11" s="176" customFormat="1" ht="16.5" x14ac:dyDescent="0.25">
      <c r="B333" s="167"/>
      <c r="C333" s="167"/>
      <c r="D333" s="167"/>
      <c r="E333" s="168"/>
      <c r="F333" s="172"/>
      <c r="G333" s="171"/>
      <c r="H333" s="167"/>
      <c r="I333" s="167"/>
      <c r="J333" s="167"/>
      <c r="K333" s="169"/>
    </row>
    <row r="334" spans="2:11" ht="16.5" x14ac:dyDescent="0.25">
      <c r="B334" s="167"/>
      <c r="C334" s="167"/>
      <c r="D334" s="167"/>
      <c r="E334" s="168"/>
      <c r="F334" s="172"/>
      <c r="G334" s="171"/>
      <c r="H334" s="167"/>
      <c r="I334" s="167"/>
      <c r="J334" s="167"/>
      <c r="K334" s="169"/>
    </row>
    <row r="335" spans="2:11" ht="16.5" x14ac:dyDescent="0.25">
      <c r="B335" s="167"/>
      <c r="C335" s="167"/>
      <c r="D335" s="167"/>
      <c r="E335" s="168"/>
      <c r="F335" s="172"/>
      <c r="G335" s="171"/>
      <c r="H335" s="167"/>
      <c r="I335" s="167"/>
      <c r="J335" s="167"/>
      <c r="K335" s="169"/>
    </row>
    <row r="336" spans="2:11" s="176" customFormat="1" ht="16.5" x14ac:dyDescent="0.25">
      <c r="B336" s="167"/>
      <c r="C336" s="167"/>
      <c r="D336" s="199"/>
      <c r="E336" s="198"/>
      <c r="F336" s="172"/>
      <c r="G336" s="171"/>
      <c r="H336" s="167"/>
      <c r="I336" s="167"/>
      <c r="J336" s="167"/>
      <c r="K336" s="169"/>
    </row>
    <row r="337" spans="1:11" s="176" customFormat="1" ht="16.5" x14ac:dyDescent="0.25">
      <c r="B337" s="167"/>
      <c r="C337" s="167"/>
      <c r="D337" s="167"/>
      <c r="E337" s="168"/>
      <c r="F337" s="172"/>
      <c r="G337" s="171"/>
      <c r="H337" s="167"/>
      <c r="I337" s="167"/>
      <c r="J337" s="167"/>
      <c r="K337" s="169"/>
    </row>
    <row r="338" spans="1:11" s="176" customFormat="1" ht="16.5" x14ac:dyDescent="0.25">
      <c r="B338" s="167"/>
      <c r="C338" s="167"/>
      <c r="D338" s="167"/>
      <c r="E338" s="168"/>
      <c r="F338" s="172"/>
      <c r="G338" s="171"/>
      <c r="H338" s="167"/>
      <c r="I338" s="167"/>
      <c r="J338" s="167"/>
      <c r="K338" s="169"/>
    </row>
    <row r="339" spans="1:11" s="176" customFormat="1" ht="16.5" x14ac:dyDescent="0.25">
      <c r="B339" s="167"/>
      <c r="C339" s="167"/>
      <c r="D339" s="199"/>
      <c r="E339" s="198"/>
      <c r="F339" s="172"/>
      <c r="G339" s="171"/>
      <c r="H339" s="167"/>
      <c r="I339" s="167"/>
      <c r="J339" s="167"/>
      <c r="K339" s="169"/>
    </row>
    <row r="340" spans="1:11" ht="16.5" x14ac:dyDescent="0.25">
      <c r="B340" s="167"/>
      <c r="C340" s="167"/>
      <c r="D340" s="167"/>
      <c r="E340" s="168"/>
      <c r="F340" s="172"/>
      <c r="G340" s="171"/>
      <c r="H340" s="167"/>
      <c r="I340" s="167"/>
      <c r="J340" s="167"/>
      <c r="K340" s="169"/>
    </row>
    <row r="341" spans="1:11" s="176" customFormat="1" ht="16.5" x14ac:dyDescent="0.25">
      <c r="B341" s="167"/>
      <c r="C341" s="167"/>
      <c r="D341" s="167"/>
      <c r="E341" s="168"/>
      <c r="F341" s="172"/>
      <c r="G341" s="171"/>
      <c r="H341" s="167"/>
      <c r="I341" s="167"/>
      <c r="J341" s="167"/>
      <c r="K341" s="169"/>
    </row>
    <row r="342" spans="1:11" s="176" customFormat="1" ht="16.5" x14ac:dyDescent="0.25">
      <c r="B342" s="167"/>
      <c r="C342" s="167"/>
      <c r="D342" s="199"/>
      <c r="E342" s="198"/>
      <c r="F342" s="172"/>
      <c r="G342" s="171"/>
      <c r="H342" s="167"/>
      <c r="I342" s="167"/>
      <c r="J342" s="167"/>
      <c r="K342" s="169"/>
    </row>
    <row r="343" spans="1:11" ht="16.5" x14ac:dyDescent="0.25">
      <c r="B343" s="167"/>
      <c r="C343" s="167"/>
      <c r="D343" s="167"/>
      <c r="E343" s="168"/>
      <c r="F343" s="172"/>
      <c r="G343" s="171"/>
      <c r="H343" s="167"/>
      <c r="I343" s="167"/>
      <c r="J343" s="167"/>
      <c r="K343" s="169"/>
    </row>
    <row r="344" spans="1:11" ht="16.5" x14ac:dyDescent="0.25">
      <c r="B344" s="167"/>
      <c r="C344" s="167"/>
      <c r="D344" s="167"/>
      <c r="E344" s="168"/>
      <c r="F344" s="172"/>
      <c r="G344" s="171"/>
      <c r="H344" s="167"/>
      <c r="I344" s="167"/>
      <c r="J344" s="167"/>
      <c r="K344" s="169"/>
    </row>
    <row r="345" spans="1:11" s="176" customFormat="1" ht="16.5" x14ac:dyDescent="0.25">
      <c r="B345" s="167"/>
      <c r="C345" s="167"/>
      <c r="D345" s="199"/>
      <c r="E345" s="198"/>
      <c r="F345" s="172"/>
      <c r="G345" s="171"/>
      <c r="H345" s="167"/>
      <c r="I345" s="167"/>
      <c r="J345" s="167"/>
      <c r="K345" s="169"/>
    </row>
    <row r="346" spans="1:11" s="176" customFormat="1" ht="16.5" x14ac:dyDescent="0.25">
      <c r="B346" s="167"/>
      <c r="C346" s="167"/>
      <c r="D346" s="167"/>
      <c r="E346" s="198"/>
      <c r="F346" s="172"/>
      <c r="G346" s="171"/>
      <c r="H346" s="167"/>
      <c r="I346" s="167"/>
      <c r="J346" s="167"/>
      <c r="K346" s="169"/>
    </row>
    <row r="347" spans="1:11" s="176" customFormat="1" ht="16.5" x14ac:dyDescent="0.25">
      <c r="B347" s="167"/>
      <c r="C347" s="167"/>
      <c r="D347" s="167"/>
      <c r="E347" s="168"/>
      <c r="F347" s="172"/>
      <c r="G347" s="171"/>
      <c r="H347" s="167"/>
      <c r="I347" s="167"/>
      <c r="J347" s="167"/>
      <c r="K347" s="169"/>
    </row>
    <row r="348" spans="1:11" s="176" customFormat="1" ht="16.5" x14ac:dyDescent="0.25">
      <c r="B348" s="167"/>
      <c r="C348" s="167"/>
      <c r="D348" s="167"/>
      <c r="E348" s="168"/>
      <c r="F348" s="172"/>
      <c r="G348" s="171"/>
      <c r="H348" s="167"/>
      <c r="I348" s="167"/>
      <c r="J348" s="167"/>
      <c r="K348" s="169"/>
    </row>
    <row r="349" spans="1:11" s="176" customFormat="1" ht="16.5" x14ac:dyDescent="0.25">
      <c r="A349" s="15"/>
      <c r="B349" s="167"/>
      <c r="C349" s="167"/>
      <c r="D349" s="167"/>
      <c r="E349" s="168"/>
      <c r="F349" s="172"/>
      <c r="G349" s="171"/>
      <c r="H349" s="167"/>
      <c r="I349" s="167"/>
      <c r="J349" s="167"/>
      <c r="K349" s="169"/>
    </row>
    <row r="350" spans="1:11" ht="16.5" x14ac:dyDescent="0.25">
      <c r="A350" s="15"/>
      <c r="B350" s="167"/>
      <c r="C350" s="167"/>
      <c r="D350" s="167"/>
      <c r="E350" s="168"/>
      <c r="F350" s="172"/>
      <c r="G350" s="171"/>
      <c r="H350" s="167"/>
      <c r="I350" s="167"/>
      <c r="J350" s="167"/>
      <c r="K350" s="169"/>
    </row>
    <row r="351" spans="1:11" s="176" customFormat="1" ht="16.5" x14ac:dyDescent="0.25">
      <c r="A351" s="15"/>
      <c r="B351" s="167"/>
      <c r="C351" s="167"/>
      <c r="D351" s="167"/>
      <c r="E351" s="168"/>
      <c r="F351" s="172"/>
      <c r="G351" s="171"/>
      <c r="H351" s="167"/>
      <c r="I351" s="167"/>
      <c r="J351" s="167"/>
      <c r="K351" s="169"/>
    </row>
    <row r="352" spans="1:11" ht="16.5" x14ac:dyDescent="0.25">
      <c r="A352" s="15"/>
      <c r="B352" s="167"/>
      <c r="C352" s="167"/>
      <c r="D352" s="167"/>
      <c r="E352" s="168"/>
      <c r="F352" s="172"/>
      <c r="G352" s="171"/>
      <c r="H352" s="167"/>
      <c r="I352" s="167"/>
      <c r="J352" s="167"/>
      <c r="K352" s="169"/>
    </row>
    <row r="353" spans="1:11" s="176" customFormat="1" ht="16.5" x14ac:dyDescent="0.25">
      <c r="A353" s="15"/>
      <c r="B353" s="167"/>
      <c r="C353" s="167"/>
      <c r="D353" s="167"/>
      <c r="E353" s="168"/>
      <c r="F353" s="172"/>
      <c r="G353" s="171"/>
      <c r="H353" s="167"/>
      <c r="I353" s="167"/>
      <c r="J353" s="167"/>
      <c r="K353" s="169"/>
    </row>
    <row r="354" spans="1:11" ht="16.5" x14ac:dyDescent="0.25">
      <c r="A354" s="15"/>
      <c r="B354" s="167"/>
      <c r="C354" s="167"/>
      <c r="D354" s="167"/>
      <c r="E354" s="168"/>
      <c r="F354" s="172"/>
      <c r="G354" s="171"/>
      <c r="H354" s="167"/>
      <c r="I354" s="167"/>
      <c r="J354" s="167"/>
      <c r="K354" s="169"/>
    </row>
    <row r="355" spans="1:11" ht="16.5" x14ac:dyDescent="0.25">
      <c r="A355" s="15"/>
      <c r="B355" s="167"/>
      <c r="C355" s="167"/>
      <c r="D355" s="167"/>
      <c r="E355" s="168"/>
      <c r="F355" s="172"/>
      <c r="G355" s="171"/>
      <c r="H355" s="167"/>
      <c r="I355" s="167"/>
      <c r="J355" s="167"/>
      <c r="K355" s="169"/>
    </row>
    <row r="356" spans="1:11" ht="16.5" x14ac:dyDescent="0.25">
      <c r="A356" s="15"/>
      <c r="B356" s="167"/>
      <c r="C356" s="167"/>
      <c r="D356" s="167"/>
      <c r="E356" s="168"/>
      <c r="F356" s="172"/>
      <c r="G356" s="171"/>
      <c r="H356" s="167"/>
      <c r="I356" s="167"/>
      <c r="J356" s="167"/>
      <c r="K356" s="169"/>
    </row>
    <row r="357" spans="1:11" ht="16.5" x14ac:dyDescent="0.25">
      <c r="A357" s="15"/>
      <c r="B357" s="167"/>
      <c r="C357" s="167"/>
      <c r="D357" s="167"/>
      <c r="E357" s="168"/>
      <c r="F357" s="172"/>
      <c r="G357" s="171"/>
      <c r="H357" s="167"/>
      <c r="I357" s="167"/>
      <c r="J357" s="167"/>
      <c r="K357" s="169"/>
    </row>
    <row r="358" spans="1:11" s="176" customFormat="1" ht="16.5" x14ac:dyDescent="0.25">
      <c r="A358" s="15"/>
      <c r="B358" s="167"/>
      <c r="C358" s="167"/>
      <c r="D358" s="167"/>
      <c r="E358" s="168"/>
      <c r="F358" s="172"/>
      <c r="G358" s="171"/>
      <c r="H358" s="167"/>
      <c r="I358" s="167"/>
      <c r="J358" s="167"/>
      <c r="K358" s="169"/>
    </row>
    <row r="359" spans="1:11" ht="16.5" x14ac:dyDescent="0.25">
      <c r="A359" s="15"/>
      <c r="B359" s="167"/>
      <c r="C359" s="167"/>
      <c r="D359" s="167"/>
      <c r="E359" s="168"/>
      <c r="F359" s="172"/>
      <c r="G359" s="171"/>
      <c r="H359" s="167"/>
      <c r="I359" s="167"/>
      <c r="J359" s="167"/>
      <c r="K359" s="169"/>
    </row>
    <row r="360" spans="1:11" s="176" customFormat="1" ht="16.5" x14ac:dyDescent="0.25">
      <c r="A360" s="15"/>
      <c r="B360" s="167"/>
      <c r="C360" s="167"/>
      <c r="D360" s="167"/>
      <c r="E360" s="168"/>
      <c r="F360" s="172"/>
      <c r="G360" s="171"/>
      <c r="H360" s="167"/>
      <c r="I360" s="167"/>
      <c r="J360" s="167"/>
      <c r="K360" s="169"/>
    </row>
    <row r="361" spans="1:11" ht="16.5" x14ac:dyDescent="0.25">
      <c r="A361" s="15"/>
      <c r="B361" s="167"/>
      <c r="C361" s="167"/>
      <c r="D361" s="167"/>
      <c r="E361" s="168"/>
      <c r="F361" s="172"/>
      <c r="G361" s="171"/>
      <c r="H361" s="167"/>
      <c r="I361" s="167"/>
      <c r="J361" s="167"/>
      <c r="K361" s="169"/>
    </row>
    <row r="362" spans="1:11" ht="16.5" x14ac:dyDescent="0.25">
      <c r="A362" s="15"/>
      <c r="B362" s="167"/>
      <c r="C362" s="167"/>
      <c r="D362" s="167"/>
      <c r="E362" s="168"/>
      <c r="F362" s="172"/>
      <c r="G362" s="171"/>
      <c r="H362" s="167"/>
      <c r="I362" s="167"/>
      <c r="J362" s="167"/>
      <c r="K362" s="169"/>
    </row>
    <row r="363" spans="1:11" s="176" customFormat="1" ht="16.5" x14ac:dyDescent="0.25">
      <c r="A363" s="15"/>
      <c r="B363" s="167"/>
      <c r="C363" s="167"/>
      <c r="D363" s="167"/>
      <c r="E363" s="168"/>
      <c r="F363" s="172"/>
      <c r="G363" s="171"/>
      <c r="H363" s="167"/>
      <c r="I363" s="167"/>
      <c r="J363" s="167"/>
      <c r="K363" s="169"/>
    </row>
    <row r="364" spans="1:11" s="176" customFormat="1" ht="16.5" x14ac:dyDescent="0.25">
      <c r="A364" s="15"/>
      <c r="B364" s="167"/>
      <c r="C364" s="167"/>
      <c r="D364" s="167"/>
      <c r="E364" s="168"/>
      <c r="F364" s="172"/>
      <c r="G364" s="171"/>
      <c r="H364" s="167"/>
      <c r="I364" s="167"/>
      <c r="J364" s="167"/>
      <c r="K364" s="169"/>
    </row>
    <row r="365" spans="1:11" s="176" customFormat="1" ht="16.5" x14ac:dyDescent="0.25">
      <c r="A365" s="15"/>
      <c r="B365" s="167"/>
      <c r="C365" s="167"/>
      <c r="D365" s="199"/>
      <c r="E365" s="198"/>
      <c r="F365" s="172"/>
      <c r="G365" s="171"/>
      <c r="H365" s="167"/>
      <c r="I365" s="167"/>
      <c r="J365" s="167"/>
      <c r="K365" s="169"/>
    </row>
    <row r="366" spans="1:11" s="176" customFormat="1" ht="16.5" x14ac:dyDescent="0.25">
      <c r="A366" s="15"/>
      <c r="B366" s="167"/>
      <c r="C366" s="167"/>
      <c r="D366" s="167"/>
      <c r="E366" s="198"/>
      <c r="F366" s="172"/>
      <c r="G366" s="171"/>
      <c r="H366" s="167"/>
      <c r="I366" s="167"/>
      <c r="J366" s="167"/>
      <c r="K366" s="169"/>
    </row>
    <row r="367" spans="1:11" ht="16.5" x14ac:dyDescent="0.25">
      <c r="A367" s="15"/>
      <c r="B367" s="167"/>
      <c r="C367" s="167"/>
      <c r="D367" s="167"/>
      <c r="E367" s="198"/>
      <c r="F367" s="172"/>
      <c r="G367" s="171"/>
      <c r="H367" s="167"/>
      <c r="I367" s="167"/>
      <c r="J367" s="167"/>
      <c r="K367" s="169"/>
    </row>
    <row r="368" spans="1:11" s="176" customFormat="1" ht="16.5" x14ac:dyDescent="0.25">
      <c r="A368" s="15"/>
      <c r="B368" s="167"/>
      <c r="C368" s="167"/>
      <c r="D368" s="167"/>
      <c r="E368" s="198"/>
      <c r="F368" s="172"/>
      <c r="G368" s="171"/>
      <c r="H368" s="167"/>
      <c r="I368" s="167"/>
      <c r="J368" s="167"/>
      <c r="K368" s="169"/>
    </row>
    <row r="369" spans="1:11" s="103" customFormat="1" ht="16.5" x14ac:dyDescent="0.25">
      <c r="A369" s="36"/>
      <c r="B369" s="167"/>
      <c r="C369" s="167"/>
      <c r="D369" s="167"/>
      <c r="E369" s="168"/>
      <c r="F369" s="172"/>
      <c r="G369" s="171"/>
      <c r="H369" s="167"/>
      <c r="I369" s="167"/>
      <c r="J369" s="167"/>
      <c r="K369" s="169"/>
    </row>
    <row r="370" spans="1:11" s="103" customFormat="1" ht="16.5" x14ac:dyDescent="0.25">
      <c r="A370" s="36"/>
      <c r="B370" s="167"/>
      <c r="C370" s="167"/>
      <c r="D370" s="167"/>
      <c r="E370" s="168"/>
      <c r="F370" s="172"/>
      <c r="G370" s="171"/>
      <c r="H370" s="167"/>
      <c r="I370" s="167"/>
      <c r="J370" s="167"/>
      <c r="K370" s="169"/>
    </row>
    <row r="371" spans="1:11" s="103" customFormat="1" ht="16.5" x14ac:dyDescent="0.25">
      <c r="A371" s="36"/>
      <c r="B371" s="167"/>
      <c r="C371" s="167"/>
      <c r="D371" s="167"/>
      <c r="E371" s="168"/>
      <c r="F371" s="172"/>
      <c r="G371" s="171"/>
      <c r="H371" s="167"/>
      <c r="I371" s="167"/>
      <c r="J371" s="167"/>
      <c r="K371" s="169"/>
    </row>
    <row r="372" spans="1:11" ht="16.5" x14ac:dyDescent="0.25">
      <c r="A372" s="15"/>
      <c r="B372" s="167"/>
      <c r="C372" s="167"/>
      <c r="D372" s="167"/>
      <c r="E372" s="168"/>
      <c r="F372" s="172"/>
      <c r="G372" s="171"/>
      <c r="H372" s="167"/>
      <c r="I372" s="167"/>
      <c r="J372" s="167"/>
      <c r="K372" s="169"/>
    </row>
    <row r="373" spans="1:11" s="176" customFormat="1" ht="16.5" x14ac:dyDescent="0.25">
      <c r="A373" s="15"/>
      <c r="B373" s="167"/>
      <c r="C373" s="167"/>
      <c r="D373" s="199"/>
      <c r="E373" s="198"/>
      <c r="F373" s="172"/>
      <c r="G373" s="171"/>
      <c r="H373" s="167"/>
      <c r="I373" s="167"/>
      <c r="J373" s="167"/>
      <c r="K373" s="169"/>
    </row>
    <row r="374" spans="1:11" ht="16.5" x14ac:dyDescent="0.25">
      <c r="A374" s="15"/>
      <c r="B374" s="167"/>
      <c r="C374" s="167"/>
      <c r="D374" s="167"/>
      <c r="E374" s="198"/>
      <c r="F374" s="172"/>
      <c r="G374" s="171"/>
      <c r="H374" s="167"/>
      <c r="I374" s="167"/>
      <c r="J374" s="167"/>
      <c r="K374" s="169"/>
    </row>
    <row r="375" spans="1:11" s="176" customFormat="1" ht="16.5" x14ac:dyDescent="0.25">
      <c r="A375" s="15"/>
      <c r="B375" s="167"/>
      <c r="C375" s="167"/>
      <c r="D375" s="167"/>
      <c r="E375" s="168"/>
      <c r="F375" s="172"/>
      <c r="G375" s="171"/>
      <c r="H375" s="167"/>
      <c r="I375" s="167"/>
      <c r="J375" s="167"/>
      <c r="K375" s="169"/>
    </row>
    <row r="376" spans="1:11" s="176" customFormat="1" ht="16.5" x14ac:dyDescent="0.25">
      <c r="A376" s="15"/>
      <c r="B376" s="167"/>
      <c r="C376" s="167"/>
      <c r="D376" s="167"/>
      <c r="E376" s="168"/>
      <c r="F376" s="172"/>
      <c r="G376" s="171"/>
      <c r="H376" s="167"/>
      <c r="I376" s="167"/>
      <c r="J376" s="167"/>
      <c r="K376" s="169"/>
    </row>
    <row r="377" spans="1:11" ht="16.5" x14ac:dyDescent="0.25">
      <c r="A377" s="15"/>
      <c r="B377" s="167"/>
      <c r="C377" s="167"/>
      <c r="D377" s="167"/>
      <c r="E377" s="168"/>
      <c r="F377" s="172"/>
      <c r="G377" s="171"/>
      <c r="H377" s="167"/>
      <c r="I377" s="167"/>
      <c r="J377" s="167"/>
      <c r="K377" s="169"/>
    </row>
    <row r="378" spans="1:11" s="176" customFormat="1" ht="16.5" x14ac:dyDescent="0.25">
      <c r="A378" s="15"/>
      <c r="B378" s="167"/>
      <c r="C378" s="167"/>
      <c r="D378" s="199"/>
      <c r="E378" s="198"/>
      <c r="F378" s="172"/>
      <c r="G378" s="171"/>
      <c r="H378" s="167"/>
      <c r="I378" s="167"/>
      <c r="J378" s="167"/>
      <c r="K378" s="169"/>
    </row>
    <row r="379" spans="1:11" s="176" customFormat="1" ht="16.5" x14ac:dyDescent="0.25">
      <c r="A379" s="15"/>
      <c r="B379" s="167"/>
      <c r="C379" s="167"/>
      <c r="D379" s="167"/>
      <c r="E379" s="168"/>
      <c r="F379" s="172"/>
      <c r="G379" s="171"/>
      <c r="H379" s="167"/>
      <c r="I379" s="167"/>
      <c r="J379" s="167"/>
      <c r="K379" s="169"/>
    </row>
    <row r="380" spans="1:11" s="176" customFormat="1" ht="16.5" x14ac:dyDescent="0.25">
      <c r="A380" s="15"/>
      <c r="B380" s="167"/>
      <c r="C380" s="167"/>
      <c r="D380" s="167"/>
      <c r="E380" s="168"/>
      <c r="F380" s="172"/>
      <c r="G380" s="171"/>
      <c r="H380" s="167"/>
      <c r="I380" s="167"/>
      <c r="J380" s="167"/>
      <c r="K380" s="169"/>
    </row>
    <row r="381" spans="1:11" s="176" customFormat="1" ht="16.5" x14ac:dyDescent="0.25">
      <c r="A381" s="15"/>
      <c r="B381" s="167"/>
      <c r="C381" s="167"/>
      <c r="D381" s="199"/>
      <c r="E381" s="198"/>
      <c r="F381" s="172"/>
      <c r="G381" s="171"/>
      <c r="H381" s="167"/>
      <c r="I381" s="167"/>
      <c r="J381" s="167"/>
      <c r="K381" s="169"/>
    </row>
    <row r="382" spans="1:11" ht="16.5" x14ac:dyDescent="0.25">
      <c r="A382" s="15"/>
      <c r="B382" s="167"/>
      <c r="C382" s="167"/>
      <c r="D382" s="167"/>
      <c r="E382" s="198"/>
      <c r="F382" s="172"/>
      <c r="G382" s="171"/>
      <c r="H382" s="167"/>
      <c r="I382" s="167"/>
      <c r="J382" s="167"/>
      <c r="K382" s="169"/>
    </row>
    <row r="383" spans="1:11" ht="16.5" x14ac:dyDescent="0.25">
      <c r="A383" s="15"/>
      <c r="B383" s="167"/>
      <c r="C383" s="167"/>
      <c r="D383" s="167"/>
      <c r="E383" s="168"/>
      <c r="F383" s="172"/>
      <c r="G383" s="171"/>
      <c r="H383" s="167"/>
      <c r="I383" s="167"/>
      <c r="J383" s="167"/>
      <c r="K383" s="169"/>
    </row>
    <row r="384" spans="1:11" s="176" customFormat="1" ht="16.5" x14ac:dyDescent="0.25">
      <c r="A384" s="15"/>
      <c r="B384" s="167"/>
      <c r="C384" s="167"/>
      <c r="D384" s="167"/>
      <c r="E384" s="168"/>
      <c r="F384" s="172"/>
      <c r="G384" s="171"/>
      <c r="H384" s="167"/>
      <c r="I384" s="167"/>
      <c r="J384" s="167"/>
      <c r="K384" s="169"/>
    </row>
    <row r="385" spans="1:11" ht="16.5" x14ac:dyDescent="0.25">
      <c r="A385" s="15"/>
      <c r="B385" s="167"/>
      <c r="C385" s="167"/>
      <c r="D385" s="167"/>
      <c r="E385" s="168"/>
      <c r="F385" s="172"/>
      <c r="G385" s="171"/>
      <c r="H385" s="167"/>
      <c r="I385" s="167"/>
      <c r="J385" s="167"/>
      <c r="K385" s="169"/>
    </row>
    <row r="386" spans="1:11" ht="16.5" x14ac:dyDescent="0.25">
      <c r="A386" s="15"/>
      <c r="B386" s="167"/>
      <c r="C386" s="167"/>
      <c r="D386" s="167"/>
      <c r="E386" s="168"/>
      <c r="F386" s="172"/>
      <c r="G386" s="171"/>
      <c r="H386" s="167"/>
      <c r="I386" s="167"/>
      <c r="J386" s="167"/>
      <c r="K386" s="169"/>
    </row>
    <row r="387" spans="1:11" s="176" customFormat="1" ht="16.5" x14ac:dyDescent="0.25">
      <c r="A387" s="15"/>
      <c r="B387" s="167"/>
      <c r="C387" s="167"/>
      <c r="D387" s="167"/>
      <c r="E387" s="168"/>
      <c r="F387" s="172"/>
      <c r="G387" s="171"/>
      <c r="H387" s="167"/>
      <c r="I387" s="167"/>
      <c r="J387" s="167"/>
      <c r="K387" s="169"/>
    </row>
    <row r="388" spans="1:11" s="176" customFormat="1" ht="16.5" x14ac:dyDescent="0.25">
      <c r="A388" s="15"/>
      <c r="B388" s="167"/>
      <c r="C388" s="167"/>
      <c r="D388" s="167"/>
      <c r="E388" s="168"/>
      <c r="F388" s="172"/>
      <c r="G388" s="171"/>
      <c r="H388" s="167"/>
      <c r="I388" s="167"/>
      <c r="J388" s="167"/>
      <c r="K388" s="169"/>
    </row>
    <row r="389" spans="1:11" ht="16.5" x14ac:dyDescent="0.25">
      <c r="A389" s="15"/>
      <c r="B389" s="167"/>
      <c r="C389" s="167"/>
      <c r="D389" s="167"/>
      <c r="E389" s="168"/>
      <c r="F389" s="172"/>
      <c r="G389" s="171"/>
      <c r="H389" s="167"/>
      <c r="I389" s="167"/>
      <c r="J389" s="167"/>
      <c r="K389" s="169"/>
    </row>
    <row r="390" spans="1:11" s="176" customFormat="1" ht="16.5" x14ac:dyDescent="0.25">
      <c r="A390" s="15"/>
      <c r="B390" s="167"/>
      <c r="C390" s="167"/>
      <c r="D390" s="167"/>
      <c r="E390" s="168"/>
      <c r="F390" s="172"/>
      <c r="G390" s="171"/>
      <c r="H390" s="167"/>
      <c r="I390" s="167"/>
      <c r="J390" s="167"/>
      <c r="K390" s="169"/>
    </row>
    <row r="391" spans="1:11" s="176" customFormat="1" ht="16.5" x14ac:dyDescent="0.25">
      <c r="A391" s="15"/>
      <c r="B391" s="167"/>
      <c r="C391" s="167"/>
      <c r="D391" s="167"/>
      <c r="E391" s="168"/>
      <c r="F391" s="172"/>
      <c r="G391" s="171"/>
      <c r="H391" s="167"/>
      <c r="I391" s="167"/>
      <c r="J391" s="167"/>
      <c r="K391" s="169"/>
    </row>
    <row r="392" spans="1:11" ht="16.5" x14ac:dyDescent="0.25">
      <c r="A392" s="15"/>
      <c r="B392" s="167"/>
      <c r="C392" s="167"/>
      <c r="D392" s="167"/>
      <c r="E392" s="168"/>
      <c r="F392" s="172"/>
      <c r="G392" s="171"/>
      <c r="H392" s="167"/>
      <c r="I392" s="167"/>
      <c r="J392" s="167"/>
      <c r="K392" s="169"/>
    </row>
    <row r="393" spans="1:11" ht="16.5" x14ac:dyDescent="0.25">
      <c r="A393" s="15"/>
      <c r="B393" s="167"/>
      <c r="C393" s="167"/>
      <c r="D393" s="167"/>
      <c r="E393" s="168"/>
      <c r="F393" s="172"/>
      <c r="G393" s="171"/>
      <c r="H393" s="167"/>
      <c r="I393" s="167"/>
      <c r="J393" s="167"/>
      <c r="K393" s="169"/>
    </row>
    <row r="394" spans="1:11" s="176" customFormat="1" ht="16.5" x14ac:dyDescent="0.25">
      <c r="A394" s="15"/>
      <c r="B394" s="167"/>
      <c r="C394" s="167"/>
      <c r="D394" s="167"/>
      <c r="E394" s="168"/>
      <c r="F394" s="172"/>
      <c r="G394" s="171"/>
      <c r="H394" s="167"/>
      <c r="I394" s="167"/>
      <c r="J394" s="167"/>
      <c r="K394" s="169"/>
    </row>
    <row r="395" spans="1:11" ht="16.5" x14ac:dyDescent="0.25">
      <c r="A395" s="15"/>
      <c r="B395" s="167"/>
      <c r="C395" s="167"/>
      <c r="D395" s="167"/>
      <c r="E395" s="168"/>
      <c r="F395" s="172"/>
      <c r="G395" s="171"/>
      <c r="H395" s="167"/>
      <c r="I395" s="167"/>
      <c r="J395" s="167"/>
      <c r="K395" s="169"/>
    </row>
    <row r="396" spans="1:11" ht="16.5" x14ac:dyDescent="0.25">
      <c r="A396" s="15"/>
      <c r="B396" s="167"/>
      <c r="C396" s="167"/>
      <c r="D396" s="167"/>
      <c r="E396" s="168"/>
      <c r="F396" s="172"/>
      <c r="G396" s="171"/>
      <c r="H396" s="167"/>
      <c r="I396" s="167"/>
      <c r="J396" s="167"/>
      <c r="K396" s="169"/>
    </row>
    <row r="397" spans="1:11" s="176" customFormat="1" ht="16.5" x14ac:dyDescent="0.25">
      <c r="A397" s="15"/>
      <c r="B397" s="167"/>
      <c r="C397" s="167"/>
      <c r="D397" s="167"/>
      <c r="E397" s="168"/>
      <c r="F397" s="172"/>
      <c r="G397" s="171"/>
      <c r="H397" s="167"/>
      <c r="I397" s="167"/>
      <c r="J397" s="167"/>
      <c r="K397" s="169"/>
    </row>
    <row r="398" spans="1:11" s="176" customFormat="1" ht="16.5" x14ac:dyDescent="0.25">
      <c r="A398" s="15"/>
      <c r="B398" s="167"/>
      <c r="C398" s="167"/>
      <c r="D398" s="167"/>
      <c r="E398" s="168"/>
      <c r="F398" s="172"/>
      <c r="G398" s="171"/>
      <c r="H398" s="167"/>
      <c r="I398" s="167"/>
      <c r="J398" s="167"/>
      <c r="K398" s="169"/>
    </row>
    <row r="399" spans="1:11" s="176" customFormat="1" ht="16.5" x14ac:dyDescent="0.25">
      <c r="A399" s="15"/>
      <c r="B399" s="167"/>
      <c r="C399" s="167"/>
      <c r="D399" s="199"/>
      <c r="E399" s="198"/>
      <c r="F399" s="172"/>
      <c r="G399" s="171"/>
      <c r="H399" s="167"/>
      <c r="I399" s="167"/>
      <c r="J399" s="167"/>
      <c r="K399" s="169"/>
    </row>
    <row r="400" spans="1:11" ht="16.5" x14ac:dyDescent="0.25">
      <c r="A400" s="15"/>
      <c r="B400" s="167"/>
      <c r="C400" s="167"/>
      <c r="D400" s="167"/>
      <c r="E400" s="198"/>
      <c r="F400" s="172"/>
      <c r="G400" s="171"/>
      <c r="H400" s="167"/>
      <c r="I400" s="167"/>
      <c r="J400" s="167"/>
      <c r="K400" s="169"/>
    </row>
    <row r="401" spans="1:11" ht="16.5" x14ac:dyDescent="0.25">
      <c r="A401" s="15"/>
      <c r="B401" s="167"/>
      <c r="C401" s="167"/>
      <c r="D401" s="167"/>
      <c r="E401" s="168"/>
      <c r="F401" s="172"/>
      <c r="G401" s="171"/>
      <c r="H401" s="167"/>
      <c r="I401" s="167"/>
      <c r="J401" s="167"/>
      <c r="K401" s="169"/>
    </row>
    <row r="402" spans="1:11" s="176" customFormat="1" ht="16.5" x14ac:dyDescent="0.25">
      <c r="A402" s="15"/>
      <c r="B402" s="167"/>
      <c r="C402" s="167"/>
      <c r="D402" s="167"/>
      <c r="E402" s="168"/>
      <c r="F402" s="172"/>
      <c r="G402" s="171"/>
      <c r="H402" s="167"/>
      <c r="I402" s="167"/>
      <c r="J402" s="167"/>
      <c r="K402" s="169"/>
    </row>
    <row r="403" spans="1:11" s="176" customFormat="1" ht="16.5" x14ac:dyDescent="0.25">
      <c r="A403" s="15"/>
      <c r="B403" s="167"/>
      <c r="C403" s="167"/>
      <c r="D403" s="167"/>
      <c r="E403" s="168"/>
      <c r="F403" s="172"/>
      <c r="G403" s="171"/>
      <c r="H403" s="167"/>
      <c r="I403" s="167"/>
      <c r="J403" s="167"/>
      <c r="K403" s="169"/>
    </row>
    <row r="404" spans="1:11" ht="16.5" x14ac:dyDescent="0.25">
      <c r="A404" s="15"/>
      <c r="B404" s="167"/>
      <c r="C404" s="167"/>
      <c r="D404" s="167"/>
      <c r="E404" s="168"/>
      <c r="F404" s="172"/>
      <c r="G404" s="171"/>
      <c r="H404" s="167"/>
      <c r="I404" s="167"/>
      <c r="J404" s="167"/>
      <c r="K404" s="169"/>
    </row>
    <row r="405" spans="1:11" s="176" customFormat="1" ht="16.5" x14ac:dyDescent="0.25">
      <c r="A405" s="15"/>
      <c r="B405" s="167"/>
      <c r="C405" s="167"/>
      <c r="D405" s="199"/>
      <c r="E405" s="198"/>
      <c r="F405" s="172"/>
      <c r="G405" s="171"/>
      <c r="H405" s="167"/>
      <c r="I405" s="167"/>
      <c r="J405" s="167"/>
      <c r="K405" s="169"/>
    </row>
    <row r="406" spans="1:11" ht="16.5" x14ac:dyDescent="0.25">
      <c r="A406" s="15"/>
      <c r="B406" s="167"/>
      <c r="C406" s="167"/>
      <c r="D406" s="167"/>
      <c r="E406" s="198"/>
      <c r="F406" s="172"/>
      <c r="G406" s="171"/>
      <c r="H406" s="167"/>
      <c r="I406" s="167"/>
      <c r="J406" s="167"/>
      <c r="K406" s="169"/>
    </row>
    <row r="407" spans="1:11" ht="16.5" x14ac:dyDescent="0.25">
      <c r="A407" s="15"/>
      <c r="B407" s="167"/>
      <c r="C407" s="167"/>
      <c r="D407" s="167"/>
      <c r="E407" s="168"/>
      <c r="F407" s="172"/>
      <c r="G407" s="171"/>
      <c r="H407" s="167"/>
      <c r="I407" s="167"/>
      <c r="J407" s="167"/>
      <c r="K407" s="169"/>
    </row>
    <row r="408" spans="1:11" s="176" customFormat="1" ht="16.5" x14ac:dyDescent="0.25">
      <c r="A408" s="15"/>
      <c r="B408" s="167"/>
      <c r="C408" s="167"/>
      <c r="D408" s="167"/>
      <c r="E408" s="168"/>
      <c r="F408" s="172"/>
      <c r="G408" s="171"/>
      <c r="H408" s="167"/>
      <c r="I408" s="167"/>
      <c r="J408" s="167"/>
      <c r="K408" s="169"/>
    </row>
    <row r="409" spans="1:11" ht="16.5" x14ac:dyDescent="0.25">
      <c r="A409" s="15"/>
      <c r="B409" s="167"/>
      <c r="C409" s="167"/>
      <c r="D409" s="167"/>
      <c r="E409" s="168"/>
      <c r="F409" s="172"/>
      <c r="G409" s="171"/>
      <c r="H409" s="167"/>
      <c r="I409" s="167"/>
      <c r="J409" s="167"/>
      <c r="K409" s="169"/>
    </row>
    <row r="410" spans="1:11" ht="16.5" x14ac:dyDescent="0.25">
      <c r="A410" s="15"/>
      <c r="B410" s="167"/>
      <c r="C410" s="167"/>
      <c r="D410" s="167"/>
      <c r="E410" s="168"/>
      <c r="F410" s="172"/>
      <c r="G410" s="171"/>
      <c r="H410" s="167"/>
      <c r="I410" s="167"/>
      <c r="J410" s="167"/>
      <c r="K410" s="169"/>
    </row>
    <row r="411" spans="1:11" s="176" customFormat="1" ht="16.5" x14ac:dyDescent="0.25">
      <c r="A411" s="15"/>
      <c r="B411" s="167"/>
      <c r="C411" s="167"/>
      <c r="D411" s="167"/>
      <c r="E411" s="168"/>
      <c r="F411" s="172"/>
      <c r="G411" s="171"/>
      <c r="H411" s="167"/>
      <c r="I411" s="167"/>
      <c r="J411" s="167"/>
      <c r="K411" s="169"/>
    </row>
    <row r="412" spans="1:11" s="176" customFormat="1" ht="16.5" x14ac:dyDescent="0.25">
      <c r="A412" s="15"/>
      <c r="B412" s="167"/>
      <c r="C412" s="167"/>
      <c r="D412" s="199"/>
      <c r="E412" s="198"/>
      <c r="F412" s="172"/>
      <c r="G412" s="171"/>
      <c r="H412" s="167"/>
      <c r="I412" s="167"/>
      <c r="J412" s="167"/>
      <c r="K412" s="169"/>
    </row>
    <row r="413" spans="1:11" ht="16.5" x14ac:dyDescent="0.25">
      <c r="A413" s="15"/>
      <c r="B413" s="167"/>
      <c r="C413" s="167"/>
      <c r="D413" s="167"/>
      <c r="E413" s="168"/>
      <c r="F413" s="172"/>
      <c r="G413" s="171"/>
      <c r="H413" s="167"/>
      <c r="I413" s="167"/>
      <c r="J413" s="167"/>
      <c r="K413" s="169"/>
    </row>
    <row r="414" spans="1:11" s="176" customFormat="1" ht="16.5" x14ac:dyDescent="0.25">
      <c r="A414" s="15"/>
      <c r="B414" s="167"/>
      <c r="C414" s="167"/>
      <c r="D414" s="167"/>
      <c r="E414" s="168"/>
      <c r="F414" s="172"/>
      <c r="G414" s="171"/>
      <c r="H414" s="167"/>
      <c r="I414" s="167"/>
      <c r="J414" s="167"/>
      <c r="K414" s="169"/>
    </row>
    <row r="415" spans="1:11" ht="16.5" x14ac:dyDescent="0.25">
      <c r="A415" s="15"/>
      <c r="B415" s="167"/>
      <c r="C415" s="167"/>
      <c r="D415" s="167"/>
      <c r="E415" s="168"/>
      <c r="F415" s="172"/>
      <c r="G415" s="171"/>
      <c r="H415" s="167"/>
      <c r="I415" s="167"/>
      <c r="J415" s="167"/>
      <c r="K415" s="169"/>
    </row>
    <row r="416" spans="1:11" s="176" customFormat="1" ht="16.5" x14ac:dyDescent="0.25">
      <c r="A416" s="15"/>
      <c r="B416" s="200"/>
      <c r="C416" s="200"/>
      <c r="D416" s="199"/>
      <c r="E416" s="203"/>
      <c r="F416" s="201"/>
      <c r="G416" s="171"/>
      <c r="H416" s="200"/>
      <c r="I416" s="200"/>
      <c r="J416" s="200"/>
      <c r="K416" s="202"/>
    </row>
    <row r="417" spans="1:11" ht="16.5" x14ac:dyDescent="0.25">
      <c r="A417" s="15"/>
      <c r="B417" s="167"/>
      <c r="C417" s="167"/>
      <c r="D417" s="167"/>
      <c r="E417" s="168"/>
      <c r="F417" s="172"/>
      <c r="G417" s="171"/>
      <c r="H417" s="167"/>
      <c r="I417" s="167"/>
      <c r="J417" s="167"/>
      <c r="K417" s="169"/>
    </row>
    <row r="418" spans="1:11" ht="16.5" x14ac:dyDescent="0.25">
      <c r="A418" s="15"/>
      <c r="B418" s="167"/>
      <c r="C418" s="167"/>
      <c r="D418" s="167"/>
      <c r="E418" s="168"/>
      <c r="F418" s="172"/>
      <c r="G418" s="171"/>
      <c r="H418" s="167"/>
      <c r="I418" s="167"/>
      <c r="J418" s="167"/>
      <c r="K418" s="169"/>
    </row>
    <row r="419" spans="1:11" s="176" customFormat="1" ht="16.5" x14ac:dyDescent="0.25">
      <c r="A419" s="15"/>
      <c r="B419" s="167"/>
      <c r="C419" s="167"/>
      <c r="D419" s="199"/>
      <c r="E419" s="198"/>
      <c r="F419" s="172"/>
      <c r="G419" s="171"/>
      <c r="H419" s="167"/>
      <c r="I419" s="167"/>
      <c r="J419" s="167"/>
      <c r="K419" s="169"/>
    </row>
    <row r="420" spans="1:11" s="176" customFormat="1" ht="16.5" x14ac:dyDescent="0.25">
      <c r="A420" s="15"/>
      <c r="B420" s="167"/>
      <c r="C420" s="167"/>
      <c r="D420" s="167"/>
      <c r="E420" s="198"/>
      <c r="F420" s="172"/>
      <c r="G420" s="171"/>
      <c r="H420" s="167"/>
      <c r="I420" s="167"/>
      <c r="J420" s="167"/>
      <c r="K420" s="169"/>
    </row>
    <row r="421" spans="1:11" ht="16.5" x14ac:dyDescent="0.25">
      <c r="A421" s="15"/>
      <c r="B421" s="167"/>
      <c r="C421" s="167"/>
      <c r="D421" s="167"/>
      <c r="E421" s="168"/>
      <c r="F421" s="172"/>
      <c r="G421" s="171"/>
      <c r="H421" s="167"/>
      <c r="I421" s="167"/>
      <c r="J421" s="167"/>
      <c r="K421" s="169"/>
    </row>
    <row r="422" spans="1:11" ht="16.5" x14ac:dyDescent="0.25">
      <c r="A422" s="15"/>
      <c r="B422" s="167"/>
      <c r="C422" s="167"/>
      <c r="D422" s="167"/>
      <c r="E422" s="168"/>
      <c r="F422" s="172"/>
      <c r="G422" s="171"/>
      <c r="H422" s="167"/>
      <c r="I422" s="167"/>
      <c r="J422" s="167"/>
      <c r="K422" s="169"/>
    </row>
    <row r="423" spans="1:11" ht="16.5" x14ac:dyDescent="0.25">
      <c r="A423" s="15"/>
      <c r="B423" s="167"/>
      <c r="C423" s="167"/>
      <c r="D423" s="167"/>
      <c r="E423" s="168"/>
      <c r="F423" s="172"/>
      <c r="G423" s="171"/>
      <c r="H423" s="167"/>
      <c r="I423" s="167"/>
      <c r="J423" s="167"/>
      <c r="K423" s="169"/>
    </row>
    <row r="424" spans="1:11" ht="16.5" x14ac:dyDescent="0.25">
      <c r="A424" s="15"/>
      <c r="B424" s="167"/>
      <c r="C424" s="167"/>
      <c r="D424" s="167"/>
      <c r="E424" s="168"/>
      <c r="F424" s="172"/>
      <c r="G424" s="171"/>
      <c r="H424" s="167"/>
      <c r="I424" s="167"/>
      <c r="J424" s="167"/>
      <c r="K424" s="169"/>
    </row>
    <row r="425" spans="1:11" s="176" customFormat="1" ht="16.5" x14ac:dyDescent="0.25">
      <c r="A425" s="15"/>
      <c r="B425" s="167"/>
      <c r="C425" s="167"/>
      <c r="D425" s="199"/>
      <c r="E425" s="198"/>
      <c r="F425" s="172"/>
      <c r="G425" s="171"/>
      <c r="H425" s="167"/>
      <c r="I425" s="167"/>
      <c r="J425" s="167"/>
      <c r="K425" s="169"/>
    </row>
    <row r="426" spans="1:11" ht="16.5" x14ac:dyDescent="0.25">
      <c r="A426" s="15"/>
      <c r="B426" s="167"/>
      <c r="C426" s="167"/>
      <c r="D426" s="167"/>
      <c r="E426" s="168"/>
      <c r="F426" s="172"/>
      <c r="G426" s="171"/>
      <c r="H426" s="167"/>
      <c r="I426" s="167"/>
      <c r="J426" s="167"/>
      <c r="K426" s="169"/>
    </row>
    <row r="427" spans="1:11" ht="16.5" x14ac:dyDescent="0.25">
      <c r="A427" s="15"/>
      <c r="B427" s="167"/>
      <c r="C427" s="167"/>
      <c r="D427" s="167"/>
      <c r="E427" s="168"/>
      <c r="F427" s="172"/>
      <c r="G427" s="171"/>
      <c r="H427" s="167"/>
      <c r="I427" s="167"/>
      <c r="J427" s="167"/>
      <c r="K427" s="169"/>
    </row>
    <row r="428" spans="1:11" s="176" customFormat="1" ht="16.5" x14ac:dyDescent="0.25">
      <c r="A428" s="15"/>
      <c r="B428" s="167"/>
      <c r="C428" s="167"/>
      <c r="D428" s="199"/>
      <c r="E428" s="198"/>
      <c r="F428" s="172"/>
      <c r="G428" s="171"/>
      <c r="H428" s="167"/>
      <c r="I428" s="167"/>
      <c r="J428" s="167"/>
      <c r="K428" s="169"/>
    </row>
    <row r="429" spans="1:11" ht="16.5" x14ac:dyDescent="0.25">
      <c r="A429" s="15"/>
      <c r="B429" s="167"/>
      <c r="C429" s="167"/>
      <c r="D429" s="167"/>
      <c r="E429" s="168"/>
      <c r="F429" s="172"/>
      <c r="G429" s="171"/>
      <c r="H429" s="167"/>
      <c r="I429" s="167"/>
      <c r="J429" s="167"/>
      <c r="K429" s="169"/>
    </row>
    <row r="430" spans="1:11" ht="16.5" x14ac:dyDescent="0.25">
      <c r="A430" s="15"/>
      <c r="B430" s="167"/>
      <c r="C430" s="167"/>
      <c r="D430" s="167"/>
      <c r="E430" s="168"/>
      <c r="F430" s="172"/>
      <c r="G430" s="171"/>
      <c r="H430" s="167"/>
      <c r="I430" s="167"/>
      <c r="J430" s="167"/>
      <c r="K430" s="169"/>
    </row>
    <row r="431" spans="1:11" ht="16.5" x14ac:dyDescent="0.25">
      <c r="A431" s="15"/>
      <c r="B431" s="167"/>
      <c r="C431" s="167"/>
      <c r="D431" s="167"/>
      <c r="E431" s="168"/>
      <c r="F431" s="172"/>
      <c r="G431" s="171"/>
      <c r="H431" s="167"/>
      <c r="I431" s="167"/>
      <c r="J431" s="167"/>
      <c r="K431" s="169"/>
    </row>
    <row r="432" spans="1:11" s="176" customFormat="1" ht="16.5" x14ac:dyDescent="0.25">
      <c r="A432" s="15"/>
      <c r="B432" s="167"/>
      <c r="C432" s="167"/>
      <c r="D432" s="199"/>
      <c r="E432" s="198"/>
      <c r="F432" s="172"/>
      <c r="G432" s="171"/>
      <c r="H432" s="167"/>
      <c r="I432" s="167"/>
      <c r="J432" s="167"/>
      <c r="K432" s="169"/>
    </row>
    <row r="433" spans="1:11" ht="16.5" x14ac:dyDescent="0.25">
      <c r="A433" s="15"/>
      <c r="B433" s="167"/>
      <c r="C433" s="167"/>
      <c r="D433" s="167"/>
      <c r="E433" s="168"/>
      <c r="F433" s="172"/>
      <c r="G433" s="171"/>
      <c r="H433" s="167"/>
      <c r="I433" s="167"/>
      <c r="J433" s="167"/>
      <c r="K433" s="169"/>
    </row>
    <row r="434" spans="1:11" ht="16.5" x14ac:dyDescent="0.25">
      <c r="A434" s="15"/>
      <c r="B434" s="167"/>
      <c r="C434" s="167"/>
      <c r="D434" s="167"/>
      <c r="E434" s="168"/>
      <c r="F434" s="172"/>
      <c r="G434" s="171"/>
      <c r="H434" s="167"/>
      <c r="I434" s="167"/>
      <c r="J434" s="167"/>
      <c r="K434" s="169"/>
    </row>
    <row r="435" spans="1:11" s="176" customFormat="1" ht="16.5" x14ac:dyDescent="0.25">
      <c r="A435" s="15"/>
      <c r="B435" s="167"/>
      <c r="C435" s="167"/>
      <c r="D435" s="199"/>
      <c r="E435" s="198"/>
      <c r="F435" s="172"/>
      <c r="G435" s="171"/>
      <c r="H435" s="167"/>
      <c r="I435" s="167"/>
      <c r="J435" s="167"/>
      <c r="K435" s="169"/>
    </row>
    <row r="436" spans="1:11" s="176" customFormat="1" ht="16.5" x14ac:dyDescent="0.25">
      <c r="A436" s="15"/>
      <c r="B436" s="167"/>
      <c r="C436" s="167"/>
      <c r="D436" s="167"/>
      <c r="E436" s="168"/>
      <c r="F436" s="172"/>
      <c r="G436" s="171"/>
      <c r="H436" s="167"/>
      <c r="I436" s="167"/>
      <c r="J436" s="167"/>
      <c r="K436" s="169"/>
    </row>
    <row r="437" spans="1:11" ht="16.5" x14ac:dyDescent="0.25">
      <c r="A437" s="15"/>
      <c r="B437" s="167"/>
      <c r="C437" s="167"/>
      <c r="D437" s="167"/>
      <c r="E437" s="168"/>
      <c r="F437" s="172"/>
      <c r="G437" s="171"/>
      <c r="H437" s="167"/>
      <c r="I437" s="167"/>
      <c r="J437" s="167"/>
      <c r="K437" s="169"/>
    </row>
    <row r="438" spans="1:11" s="176" customFormat="1" ht="16.5" x14ac:dyDescent="0.25">
      <c r="A438" s="15"/>
      <c r="B438" s="167"/>
      <c r="C438" s="167"/>
      <c r="D438" s="199"/>
      <c r="E438" s="198"/>
      <c r="F438" s="172"/>
      <c r="G438" s="171"/>
      <c r="H438" s="167"/>
      <c r="I438" s="167"/>
      <c r="J438" s="167"/>
      <c r="K438" s="169"/>
    </row>
    <row r="439" spans="1:11" ht="16.5" x14ac:dyDescent="0.25">
      <c r="A439" s="15"/>
      <c r="B439" s="167"/>
      <c r="C439" s="167"/>
      <c r="D439" s="167"/>
      <c r="E439" s="178"/>
      <c r="F439" s="172"/>
      <c r="G439" s="171"/>
      <c r="H439" s="167"/>
      <c r="I439" s="167"/>
      <c r="J439" s="167"/>
      <c r="K439" s="169"/>
    </row>
    <row r="440" spans="1:11" ht="16.5" x14ac:dyDescent="0.25">
      <c r="A440" s="15"/>
      <c r="B440" s="167"/>
      <c r="C440" s="167"/>
      <c r="D440" s="167"/>
      <c r="E440" s="178"/>
      <c r="F440" s="172"/>
      <c r="G440" s="171"/>
      <c r="H440" s="167"/>
      <c r="I440" s="167"/>
      <c r="J440" s="167"/>
      <c r="K440" s="169"/>
    </row>
    <row r="441" spans="1:11" s="176" customFormat="1" ht="16.5" x14ac:dyDescent="0.25">
      <c r="A441" s="15"/>
      <c r="B441" s="167"/>
      <c r="C441" s="167"/>
      <c r="D441" s="199"/>
      <c r="E441" s="198"/>
      <c r="F441" s="172"/>
      <c r="G441" s="171"/>
      <c r="H441" s="167"/>
      <c r="I441" s="167"/>
      <c r="J441" s="167"/>
      <c r="K441" s="169"/>
    </row>
    <row r="442" spans="1:11" ht="16.5" x14ac:dyDescent="0.25">
      <c r="A442" s="15"/>
      <c r="B442" s="167"/>
      <c r="C442" s="167"/>
      <c r="D442" s="167"/>
      <c r="E442" s="198"/>
      <c r="F442" s="172"/>
      <c r="G442" s="171"/>
      <c r="H442" s="167"/>
      <c r="I442" s="167"/>
      <c r="J442" s="167"/>
      <c r="K442" s="169"/>
    </row>
    <row r="443" spans="1:11" ht="16.5" x14ac:dyDescent="0.25">
      <c r="A443" s="15"/>
      <c r="B443" s="167"/>
      <c r="C443" s="167"/>
      <c r="D443" s="167"/>
      <c r="E443" s="168"/>
      <c r="F443" s="172"/>
      <c r="G443" s="171"/>
      <c r="H443" s="167"/>
      <c r="I443" s="167"/>
      <c r="J443" s="167"/>
      <c r="K443" s="169"/>
    </row>
    <row r="444" spans="1:11" ht="16.5" x14ac:dyDescent="0.25">
      <c r="A444" s="15"/>
      <c r="B444" s="167"/>
      <c r="C444" s="167"/>
      <c r="D444" s="167"/>
      <c r="E444" s="168"/>
      <c r="F444" s="172"/>
      <c r="G444" s="171"/>
      <c r="H444" s="167"/>
      <c r="I444" s="167"/>
      <c r="J444" s="167"/>
      <c r="K444" s="169"/>
    </row>
    <row r="445" spans="1:11" ht="16.5" x14ac:dyDescent="0.25">
      <c r="A445" s="15"/>
      <c r="B445" s="167"/>
      <c r="C445" s="167"/>
      <c r="D445" s="167"/>
      <c r="E445" s="168"/>
      <c r="F445" s="172"/>
      <c r="G445" s="171"/>
      <c r="H445" s="167"/>
      <c r="I445" s="167"/>
      <c r="J445" s="167"/>
      <c r="K445" s="169"/>
    </row>
    <row r="446" spans="1:11" s="176" customFormat="1" ht="16.5" x14ac:dyDescent="0.25">
      <c r="A446" s="15"/>
      <c r="B446" s="167"/>
      <c r="C446" s="167"/>
      <c r="D446" s="167"/>
      <c r="E446" s="168"/>
      <c r="F446" s="172"/>
      <c r="G446" s="171"/>
      <c r="H446" s="167"/>
      <c r="I446" s="167"/>
      <c r="J446" s="167"/>
      <c r="K446" s="169"/>
    </row>
    <row r="447" spans="1:11" s="103" customFormat="1" ht="16.5" x14ac:dyDescent="0.25">
      <c r="A447" s="36"/>
      <c r="B447" s="167"/>
      <c r="C447" s="167"/>
      <c r="D447" s="167"/>
      <c r="E447" s="168"/>
      <c r="F447" s="172"/>
      <c r="G447" s="171"/>
      <c r="H447" s="167"/>
      <c r="I447" s="167"/>
      <c r="J447" s="167"/>
      <c r="K447" s="169"/>
    </row>
    <row r="448" spans="1:11" s="103" customFormat="1" ht="16.5" x14ac:dyDescent="0.25">
      <c r="A448" s="36"/>
      <c r="B448" s="167"/>
      <c r="C448" s="167"/>
      <c r="D448" s="167"/>
      <c r="E448" s="168"/>
      <c r="F448" s="172"/>
      <c r="G448" s="171"/>
      <c r="H448" s="167"/>
      <c r="I448" s="167"/>
      <c r="J448" s="167"/>
      <c r="K448" s="169"/>
    </row>
    <row r="449" spans="1:11" s="103" customFormat="1" ht="16.5" x14ac:dyDescent="0.25">
      <c r="A449" s="36"/>
      <c r="B449" s="167"/>
      <c r="C449" s="167"/>
      <c r="D449" s="167"/>
      <c r="E449" s="168"/>
      <c r="F449" s="172"/>
      <c r="G449" s="171"/>
      <c r="H449" s="167"/>
      <c r="I449" s="167"/>
      <c r="J449" s="167"/>
      <c r="K449" s="169"/>
    </row>
    <row r="450" spans="1:11" s="103" customFormat="1" ht="16.5" x14ac:dyDescent="0.25">
      <c r="A450" s="36"/>
      <c r="B450" s="167"/>
      <c r="C450" s="167"/>
      <c r="D450" s="167"/>
      <c r="E450" s="168"/>
      <c r="F450" s="172"/>
      <c r="G450" s="171"/>
      <c r="H450" s="167"/>
      <c r="I450" s="167"/>
      <c r="J450" s="167"/>
      <c r="K450" s="169"/>
    </row>
    <row r="451" spans="1:11" s="103" customFormat="1" ht="16.5" x14ac:dyDescent="0.25">
      <c r="A451" s="36"/>
      <c r="B451" s="167"/>
      <c r="C451" s="167"/>
      <c r="D451" s="167"/>
      <c r="E451" s="168"/>
      <c r="F451" s="172"/>
      <c r="G451" s="171"/>
      <c r="H451" s="167"/>
      <c r="I451" s="167"/>
      <c r="J451" s="167"/>
      <c r="K451" s="169"/>
    </row>
    <row r="452" spans="1:11" s="103" customFormat="1" ht="16.5" x14ac:dyDescent="0.25">
      <c r="A452" s="36"/>
      <c r="B452" s="167"/>
      <c r="C452" s="167"/>
      <c r="D452" s="167"/>
      <c r="E452" s="168"/>
      <c r="F452" s="172"/>
      <c r="G452" s="171"/>
      <c r="H452" s="167"/>
      <c r="I452" s="167"/>
      <c r="J452" s="167"/>
      <c r="K452" s="169"/>
    </row>
    <row r="453" spans="1:11" s="103" customFormat="1" ht="16.5" x14ac:dyDescent="0.25">
      <c r="A453" s="36"/>
      <c r="B453" s="167"/>
      <c r="C453" s="167"/>
      <c r="D453" s="167"/>
      <c r="E453" s="168"/>
      <c r="F453" s="172"/>
      <c r="G453" s="171"/>
      <c r="H453" s="167"/>
      <c r="I453" s="167"/>
      <c r="J453" s="167"/>
      <c r="K453" s="169"/>
    </row>
    <row r="454" spans="1:11" s="103" customFormat="1" ht="16.5" x14ac:dyDescent="0.25">
      <c r="A454" s="36"/>
      <c r="B454" s="167"/>
      <c r="C454" s="167"/>
      <c r="D454" s="167"/>
      <c r="E454" s="168"/>
      <c r="F454" s="172"/>
      <c r="G454" s="171"/>
      <c r="H454" s="167"/>
      <c r="I454" s="167"/>
      <c r="J454" s="167"/>
      <c r="K454" s="169"/>
    </row>
    <row r="455" spans="1:11" s="103" customFormat="1" ht="16.5" x14ac:dyDescent="0.25">
      <c r="A455" s="36"/>
      <c r="B455" s="167"/>
      <c r="C455" s="167"/>
      <c r="D455" s="167"/>
      <c r="E455" s="168"/>
      <c r="F455" s="172"/>
      <c r="G455" s="171"/>
      <c r="H455" s="167"/>
      <c r="I455" s="167"/>
      <c r="J455" s="167"/>
      <c r="K455" s="169"/>
    </row>
    <row r="456" spans="1:11" s="103" customFormat="1" ht="16.5" x14ac:dyDescent="0.25">
      <c r="A456" s="36"/>
      <c r="B456" s="167"/>
      <c r="C456" s="167"/>
      <c r="D456" s="167"/>
      <c r="E456" s="168"/>
      <c r="F456" s="172"/>
      <c r="G456" s="171"/>
      <c r="H456" s="167"/>
      <c r="I456" s="167"/>
      <c r="J456" s="167"/>
      <c r="K456" s="169"/>
    </row>
    <row r="457" spans="1:11" s="103" customFormat="1" ht="16.5" x14ac:dyDescent="0.25">
      <c r="A457" s="36"/>
      <c r="B457" s="167"/>
      <c r="C457" s="167"/>
      <c r="D457" s="167"/>
      <c r="E457" s="168"/>
      <c r="F457" s="172"/>
      <c r="G457" s="171"/>
      <c r="H457" s="167"/>
      <c r="I457" s="167"/>
      <c r="J457" s="167"/>
      <c r="K457" s="169"/>
    </row>
    <row r="458" spans="1:11" s="103" customFormat="1" ht="16.5" x14ac:dyDescent="0.25">
      <c r="A458" s="36"/>
      <c r="B458" s="167"/>
      <c r="C458" s="167"/>
      <c r="D458" s="167"/>
      <c r="E458" s="168"/>
      <c r="F458" s="172"/>
      <c r="G458" s="171"/>
      <c r="H458" s="167"/>
      <c r="I458" s="167"/>
      <c r="J458" s="167"/>
      <c r="K458" s="169"/>
    </row>
    <row r="459" spans="1:11" s="103" customFormat="1" ht="16.5" x14ac:dyDescent="0.25">
      <c r="A459" s="36"/>
      <c r="B459" s="167"/>
      <c r="C459" s="167"/>
      <c r="D459" s="167"/>
      <c r="E459" s="168"/>
      <c r="F459" s="172"/>
      <c r="G459" s="171"/>
      <c r="H459" s="167"/>
      <c r="I459" s="167"/>
      <c r="J459" s="167"/>
      <c r="K459" s="169"/>
    </row>
    <row r="460" spans="1:11" s="103" customFormat="1" ht="16.5" x14ac:dyDescent="0.25">
      <c r="A460" s="36"/>
      <c r="B460" s="167"/>
      <c r="C460" s="167"/>
      <c r="D460" s="167"/>
      <c r="E460" s="168"/>
      <c r="F460" s="172"/>
      <c r="G460" s="171"/>
      <c r="H460" s="167"/>
      <c r="I460" s="167"/>
      <c r="J460" s="167"/>
      <c r="K460" s="169"/>
    </row>
    <row r="461" spans="1:11" s="103" customFormat="1" ht="16.5" x14ac:dyDescent="0.25">
      <c r="A461" s="36"/>
      <c r="B461" s="167"/>
      <c r="C461" s="167"/>
      <c r="D461" s="199"/>
      <c r="E461" s="198"/>
      <c r="F461" s="172"/>
      <c r="G461" s="171"/>
      <c r="H461" s="167"/>
      <c r="I461" s="167"/>
      <c r="J461" s="167"/>
      <c r="K461" s="169"/>
    </row>
    <row r="462" spans="1:11" s="103" customFormat="1" ht="16.5" x14ac:dyDescent="0.25">
      <c r="A462" s="36"/>
      <c r="B462" s="167"/>
      <c r="C462" s="167"/>
      <c r="D462" s="167"/>
      <c r="E462" s="198"/>
      <c r="F462" s="172"/>
      <c r="G462" s="171"/>
      <c r="H462" s="167"/>
      <c r="I462" s="167"/>
      <c r="J462" s="167"/>
      <c r="K462" s="169"/>
    </row>
    <row r="463" spans="1:11" s="103" customFormat="1" ht="16.5" x14ac:dyDescent="0.25">
      <c r="A463" s="36"/>
      <c r="B463" s="167"/>
      <c r="C463" s="167"/>
      <c r="D463" s="167"/>
      <c r="E463" s="198"/>
      <c r="F463" s="172"/>
      <c r="G463" s="171"/>
      <c r="H463" s="167"/>
      <c r="I463" s="167"/>
      <c r="J463" s="167"/>
      <c r="K463" s="169"/>
    </row>
    <row r="464" spans="1:11" s="103" customFormat="1" ht="16.5" x14ac:dyDescent="0.25">
      <c r="A464" s="36"/>
      <c r="B464" s="167"/>
      <c r="C464" s="167"/>
      <c r="D464" s="167"/>
      <c r="E464" s="178"/>
      <c r="F464" s="172"/>
      <c r="G464" s="171"/>
      <c r="H464" s="167"/>
      <c r="I464" s="167"/>
      <c r="J464" s="167"/>
      <c r="K464" s="169"/>
    </row>
    <row r="465" spans="1:11" s="103" customFormat="1" ht="16.5" x14ac:dyDescent="0.25">
      <c r="A465" s="36"/>
      <c r="B465" s="167"/>
      <c r="C465" s="167"/>
      <c r="D465" s="167"/>
      <c r="E465" s="178"/>
      <c r="F465" s="172"/>
      <c r="G465" s="171"/>
      <c r="H465" s="167"/>
      <c r="I465" s="167"/>
      <c r="J465" s="167"/>
      <c r="K465" s="169"/>
    </row>
    <row r="466" spans="1:11" s="103" customFormat="1" ht="16.5" x14ac:dyDescent="0.25">
      <c r="A466" s="36"/>
      <c r="B466" s="167"/>
      <c r="C466" s="167"/>
      <c r="D466" s="167"/>
      <c r="E466" s="178"/>
      <c r="F466" s="172"/>
      <c r="G466" s="171"/>
      <c r="H466" s="167"/>
      <c r="I466" s="167"/>
      <c r="J466" s="167"/>
      <c r="K466" s="169"/>
    </row>
    <row r="467" spans="1:11" s="103" customFormat="1" ht="16.5" x14ac:dyDescent="0.25">
      <c r="A467" s="36"/>
      <c r="B467" s="167"/>
      <c r="C467" s="167"/>
      <c r="D467" s="199"/>
      <c r="E467" s="198"/>
      <c r="F467" s="172"/>
      <c r="G467" s="171"/>
      <c r="H467" s="167"/>
      <c r="I467" s="167"/>
      <c r="J467" s="167"/>
      <c r="K467" s="169"/>
    </row>
    <row r="468" spans="1:11" s="103" customFormat="1" ht="16.5" x14ac:dyDescent="0.25">
      <c r="A468" s="36"/>
      <c r="B468" s="167"/>
      <c r="C468" s="167"/>
      <c r="D468" s="167"/>
      <c r="E468" s="168"/>
      <c r="F468" s="172"/>
      <c r="G468" s="171"/>
      <c r="H468" s="167"/>
      <c r="I468" s="167"/>
      <c r="J468" s="167"/>
      <c r="K468" s="169"/>
    </row>
    <row r="469" spans="1:11" s="103" customFormat="1" ht="16.5" x14ac:dyDescent="0.25">
      <c r="A469" s="36"/>
      <c r="B469" s="167"/>
      <c r="C469" s="167"/>
      <c r="D469" s="167"/>
      <c r="E469" s="168"/>
      <c r="F469" s="172"/>
      <c r="G469" s="171"/>
      <c r="H469" s="167"/>
      <c r="I469" s="167"/>
      <c r="J469" s="167"/>
      <c r="K469" s="169"/>
    </row>
    <row r="470" spans="1:11" s="103" customFormat="1" ht="16.5" x14ac:dyDescent="0.25">
      <c r="A470" s="36"/>
      <c r="B470" s="167"/>
      <c r="C470" s="167"/>
      <c r="D470" s="167"/>
      <c r="E470" s="168"/>
      <c r="F470" s="172"/>
      <c r="G470" s="171"/>
      <c r="H470" s="167"/>
      <c r="I470" s="167"/>
      <c r="J470" s="167"/>
      <c r="K470" s="169"/>
    </row>
    <row r="471" spans="1:11" s="103" customFormat="1" ht="16.5" x14ac:dyDescent="0.25">
      <c r="A471" s="36"/>
      <c r="B471" s="167"/>
      <c r="C471" s="167"/>
      <c r="D471" s="167"/>
      <c r="E471" s="168"/>
      <c r="F471" s="172"/>
      <c r="G471" s="171"/>
      <c r="H471" s="167"/>
      <c r="I471" s="167"/>
      <c r="J471" s="167"/>
      <c r="K471" s="169"/>
    </row>
    <row r="472" spans="1:11" s="103" customFormat="1" ht="16.5" x14ac:dyDescent="0.25">
      <c r="A472" s="36"/>
      <c r="B472" s="167"/>
      <c r="C472" s="167"/>
      <c r="D472" s="199"/>
      <c r="E472" s="198"/>
      <c r="F472" s="172"/>
      <c r="G472" s="171"/>
      <c r="H472" s="167"/>
      <c r="I472" s="167"/>
      <c r="J472" s="167"/>
      <c r="K472" s="169"/>
    </row>
    <row r="473" spans="1:11" s="103" customFormat="1" ht="16.5" x14ac:dyDescent="0.25">
      <c r="A473" s="36"/>
      <c r="B473" s="167"/>
      <c r="C473" s="167"/>
      <c r="D473" s="167"/>
      <c r="E473" s="198"/>
      <c r="F473" s="172"/>
      <c r="G473" s="171"/>
      <c r="H473" s="167"/>
      <c r="I473" s="167"/>
      <c r="J473" s="167"/>
      <c r="K473" s="169"/>
    </row>
    <row r="474" spans="1:11" s="103" customFormat="1" ht="16.5" x14ac:dyDescent="0.25">
      <c r="A474" s="36"/>
      <c r="B474" s="167"/>
      <c r="C474" s="167"/>
      <c r="D474" s="167"/>
      <c r="E474" s="198"/>
      <c r="F474" s="172"/>
      <c r="G474" s="171"/>
      <c r="H474" s="167"/>
      <c r="I474" s="167"/>
      <c r="J474" s="167"/>
      <c r="K474" s="169"/>
    </row>
    <row r="475" spans="1:11" ht="16.5" x14ac:dyDescent="0.25">
      <c r="A475" s="15"/>
      <c r="B475" s="167"/>
      <c r="C475" s="167"/>
      <c r="D475" s="167"/>
      <c r="E475" s="168"/>
      <c r="F475" s="172"/>
      <c r="G475" s="171"/>
      <c r="H475" s="167"/>
      <c r="I475" s="167"/>
      <c r="J475" s="167"/>
      <c r="K475" s="169"/>
    </row>
    <row r="476" spans="1:11" ht="16.5" x14ac:dyDescent="0.25">
      <c r="A476" s="15"/>
      <c r="B476" s="167"/>
      <c r="C476" s="167"/>
      <c r="D476" s="167"/>
      <c r="E476" s="168"/>
      <c r="F476" s="172"/>
      <c r="G476" s="171"/>
      <c r="H476" s="167"/>
      <c r="I476" s="167"/>
      <c r="J476" s="167"/>
      <c r="K476" s="169"/>
    </row>
    <row r="477" spans="1:11" ht="16.5" x14ac:dyDescent="0.25">
      <c r="A477" s="15"/>
      <c r="B477" s="167"/>
      <c r="C477" s="167"/>
      <c r="D477" s="167"/>
      <c r="E477" s="168"/>
      <c r="F477" s="172"/>
      <c r="G477" s="171"/>
      <c r="H477" s="167"/>
      <c r="I477" s="167"/>
      <c r="J477" s="167"/>
      <c r="K477" s="169"/>
    </row>
    <row r="478" spans="1:11" s="176" customFormat="1" ht="16.5" x14ac:dyDescent="0.25">
      <c r="A478" s="15"/>
      <c r="B478" s="167"/>
      <c r="C478" s="167"/>
      <c r="D478" s="199"/>
      <c r="E478" s="198"/>
      <c r="F478" s="172"/>
      <c r="G478" s="171"/>
      <c r="H478" s="167"/>
      <c r="I478" s="167"/>
      <c r="J478" s="167"/>
      <c r="K478" s="169"/>
    </row>
    <row r="479" spans="1:11" s="103" customFormat="1" ht="16.5" x14ac:dyDescent="0.25">
      <c r="A479" s="36"/>
      <c r="B479" s="167"/>
      <c r="C479" s="167"/>
      <c r="D479" s="167"/>
      <c r="E479" s="168"/>
      <c r="F479" s="172"/>
      <c r="G479" s="171"/>
      <c r="H479" s="167"/>
      <c r="I479" s="167"/>
      <c r="J479" s="167"/>
      <c r="K479" s="169"/>
    </row>
    <row r="480" spans="1:11" s="103" customFormat="1" ht="16.5" x14ac:dyDescent="0.25">
      <c r="A480" s="36"/>
      <c r="B480" s="167"/>
      <c r="C480" s="167"/>
      <c r="D480" s="167"/>
      <c r="E480" s="168"/>
      <c r="F480" s="172"/>
      <c r="G480" s="171"/>
      <c r="H480" s="167"/>
      <c r="I480" s="167"/>
      <c r="J480" s="167"/>
      <c r="K480" s="169"/>
    </row>
    <row r="481" spans="1:11" s="103" customFormat="1" ht="16.5" x14ac:dyDescent="0.25">
      <c r="A481" s="36"/>
      <c r="B481" s="167"/>
      <c r="C481" s="167"/>
      <c r="D481" s="199"/>
      <c r="E481" s="198"/>
      <c r="F481" s="172"/>
      <c r="G481" s="171"/>
      <c r="H481" s="167"/>
      <c r="I481" s="167"/>
      <c r="J481" s="167"/>
      <c r="K481" s="169"/>
    </row>
    <row r="482" spans="1:11" s="103" customFormat="1" ht="16.5" x14ac:dyDescent="0.25">
      <c r="A482" s="36"/>
      <c r="B482" s="167"/>
      <c r="C482" s="167"/>
      <c r="D482" s="167"/>
      <c r="E482" s="168"/>
      <c r="F482" s="172"/>
      <c r="G482" s="171"/>
      <c r="H482" s="167"/>
      <c r="I482" s="167"/>
      <c r="J482" s="167"/>
      <c r="K482" s="169"/>
    </row>
    <row r="483" spans="1:11" s="103" customFormat="1" ht="16.5" x14ac:dyDescent="0.25">
      <c r="A483" s="36"/>
      <c r="B483" s="167"/>
      <c r="C483" s="167"/>
      <c r="D483" s="167"/>
      <c r="E483" s="168"/>
      <c r="F483" s="172"/>
      <c r="G483" s="171"/>
      <c r="H483" s="167"/>
      <c r="I483" s="167"/>
      <c r="J483" s="167"/>
      <c r="K483" s="169"/>
    </row>
    <row r="484" spans="1:11" s="103" customFormat="1" ht="16.5" x14ac:dyDescent="0.25">
      <c r="A484" s="36"/>
      <c r="B484" s="167"/>
      <c r="C484" s="167"/>
      <c r="D484" s="167"/>
      <c r="E484" s="168"/>
      <c r="F484" s="172"/>
      <c r="G484" s="171"/>
      <c r="H484" s="167"/>
      <c r="I484" s="167"/>
      <c r="J484" s="167"/>
      <c r="K484" s="169"/>
    </row>
    <row r="485" spans="1:11" s="103" customFormat="1" ht="16.5" x14ac:dyDescent="0.25">
      <c r="A485" s="36"/>
      <c r="B485" s="167"/>
      <c r="C485" s="167"/>
      <c r="D485" s="167"/>
      <c r="E485" s="168"/>
      <c r="F485" s="172"/>
      <c r="G485" s="171"/>
      <c r="H485" s="167"/>
      <c r="I485" s="167"/>
      <c r="J485" s="167"/>
      <c r="K485" s="169"/>
    </row>
    <row r="486" spans="1:11" s="103" customFormat="1" ht="16.5" x14ac:dyDescent="0.25">
      <c r="A486" s="36"/>
      <c r="B486" s="167"/>
      <c r="C486" s="167"/>
      <c r="D486" s="167"/>
      <c r="E486" s="168"/>
      <c r="F486" s="172"/>
      <c r="G486" s="171"/>
      <c r="H486" s="167"/>
      <c r="I486" s="167"/>
      <c r="J486" s="167"/>
      <c r="K486" s="169"/>
    </row>
    <row r="487" spans="1:11" s="103" customFormat="1" ht="16.5" x14ac:dyDescent="0.25">
      <c r="A487" s="36"/>
      <c r="B487" s="167"/>
      <c r="C487" s="167"/>
      <c r="D487" s="167"/>
      <c r="E487" s="168"/>
      <c r="F487" s="172"/>
      <c r="G487" s="171"/>
      <c r="H487" s="167"/>
      <c r="I487" s="167"/>
      <c r="J487" s="167"/>
      <c r="K487" s="169"/>
    </row>
    <row r="488" spans="1:11" s="103" customFormat="1" ht="16.5" x14ac:dyDescent="0.25">
      <c r="A488" s="36"/>
      <c r="B488" s="167"/>
      <c r="C488" s="167"/>
      <c r="D488" s="199"/>
      <c r="E488" s="198"/>
      <c r="F488" s="172"/>
      <c r="G488" s="171"/>
      <c r="H488" s="167"/>
      <c r="I488" s="167"/>
      <c r="J488" s="167"/>
      <c r="K488" s="169"/>
    </row>
    <row r="489" spans="1:11" s="103" customFormat="1" ht="16.5" x14ac:dyDescent="0.25">
      <c r="A489" s="36"/>
      <c r="B489" s="167"/>
      <c r="C489" s="167"/>
      <c r="D489" s="167"/>
      <c r="E489" s="198"/>
      <c r="F489" s="172"/>
      <c r="G489" s="171"/>
      <c r="H489" s="167"/>
      <c r="I489" s="167"/>
      <c r="J489" s="167"/>
      <c r="K489" s="169"/>
    </row>
    <row r="490" spans="1:11" s="103" customFormat="1" ht="16.5" x14ac:dyDescent="0.25">
      <c r="A490" s="36"/>
      <c r="B490" s="167"/>
      <c r="C490" s="167"/>
      <c r="D490" s="167"/>
      <c r="E490" s="168"/>
      <c r="F490" s="172"/>
      <c r="G490" s="171"/>
      <c r="H490" s="167"/>
      <c r="I490" s="167"/>
      <c r="J490" s="167"/>
      <c r="K490" s="169"/>
    </row>
    <row r="491" spans="1:11" s="103" customFormat="1" ht="16.5" x14ac:dyDescent="0.25">
      <c r="A491" s="36"/>
      <c r="B491" s="167"/>
      <c r="C491" s="167"/>
      <c r="D491" s="167"/>
      <c r="E491" s="168"/>
      <c r="F491" s="172"/>
      <c r="G491" s="171"/>
      <c r="H491" s="167"/>
      <c r="I491" s="167"/>
      <c r="J491" s="167"/>
      <c r="K491" s="169"/>
    </row>
    <row r="492" spans="1:11" s="103" customFormat="1" ht="16.5" x14ac:dyDescent="0.25">
      <c r="A492" s="36"/>
      <c r="B492" s="167"/>
      <c r="C492" s="167"/>
      <c r="D492" s="167"/>
      <c r="E492" s="168"/>
      <c r="F492" s="172"/>
      <c r="G492" s="171"/>
      <c r="H492" s="167"/>
      <c r="I492" s="167"/>
      <c r="J492" s="167"/>
      <c r="K492" s="169"/>
    </row>
    <row r="493" spans="1:11" s="103" customFormat="1" ht="16.5" x14ac:dyDescent="0.25">
      <c r="A493" s="36"/>
      <c r="B493" s="167"/>
      <c r="C493" s="167"/>
      <c r="D493" s="167"/>
      <c r="E493" s="168"/>
      <c r="F493" s="172"/>
      <c r="G493" s="171"/>
      <c r="H493" s="167"/>
      <c r="I493" s="167"/>
      <c r="J493" s="167"/>
      <c r="K493" s="169"/>
    </row>
    <row r="494" spans="1:11" s="103" customFormat="1" ht="16.5" x14ac:dyDescent="0.25">
      <c r="A494" s="36"/>
      <c r="B494" s="167"/>
      <c r="C494" s="167"/>
      <c r="D494" s="167"/>
      <c r="E494" s="168"/>
      <c r="F494" s="172"/>
      <c r="G494" s="171"/>
      <c r="H494" s="167"/>
      <c r="I494" s="167"/>
      <c r="J494" s="167"/>
      <c r="K494" s="169"/>
    </row>
    <row r="495" spans="1:11" s="103" customFormat="1" ht="16.5" x14ac:dyDescent="0.25">
      <c r="A495" s="36"/>
      <c r="B495" s="167"/>
      <c r="C495" s="167"/>
      <c r="D495" s="167"/>
      <c r="E495" s="168"/>
      <c r="F495" s="172"/>
      <c r="G495" s="171"/>
      <c r="H495" s="167"/>
      <c r="I495" s="167"/>
      <c r="J495" s="167"/>
      <c r="K495" s="169"/>
    </row>
    <row r="496" spans="1:11" s="103" customFormat="1" ht="16.5" x14ac:dyDescent="0.25">
      <c r="A496" s="36"/>
      <c r="B496" s="167"/>
      <c r="C496" s="167"/>
      <c r="D496" s="167"/>
      <c r="E496" s="168"/>
      <c r="F496" s="172"/>
      <c r="G496" s="171"/>
      <c r="H496" s="167"/>
      <c r="I496" s="167"/>
      <c r="J496" s="167"/>
      <c r="K496" s="169"/>
    </row>
    <row r="497" spans="1:11" s="103" customFormat="1" ht="16.5" x14ac:dyDescent="0.25">
      <c r="A497" s="36"/>
      <c r="B497" s="167"/>
      <c r="C497" s="167"/>
      <c r="D497" s="167"/>
      <c r="E497" s="168"/>
      <c r="F497" s="172"/>
      <c r="G497" s="171"/>
      <c r="H497" s="167"/>
      <c r="I497" s="167"/>
      <c r="J497" s="167"/>
      <c r="K497" s="169"/>
    </row>
    <row r="498" spans="1:11" s="103" customFormat="1" ht="16.5" x14ac:dyDescent="0.25">
      <c r="A498" s="36"/>
      <c r="B498" s="167"/>
      <c r="C498" s="167"/>
      <c r="D498" s="167"/>
      <c r="E498" s="168"/>
      <c r="F498" s="172"/>
      <c r="G498" s="171"/>
      <c r="H498" s="167"/>
      <c r="I498" s="167"/>
      <c r="J498" s="167"/>
      <c r="K498" s="169"/>
    </row>
    <row r="499" spans="1:11" s="103" customFormat="1" ht="16.5" x14ac:dyDescent="0.25">
      <c r="A499" s="36"/>
      <c r="B499" s="167"/>
      <c r="C499" s="167"/>
      <c r="D499" s="167"/>
      <c r="E499" s="168"/>
      <c r="F499" s="172"/>
      <c r="G499" s="171"/>
      <c r="H499" s="167"/>
      <c r="I499" s="167"/>
      <c r="J499" s="167"/>
      <c r="K499" s="169"/>
    </row>
    <row r="500" spans="1:11" s="103" customFormat="1" ht="16.5" x14ac:dyDescent="0.25">
      <c r="A500" s="36"/>
      <c r="B500" s="167"/>
      <c r="C500" s="167"/>
      <c r="D500" s="167"/>
      <c r="E500" s="168"/>
      <c r="F500" s="172"/>
      <c r="G500" s="171"/>
      <c r="H500" s="167"/>
      <c r="I500" s="167"/>
      <c r="J500" s="167"/>
      <c r="K500" s="169"/>
    </row>
    <row r="501" spans="1:11" s="103" customFormat="1" ht="16.5" x14ac:dyDescent="0.25">
      <c r="A501" s="36"/>
      <c r="B501" s="167"/>
      <c r="C501" s="167"/>
      <c r="D501" s="167"/>
      <c r="E501" s="168"/>
      <c r="F501" s="172"/>
      <c r="G501" s="171"/>
      <c r="H501" s="167"/>
      <c r="I501" s="167"/>
      <c r="J501" s="167"/>
      <c r="K501" s="169"/>
    </row>
    <row r="502" spans="1:11" s="103" customFormat="1" ht="16.5" x14ac:dyDescent="0.25">
      <c r="A502" s="36"/>
      <c r="B502" s="167"/>
      <c r="C502" s="167"/>
      <c r="D502" s="167"/>
      <c r="E502" s="168"/>
      <c r="F502" s="172"/>
      <c r="G502" s="171"/>
      <c r="H502" s="167"/>
      <c r="I502" s="167"/>
      <c r="J502" s="167"/>
      <c r="K502" s="169"/>
    </row>
    <row r="503" spans="1:11" s="103" customFormat="1" ht="16.5" x14ac:dyDescent="0.25">
      <c r="A503" s="36"/>
      <c r="B503" s="167"/>
      <c r="C503" s="167"/>
      <c r="D503" s="167"/>
      <c r="E503" s="168"/>
      <c r="F503" s="172"/>
      <c r="G503" s="171"/>
      <c r="H503" s="167"/>
      <c r="I503" s="167"/>
      <c r="J503" s="167"/>
      <c r="K503" s="169"/>
    </row>
    <row r="504" spans="1:11" s="103" customFormat="1" ht="16.5" x14ac:dyDescent="0.25">
      <c r="A504" s="36"/>
      <c r="B504" s="167"/>
      <c r="C504" s="167"/>
      <c r="D504" s="167"/>
      <c r="E504" s="168"/>
      <c r="F504" s="172"/>
      <c r="G504" s="171"/>
      <c r="H504" s="167"/>
      <c r="I504" s="167"/>
      <c r="J504" s="167"/>
      <c r="K504" s="169"/>
    </row>
    <row r="505" spans="1:11" ht="16.5" x14ac:dyDescent="0.25">
      <c r="A505" s="15"/>
      <c r="B505" s="167"/>
      <c r="C505" s="167"/>
      <c r="D505" s="167"/>
      <c r="E505" s="168"/>
      <c r="F505" s="172"/>
      <c r="G505" s="171"/>
      <c r="H505" s="167"/>
      <c r="I505" s="167"/>
      <c r="J505" s="167"/>
      <c r="K505" s="169"/>
    </row>
    <row r="506" spans="1:11" s="176" customFormat="1" ht="16.5" x14ac:dyDescent="0.25">
      <c r="A506" s="15"/>
      <c r="B506" s="167"/>
      <c r="C506" s="167"/>
      <c r="D506" s="199"/>
      <c r="E506" s="198"/>
      <c r="F506" s="172"/>
      <c r="G506" s="171"/>
      <c r="H506" s="167"/>
      <c r="I506" s="167"/>
      <c r="J506" s="167"/>
      <c r="K506" s="169"/>
    </row>
    <row r="507" spans="1:11" ht="16.5" x14ac:dyDescent="0.25">
      <c r="A507" s="15"/>
      <c r="B507" s="167"/>
      <c r="C507" s="167"/>
      <c r="D507" s="167"/>
      <c r="E507" s="168"/>
      <c r="F507" s="172"/>
      <c r="G507" s="171"/>
      <c r="H507" s="167"/>
      <c r="I507" s="167"/>
      <c r="J507" s="167"/>
      <c r="K507" s="169"/>
    </row>
    <row r="508" spans="1:11" ht="16.5" x14ac:dyDescent="0.25">
      <c r="A508" s="15"/>
      <c r="B508" s="167"/>
      <c r="C508" s="167"/>
      <c r="D508" s="167"/>
      <c r="E508" s="168"/>
      <c r="F508" s="172"/>
      <c r="G508" s="171"/>
      <c r="H508" s="167"/>
      <c r="I508" s="167"/>
      <c r="J508" s="167"/>
      <c r="K508" s="169"/>
    </row>
    <row r="509" spans="1:11" s="176" customFormat="1" ht="16.5" x14ac:dyDescent="0.25">
      <c r="A509" s="15"/>
      <c r="B509" s="167"/>
      <c r="C509" s="167"/>
      <c r="D509" s="167"/>
      <c r="E509" s="168"/>
      <c r="F509" s="172"/>
      <c r="G509" s="171"/>
      <c r="H509" s="167"/>
      <c r="I509" s="167"/>
      <c r="J509" s="167"/>
      <c r="K509" s="169"/>
    </row>
    <row r="510" spans="1:11" ht="16.5" x14ac:dyDescent="0.25">
      <c r="A510" s="15"/>
      <c r="B510" s="167"/>
      <c r="C510" s="167"/>
      <c r="D510" s="167"/>
      <c r="E510" s="168"/>
      <c r="F510" s="172"/>
      <c r="G510" s="171"/>
      <c r="H510" s="167"/>
      <c r="I510" s="167"/>
      <c r="J510" s="167"/>
      <c r="K510" s="169"/>
    </row>
    <row r="511" spans="1:11" s="176" customFormat="1" ht="16.5" x14ac:dyDescent="0.25">
      <c r="A511" s="15"/>
      <c r="B511" s="167"/>
      <c r="C511" s="167"/>
      <c r="D511" s="167"/>
      <c r="E511" s="168"/>
      <c r="F511" s="172"/>
      <c r="G511" s="171"/>
      <c r="H511" s="167"/>
      <c r="I511" s="167"/>
      <c r="J511" s="167"/>
      <c r="K511" s="169"/>
    </row>
    <row r="512" spans="1:11" ht="16.5" x14ac:dyDescent="0.25">
      <c r="A512" s="15"/>
      <c r="B512" s="167"/>
      <c r="C512" s="167"/>
      <c r="D512" s="167"/>
      <c r="E512" s="168"/>
      <c r="F512" s="172"/>
      <c r="G512" s="171"/>
      <c r="H512" s="167"/>
      <c r="I512" s="167"/>
      <c r="J512" s="167"/>
      <c r="K512" s="169"/>
    </row>
    <row r="513" spans="1:11" ht="16.5" x14ac:dyDescent="0.25">
      <c r="A513" s="15"/>
      <c r="B513" s="167"/>
      <c r="C513" s="167"/>
      <c r="D513" s="167"/>
      <c r="E513" s="168"/>
      <c r="F513" s="172"/>
      <c r="G513" s="171"/>
      <c r="H513" s="167"/>
      <c r="I513" s="167"/>
      <c r="J513" s="167"/>
      <c r="K513" s="169"/>
    </row>
    <row r="514" spans="1:11" ht="16.5" x14ac:dyDescent="0.25">
      <c r="A514" s="15"/>
      <c r="B514" s="167"/>
      <c r="C514" s="167"/>
      <c r="D514" s="167"/>
      <c r="E514" s="168"/>
      <c r="F514" s="172"/>
      <c r="G514" s="171"/>
      <c r="H514" s="167"/>
      <c r="I514" s="167"/>
      <c r="J514" s="167"/>
      <c r="K514" s="169"/>
    </row>
    <row r="515" spans="1:11" ht="16.5" x14ac:dyDescent="0.25">
      <c r="A515" s="15"/>
      <c r="B515" s="167"/>
      <c r="C515" s="167"/>
      <c r="D515" s="167"/>
      <c r="E515" s="168"/>
      <c r="F515" s="172"/>
      <c r="G515" s="171"/>
      <c r="H515" s="167"/>
      <c r="I515" s="167"/>
      <c r="J515" s="167"/>
      <c r="K515" s="169"/>
    </row>
    <row r="516" spans="1:11" s="176" customFormat="1" ht="16.5" x14ac:dyDescent="0.25">
      <c r="A516" s="15"/>
      <c r="B516" s="167"/>
      <c r="C516" s="167"/>
      <c r="D516" s="199"/>
      <c r="E516" s="198"/>
      <c r="F516" s="172"/>
      <c r="G516" s="171"/>
      <c r="H516" s="167"/>
      <c r="I516" s="167"/>
      <c r="J516" s="167"/>
      <c r="K516" s="169"/>
    </row>
    <row r="517" spans="1:11" s="176" customFormat="1" ht="16.5" x14ac:dyDescent="0.25">
      <c r="A517" s="15"/>
      <c r="B517" s="167"/>
      <c r="C517" s="167"/>
      <c r="D517" s="167"/>
      <c r="E517" s="198"/>
      <c r="F517" s="172"/>
      <c r="G517" s="171"/>
      <c r="H517" s="167"/>
      <c r="I517" s="167"/>
      <c r="J517" s="167"/>
      <c r="K517" s="169"/>
    </row>
    <row r="518" spans="1:11" ht="16.5" x14ac:dyDescent="0.25">
      <c r="A518" s="15"/>
      <c r="B518" s="167"/>
      <c r="C518" s="167"/>
      <c r="D518" s="167"/>
      <c r="E518" s="168"/>
      <c r="F518" s="172"/>
      <c r="G518" s="171"/>
      <c r="H518" s="167"/>
      <c r="I518" s="167"/>
      <c r="J518" s="167"/>
      <c r="K518" s="169"/>
    </row>
    <row r="519" spans="1:11" ht="16.5" x14ac:dyDescent="0.25">
      <c r="A519" s="15"/>
      <c r="B519" s="167"/>
      <c r="C519" s="167"/>
      <c r="D519" s="167"/>
      <c r="E519" s="168"/>
      <c r="F519" s="172"/>
      <c r="G519" s="171"/>
      <c r="H519" s="167"/>
      <c r="I519" s="167"/>
      <c r="J519" s="167"/>
      <c r="K519" s="169"/>
    </row>
    <row r="520" spans="1:11" ht="16.5" x14ac:dyDescent="0.25">
      <c r="A520" s="15"/>
      <c r="B520" s="167"/>
      <c r="C520" s="167"/>
      <c r="D520" s="167"/>
      <c r="E520" s="168"/>
      <c r="F520" s="172"/>
      <c r="G520" s="171"/>
      <c r="H520" s="167"/>
      <c r="I520" s="167"/>
      <c r="J520" s="167"/>
      <c r="K520" s="169"/>
    </row>
    <row r="521" spans="1:11" ht="16.5" x14ac:dyDescent="0.25">
      <c r="A521" s="15"/>
      <c r="B521" s="167"/>
      <c r="C521" s="167"/>
      <c r="D521" s="167"/>
      <c r="E521" s="168"/>
      <c r="F521" s="172"/>
      <c r="G521" s="171"/>
      <c r="H521" s="167"/>
      <c r="I521" s="167"/>
      <c r="J521" s="167"/>
      <c r="K521" s="169"/>
    </row>
    <row r="522" spans="1:11" s="176" customFormat="1" ht="16.5" x14ac:dyDescent="0.25">
      <c r="A522" s="15"/>
      <c r="B522" s="167"/>
      <c r="C522" s="167"/>
      <c r="D522" s="199"/>
      <c r="E522" s="198"/>
      <c r="F522" s="172"/>
      <c r="G522" s="171"/>
      <c r="H522" s="167"/>
      <c r="I522" s="167"/>
      <c r="J522" s="167"/>
      <c r="K522" s="169"/>
    </row>
    <row r="523" spans="1:11" ht="16.5" x14ac:dyDescent="0.25">
      <c r="A523" s="15"/>
      <c r="B523" s="167"/>
      <c r="C523" s="167"/>
      <c r="D523" s="167"/>
      <c r="E523" s="198"/>
      <c r="F523" s="172"/>
      <c r="G523" s="171"/>
      <c r="H523" s="167"/>
      <c r="I523" s="167"/>
      <c r="J523" s="167"/>
      <c r="K523" s="169"/>
    </row>
    <row r="524" spans="1:11" ht="16.5" x14ac:dyDescent="0.25">
      <c r="A524" s="15"/>
      <c r="B524" s="167"/>
      <c r="C524" s="167"/>
      <c r="D524" s="167"/>
      <c r="E524" s="168"/>
      <c r="F524" s="172"/>
      <c r="G524" s="171"/>
      <c r="H524" s="167"/>
      <c r="I524" s="167"/>
      <c r="J524" s="167"/>
      <c r="K524" s="169"/>
    </row>
    <row r="525" spans="1:11" s="176" customFormat="1" ht="16.5" x14ac:dyDescent="0.25">
      <c r="A525" s="15"/>
      <c r="B525" s="167"/>
      <c r="C525" s="167"/>
      <c r="D525" s="167"/>
      <c r="E525" s="168"/>
      <c r="F525" s="172"/>
      <c r="G525" s="171"/>
      <c r="H525" s="167"/>
      <c r="I525" s="167"/>
      <c r="J525" s="167"/>
      <c r="K525" s="169"/>
    </row>
    <row r="526" spans="1:11" ht="16.5" x14ac:dyDescent="0.25">
      <c r="A526" s="15"/>
      <c r="B526" s="167"/>
      <c r="C526" s="167"/>
      <c r="D526" s="167"/>
      <c r="E526" s="168"/>
      <c r="F526" s="172"/>
      <c r="G526" s="171"/>
      <c r="H526" s="167"/>
      <c r="I526" s="167"/>
      <c r="J526" s="167"/>
      <c r="K526" s="169"/>
    </row>
    <row r="527" spans="1:11" ht="16.5" x14ac:dyDescent="0.25">
      <c r="A527" s="15"/>
      <c r="B527" s="167"/>
      <c r="C527" s="167"/>
      <c r="D527" s="167"/>
      <c r="E527" s="168"/>
      <c r="F527" s="172"/>
      <c r="G527" s="171"/>
      <c r="H527" s="167"/>
      <c r="I527" s="167"/>
      <c r="J527" s="167"/>
      <c r="K527" s="169"/>
    </row>
    <row r="528" spans="1:11" s="176" customFormat="1" ht="16.5" x14ac:dyDescent="0.25">
      <c r="A528" s="15"/>
      <c r="B528" s="167"/>
      <c r="C528" s="167"/>
      <c r="D528" s="167"/>
      <c r="E528" s="168"/>
      <c r="F528" s="172"/>
      <c r="G528" s="171"/>
      <c r="H528" s="167"/>
      <c r="I528" s="167"/>
      <c r="J528" s="167"/>
      <c r="K528" s="169"/>
    </row>
    <row r="529" spans="1:11" s="176" customFormat="1" ht="16.5" x14ac:dyDescent="0.25">
      <c r="A529" s="15"/>
      <c r="B529" s="167"/>
      <c r="C529" s="167"/>
      <c r="D529" s="167"/>
      <c r="E529" s="168"/>
      <c r="F529" s="172"/>
      <c r="G529" s="171"/>
      <c r="H529" s="167"/>
      <c r="I529" s="167"/>
      <c r="J529" s="167"/>
      <c r="K529" s="169"/>
    </row>
    <row r="530" spans="1:11" ht="16.5" x14ac:dyDescent="0.25">
      <c r="A530" s="15"/>
      <c r="B530" s="167"/>
      <c r="C530" s="167"/>
      <c r="D530" s="167"/>
      <c r="E530" s="168"/>
      <c r="F530" s="172"/>
      <c r="G530" s="171"/>
      <c r="H530" s="167"/>
      <c r="I530" s="167"/>
      <c r="J530" s="167"/>
      <c r="K530" s="169"/>
    </row>
    <row r="531" spans="1:11" ht="16.5" x14ac:dyDescent="0.25">
      <c r="A531" s="15"/>
      <c r="B531" s="167"/>
      <c r="C531" s="167"/>
      <c r="D531" s="167"/>
      <c r="E531" s="168"/>
      <c r="F531" s="172"/>
      <c r="G531" s="171"/>
      <c r="H531" s="167"/>
      <c r="I531" s="167"/>
      <c r="J531" s="167"/>
      <c r="K531" s="169"/>
    </row>
    <row r="532" spans="1:11" s="176" customFormat="1" ht="16.5" x14ac:dyDescent="0.25">
      <c r="A532" s="15"/>
      <c r="B532" s="167"/>
      <c r="C532" s="167"/>
      <c r="D532" s="199"/>
      <c r="E532" s="198"/>
      <c r="F532" s="172"/>
      <c r="G532" s="171"/>
      <c r="H532" s="167"/>
      <c r="I532" s="167"/>
      <c r="J532" s="167"/>
      <c r="K532" s="169"/>
    </row>
    <row r="533" spans="1:11" ht="16.5" x14ac:dyDescent="0.25">
      <c r="A533" s="15"/>
      <c r="B533" s="167"/>
      <c r="C533" s="167"/>
      <c r="D533" s="167"/>
      <c r="E533" s="168"/>
      <c r="F533" s="172"/>
      <c r="G533" s="171"/>
      <c r="H533" s="167"/>
      <c r="I533" s="167"/>
      <c r="J533" s="167"/>
      <c r="K533" s="169"/>
    </row>
    <row r="534" spans="1:11" ht="16.5" x14ac:dyDescent="0.25">
      <c r="A534" s="15"/>
      <c r="B534" s="167"/>
      <c r="C534" s="167"/>
      <c r="D534" s="167"/>
      <c r="E534" s="168"/>
      <c r="F534" s="172"/>
      <c r="G534" s="171"/>
      <c r="H534" s="167"/>
      <c r="I534" s="167"/>
      <c r="J534" s="167"/>
      <c r="K534" s="169"/>
    </row>
    <row r="535" spans="1:11" s="176" customFormat="1" ht="16.5" x14ac:dyDescent="0.25">
      <c r="A535" s="15"/>
      <c r="B535" s="167"/>
      <c r="C535" s="167"/>
      <c r="D535" s="167"/>
      <c r="E535" s="168"/>
      <c r="F535" s="172"/>
      <c r="G535" s="171"/>
      <c r="H535" s="167"/>
      <c r="I535" s="167"/>
      <c r="J535" s="167"/>
      <c r="K535" s="169"/>
    </row>
    <row r="536" spans="1:11" ht="16.5" x14ac:dyDescent="0.25">
      <c r="A536" s="15"/>
      <c r="B536" s="167"/>
      <c r="C536" s="167"/>
      <c r="D536" s="199"/>
      <c r="E536" s="198"/>
      <c r="F536" s="172"/>
      <c r="G536" s="171"/>
      <c r="H536" s="167"/>
      <c r="I536" s="167"/>
      <c r="J536" s="167"/>
      <c r="K536" s="169"/>
    </row>
    <row r="537" spans="1:11" ht="16.5" x14ac:dyDescent="0.25">
      <c r="A537" s="15"/>
      <c r="B537" s="167"/>
      <c r="C537" s="167"/>
      <c r="D537" s="167"/>
      <c r="E537" s="168"/>
      <c r="F537" s="172"/>
      <c r="G537" s="171"/>
      <c r="H537" s="167"/>
      <c r="I537" s="167"/>
      <c r="J537" s="167"/>
      <c r="K537" s="169"/>
    </row>
    <row r="538" spans="1:11" ht="16.5" x14ac:dyDescent="0.25">
      <c r="A538" s="15"/>
      <c r="B538" s="167"/>
      <c r="C538" s="167"/>
      <c r="D538" s="167"/>
      <c r="E538" s="168"/>
      <c r="F538" s="172"/>
      <c r="G538" s="171"/>
      <c r="H538" s="167"/>
      <c r="I538" s="167"/>
      <c r="J538" s="167"/>
      <c r="K538" s="169"/>
    </row>
    <row r="539" spans="1:11" ht="16.5" x14ac:dyDescent="0.25">
      <c r="A539" s="15"/>
      <c r="B539" s="167"/>
      <c r="C539" s="167"/>
      <c r="D539" s="167"/>
      <c r="E539" s="168"/>
      <c r="F539" s="172"/>
      <c r="G539" s="171"/>
      <c r="H539" s="167"/>
      <c r="I539" s="167"/>
      <c r="J539" s="167"/>
      <c r="K539" s="169"/>
    </row>
    <row r="540" spans="1:11" ht="16.5" x14ac:dyDescent="0.25">
      <c r="A540" s="15"/>
      <c r="B540" s="167"/>
      <c r="C540" s="167"/>
      <c r="D540" s="167"/>
      <c r="E540" s="168"/>
      <c r="F540" s="172"/>
      <c r="G540" s="171"/>
      <c r="H540" s="167"/>
      <c r="I540" s="167"/>
      <c r="J540" s="167"/>
      <c r="K540" s="169"/>
    </row>
    <row r="541" spans="1:11" s="176" customFormat="1" ht="16.5" x14ac:dyDescent="0.25">
      <c r="A541" s="15"/>
      <c r="B541" s="167"/>
      <c r="C541" s="167"/>
      <c r="D541" s="179"/>
      <c r="E541" s="177"/>
      <c r="F541" s="172"/>
      <c r="G541" s="171"/>
      <c r="H541" s="167"/>
      <c r="I541" s="167"/>
      <c r="J541" s="167"/>
      <c r="K541" s="169"/>
    </row>
    <row r="542" spans="1:11" s="176" customFormat="1" ht="16.5" x14ac:dyDescent="0.25">
      <c r="A542" s="15"/>
      <c r="B542" s="167"/>
      <c r="C542" s="167"/>
      <c r="D542" s="167"/>
      <c r="E542" s="177"/>
      <c r="F542" s="172"/>
      <c r="G542" s="171"/>
      <c r="H542" s="167"/>
      <c r="I542" s="167"/>
      <c r="J542" s="167"/>
      <c r="K542" s="169"/>
    </row>
    <row r="543" spans="1:11" ht="16.5" x14ac:dyDescent="0.25">
      <c r="A543" s="15"/>
      <c r="B543" s="167"/>
      <c r="C543" s="167"/>
      <c r="D543" s="167"/>
      <c r="E543" s="168"/>
      <c r="F543" s="172"/>
      <c r="G543" s="171"/>
      <c r="H543" s="167"/>
      <c r="I543" s="167"/>
      <c r="J543" s="167"/>
      <c r="K543" s="169"/>
    </row>
    <row r="544" spans="1:11" ht="16.5" x14ac:dyDescent="0.25">
      <c r="A544" s="15"/>
      <c r="B544" s="167"/>
      <c r="C544" s="167"/>
      <c r="D544" s="167"/>
      <c r="E544" s="168"/>
      <c r="F544" s="172"/>
      <c r="G544" s="171"/>
      <c r="H544" s="167"/>
      <c r="I544" s="167"/>
      <c r="J544" s="167"/>
      <c r="K544" s="169"/>
    </row>
    <row r="545" spans="1:11" ht="16.5" x14ac:dyDescent="0.25">
      <c r="A545" s="15"/>
      <c r="B545" s="167"/>
      <c r="C545" s="167"/>
      <c r="D545" s="167"/>
      <c r="E545" s="168"/>
      <c r="F545" s="172"/>
      <c r="G545" s="171"/>
      <c r="H545" s="167"/>
      <c r="I545" s="167"/>
      <c r="J545" s="167"/>
      <c r="K545" s="169"/>
    </row>
    <row r="546" spans="1:11" s="176" customFormat="1" ht="16.5" x14ac:dyDescent="0.25">
      <c r="A546" s="15"/>
      <c r="B546" s="167"/>
      <c r="C546" s="167"/>
      <c r="D546" s="179"/>
      <c r="E546" s="177"/>
      <c r="F546" s="172"/>
      <c r="G546" s="171"/>
      <c r="H546" s="167"/>
      <c r="I546" s="167"/>
      <c r="J546" s="167"/>
      <c r="K546" s="169"/>
    </row>
    <row r="547" spans="1:11" ht="16.5" x14ac:dyDescent="0.25">
      <c r="A547" s="15"/>
      <c r="B547" s="167"/>
      <c r="C547" s="167"/>
      <c r="D547" s="167"/>
      <c r="E547" s="177"/>
      <c r="F547" s="172"/>
      <c r="G547" s="171"/>
      <c r="H547" s="167"/>
      <c r="I547" s="167"/>
      <c r="J547" s="167"/>
      <c r="K547" s="169"/>
    </row>
    <row r="548" spans="1:11" ht="16.5" x14ac:dyDescent="0.25">
      <c r="A548" s="15"/>
      <c r="B548" s="167"/>
      <c r="C548" s="167"/>
      <c r="D548" s="167"/>
      <c r="E548" s="177"/>
      <c r="F548" s="172"/>
      <c r="G548" s="171"/>
      <c r="H548" s="167"/>
      <c r="I548" s="167"/>
      <c r="J548" s="167"/>
      <c r="K548" s="169"/>
    </row>
    <row r="549" spans="1:11" ht="16.5" x14ac:dyDescent="0.25">
      <c r="A549" s="15"/>
      <c r="B549" s="167"/>
      <c r="C549" s="167"/>
      <c r="D549" s="167"/>
      <c r="E549" s="177"/>
      <c r="F549" s="172"/>
      <c r="G549" s="171"/>
      <c r="H549" s="167"/>
      <c r="I549" s="167"/>
      <c r="J549" s="167"/>
      <c r="K549" s="169"/>
    </row>
    <row r="550" spans="1:11" ht="16.5" x14ac:dyDescent="0.25">
      <c r="A550" s="15"/>
      <c r="B550" s="167"/>
      <c r="C550" s="167"/>
      <c r="D550" s="167"/>
      <c r="E550" s="168"/>
      <c r="F550" s="172"/>
      <c r="G550" s="171"/>
      <c r="H550" s="167"/>
      <c r="I550" s="167"/>
      <c r="J550" s="167"/>
      <c r="K550" s="169"/>
    </row>
    <row r="551" spans="1:11" ht="16.5" x14ac:dyDescent="0.25">
      <c r="A551" s="15"/>
      <c r="B551" s="167"/>
      <c r="C551" s="167"/>
      <c r="D551" s="167"/>
      <c r="E551" s="168"/>
      <c r="F551" s="172"/>
      <c r="G551" s="171"/>
      <c r="H551" s="167"/>
      <c r="I551" s="167"/>
      <c r="J551" s="167"/>
      <c r="K551" s="169"/>
    </row>
    <row r="552" spans="1:11" ht="16.5" x14ac:dyDescent="0.25">
      <c r="A552" s="15"/>
      <c r="B552" s="167"/>
      <c r="C552" s="167"/>
      <c r="D552" s="167"/>
      <c r="E552" s="168"/>
      <c r="F552" s="172"/>
      <c r="G552" s="171"/>
      <c r="H552" s="167"/>
      <c r="I552" s="167"/>
      <c r="J552" s="167"/>
      <c r="K552" s="169"/>
    </row>
    <row r="553" spans="1:11" ht="16.5" x14ac:dyDescent="0.25">
      <c r="A553" s="15"/>
      <c r="B553" s="167"/>
      <c r="C553" s="167"/>
      <c r="D553" s="167"/>
      <c r="E553" s="168"/>
      <c r="F553" s="172"/>
      <c r="G553" s="171"/>
      <c r="H553" s="167"/>
      <c r="I553" s="167"/>
      <c r="J553" s="167"/>
      <c r="K553" s="169"/>
    </row>
    <row r="554" spans="1:11" ht="16.5" x14ac:dyDescent="0.25">
      <c r="A554" s="15"/>
      <c r="B554" s="167"/>
      <c r="C554" s="167"/>
      <c r="D554" s="167"/>
      <c r="E554" s="168"/>
      <c r="F554" s="172"/>
      <c r="G554" s="171"/>
      <c r="H554" s="167"/>
      <c r="I554" s="167"/>
      <c r="J554" s="167"/>
      <c r="K554" s="169"/>
    </row>
    <row r="555" spans="1:11" ht="16.5" x14ac:dyDescent="0.25">
      <c r="A555" s="15"/>
      <c r="B555" s="167"/>
      <c r="C555" s="167"/>
      <c r="D555" s="167"/>
      <c r="E555" s="168"/>
      <c r="F555" s="172"/>
      <c r="G555" s="171"/>
      <c r="H555" s="167"/>
      <c r="I555" s="167"/>
      <c r="J555" s="167"/>
      <c r="K555" s="169"/>
    </row>
    <row r="556" spans="1:11" ht="16.5" x14ac:dyDescent="0.25">
      <c r="A556" s="15"/>
      <c r="B556" s="167"/>
      <c r="C556" s="167"/>
      <c r="D556" s="167"/>
      <c r="E556" s="168"/>
      <c r="F556" s="172"/>
      <c r="G556" s="171"/>
      <c r="H556" s="167"/>
      <c r="I556" s="167"/>
      <c r="J556" s="167"/>
      <c r="K556" s="169"/>
    </row>
    <row r="557" spans="1:11" ht="16.5" x14ac:dyDescent="0.25">
      <c r="A557" s="15"/>
      <c r="B557" s="167"/>
      <c r="C557" s="167"/>
      <c r="D557" s="167"/>
      <c r="E557" s="168"/>
      <c r="F557" s="172"/>
      <c r="G557" s="171"/>
      <c r="H557" s="167"/>
      <c r="I557" s="167"/>
      <c r="J557" s="167"/>
      <c r="K557" s="169"/>
    </row>
    <row r="558" spans="1:11" s="176" customFormat="1" ht="16.5" x14ac:dyDescent="0.25">
      <c r="A558" s="15"/>
      <c r="B558" s="167"/>
      <c r="C558" s="167"/>
      <c r="D558" s="179"/>
      <c r="E558" s="177"/>
      <c r="F558" s="172"/>
      <c r="G558" s="171"/>
      <c r="H558" s="167"/>
      <c r="I558" s="167"/>
      <c r="J558" s="167"/>
      <c r="K558" s="169"/>
    </row>
    <row r="559" spans="1:11" ht="16.5" x14ac:dyDescent="0.25">
      <c r="A559" s="15"/>
      <c r="B559" s="167"/>
      <c r="C559" s="167"/>
      <c r="D559" s="167"/>
      <c r="E559" s="177"/>
      <c r="F559" s="172"/>
      <c r="G559" s="171"/>
      <c r="H559" s="167"/>
      <c r="I559" s="167"/>
      <c r="J559" s="167"/>
      <c r="K559" s="169"/>
    </row>
    <row r="560" spans="1:11" ht="16.5" x14ac:dyDescent="0.25">
      <c r="A560" s="15"/>
      <c r="B560" s="167"/>
      <c r="C560" s="167"/>
      <c r="D560" s="167"/>
      <c r="E560" s="177"/>
      <c r="F560" s="172"/>
      <c r="G560" s="171"/>
      <c r="H560" s="167"/>
      <c r="I560" s="167"/>
      <c r="J560" s="167"/>
      <c r="K560" s="169"/>
    </row>
    <row r="561" spans="1:11" ht="16.5" x14ac:dyDescent="0.25">
      <c r="A561" s="15"/>
      <c r="B561" s="167"/>
      <c r="C561" s="167"/>
      <c r="D561" s="167"/>
      <c r="E561" s="177"/>
      <c r="F561" s="172"/>
      <c r="G561" s="171"/>
      <c r="H561" s="167"/>
      <c r="I561" s="167"/>
      <c r="J561" s="167"/>
      <c r="K561" s="169"/>
    </row>
    <row r="562" spans="1:11" ht="16.5" x14ac:dyDescent="0.25">
      <c r="A562" s="15"/>
      <c r="B562" s="167"/>
      <c r="C562" s="167"/>
      <c r="D562" s="167"/>
      <c r="E562" s="168"/>
      <c r="F562" s="172"/>
      <c r="G562" s="171"/>
      <c r="H562" s="167"/>
      <c r="I562" s="167"/>
      <c r="J562" s="167"/>
      <c r="K562" s="169"/>
    </row>
    <row r="563" spans="1:11" ht="16.5" x14ac:dyDescent="0.25">
      <c r="A563" s="15"/>
      <c r="B563" s="167"/>
      <c r="C563" s="167"/>
      <c r="D563" s="167"/>
      <c r="E563" s="168"/>
      <c r="F563" s="172"/>
      <c r="G563" s="171"/>
      <c r="H563" s="167"/>
      <c r="I563" s="167"/>
      <c r="J563" s="167"/>
      <c r="K563" s="169"/>
    </row>
    <row r="564" spans="1:11" s="176" customFormat="1" ht="16.5" x14ac:dyDescent="0.25">
      <c r="A564" s="15"/>
      <c r="B564" s="167"/>
      <c r="C564" s="167"/>
      <c r="D564" s="179"/>
      <c r="E564" s="177"/>
      <c r="F564" s="172"/>
      <c r="G564" s="171"/>
      <c r="H564" s="167"/>
      <c r="I564" s="167"/>
      <c r="J564" s="167"/>
      <c r="K564" s="169"/>
    </row>
    <row r="565" spans="1:11" ht="16.5" x14ac:dyDescent="0.25">
      <c r="A565" s="15"/>
      <c r="B565" s="167"/>
      <c r="C565" s="167"/>
      <c r="D565" s="167"/>
      <c r="E565" s="177"/>
      <c r="F565" s="172"/>
      <c r="G565" s="171"/>
      <c r="H565" s="167"/>
      <c r="I565" s="167"/>
      <c r="J565" s="167"/>
      <c r="K565" s="169"/>
    </row>
    <row r="566" spans="1:11" ht="16.5" x14ac:dyDescent="0.25">
      <c r="A566" s="15"/>
      <c r="B566" s="167"/>
      <c r="C566" s="167"/>
      <c r="D566" s="167"/>
      <c r="E566" s="168"/>
      <c r="F566" s="172"/>
      <c r="G566" s="171"/>
      <c r="H566" s="167"/>
      <c r="I566" s="167"/>
      <c r="J566" s="167"/>
      <c r="K566" s="169"/>
    </row>
    <row r="567" spans="1:11" ht="16.5" x14ac:dyDescent="0.25">
      <c r="A567" s="15"/>
      <c r="B567" s="167"/>
      <c r="C567" s="167"/>
      <c r="D567" s="167"/>
      <c r="E567" s="168"/>
      <c r="F567" s="172"/>
      <c r="G567" s="171"/>
      <c r="H567" s="167"/>
      <c r="I567" s="167"/>
      <c r="J567" s="167"/>
      <c r="K567" s="169"/>
    </row>
    <row r="568" spans="1:11" s="176" customFormat="1" ht="16.5" x14ac:dyDescent="0.25">
      <c r="A568" s="15"/>
      <c r="B568" s="167"/>
      <c r="C568" s="167"/>
      <c r="D568" s="179"/>
      <c r="E568" s="177"/>
      <c r="F568" s="172"/>
      <c r="G568" s="171"/>
      <c r="H568" s="167"/>
      <c r="I568" s="167"/>
      <c r="J568" s="167"/>
      <c r="K568" s="169"/>
    </row>
    <row r="569" spans="1:11" ht="16.5" x14ac:dyDescent="0.25">
      <c r="A569" s="15"/>
      <c r="B569" s="167"/>
      <c r="C569" s="167"/>
      <c r="D569" s="167"/>
      <c r="E569" s="168"/>
      <c r="F569" s="172"/>
      <c r="G569" s="171"/>
      <c r="H569" s="167"/>
      <c r="I569" s="167"/>
      <c r="J569" s="167"/>
      <c r="K569" s="169"/>
    </row>
    <row r="570" spans="1:11" ht="16.5" x14ac:dyDescent="0.25">
      <c r="A570" s="15"/>
      <c r="B570" s="167"/>
      <c r="C570" s="167"/>
      <c r="D570" s="167"/>
      <c r="E570" s="168"/>
      <c r="F570" s="172"/>
      <c r="G570" s="171"/>
      <c r="H570" s="167"/>
      <c r="I570" s="167"/>
      <c r="J570" s="167"/>
      <c r="K570" s="169"/>
    </row>
    <row r="571" spans="1:11" s="176" customFormat="1" ht="16.5" x14ac:dyDescent="0.25">
      <c r="A571" s="15"/>
      <c r="B571" s="167"/>
      <c r="C571" s="167"/>
      <c r="D571" s="179"/>
      <c r="E571" s="177"/>
      <c r="F571" s="172"/>
      <c r="G571" s="171"/>
      <c r="H571" s="167"/>
      <c r="I571" s="167"/>
      <c r="J571" s="167"/>
      <c r="K571" s="169"/>
    </row>
    <row r="572" spans="1:11" ht="16.5" x14ac:dyDescent="0.25">
      <c r="A572" s="15"/>
      <c r="B572" s="167"/>
      <c r="C572" s="167"/>
      <c r="D572" s="167"/>
      <c r="E572" s="168"/>
      <c r="F572" s="172"/>
      <c r="G572" s="171"/>
      <c r="H572" s="167"/>
      <c r="I572" s="167"/>
      <c r="J572" s="167"/>
      <c r="K572" s="169"/>
    </row>
    <row r="573" spans="1:11" ht="16.5" x14ac:dyDescent="0.25">
      <c r="A573" s="15"/>
      <c r="B573" s="167"/>
      <c r="C573" s="167"/>
      <c r="D573" s="167"/>
      <c r="E573" s="168"/>
      <c r="F573" s="172"/>
      <c r="G573" s="171"/>
      <c r="H573" s="167"/>
      <c r="I573" s="167"/>
      <c r="J573" s="167"/>
      <c r="K573" s="169"/>
    </row>
    <row r="574" spans="1:11" ht="16.5" x14ac:dyDescent="0.25">
      <c r="A574" s="15"/>
      <c r="B574" s="167"/>
      <c r="C574" s="167"/>
      <c r="D574" s="167"/>
      <c r="E574" s="168"/>
      <c r="F574" s="172"/>
      <c r="G574" s="171"/>
      <c r="H574" s="167"/>
      <c r="I574" s="167"/>
      <c r="J574" s="167"/>
      <c r="K574" s="169"/>
    </row>
    <row r="575" spans="1:11" ht="16.5" x14ac:dyDescent="0.25">
      <c r="A575" s="15"/>
      <c r="B575" s="167"/>
      <c r="C575" s="167"/>
      <c r="D575" s="167"/>
      <c r="E575" s="168"/>
      <c r="F575" s="172"/>
      <c r="G575" s="171"/>
      <c r="H575" s="167"/>
      <c r="I575" s="167"/>
      <c r="J575" s="167"/>
      <c r="K575" s="169"/>
    </row>
    <row r="576" spans="1:11" ht="16.5" x14ac:dyDescent="0.25">
      <c r="A576" s="15"/>
      <c r="B576" s="167"/>
      <c r="C576" s="167"/>
      <c r="D576" s="167"/>
      <c r="E576" s="168"/>
      <c r="F576" s="172"/>
      <c r="G576" s="171"/>
      <c r="H576" s="167"/>
      <c r="I576" s="167"/>
      <c r="J576" s="167"/>
      <c r="K576" s="169"/>
    </row>
    <row r="577" spans="1:11" ht="16.5" x14ac:dyDescent="0.25">
      <c r="A577" s="15"/>
      <c r="B577" s="167"/>
      <c r="C577" s="167"/>
      <c r="D577" s="167"/>
      <c r="E577" s="168"/>
      <c r="F577" s="172"/>
      <c r="G577" s="171"/>
      <c r="H577" s="167"/>
      <c r="I577" s="167"/>
      <c r="J577" s="167"/>
      <c r="K577" s="169"/>
    </row>
    <row r="578" spans="1:11" ht="16.5" x14ac:dyDescent="0.25">
      <c r="A578" s="15"/>
      <c r="B578" s="167"/>
      <c r="C578" s="167"/>
      <c r="D578" s="167"/>
      <c r="E578" s="168"/>
      <c r="F578" s="172"/>
      <c r="G578" s="171"/>
      <c r="H578" s="167"/>
      <c r="I578" s="167"/>
      <c r="J578" s="167"/>
      <c r="K578" s="169"/>
    </row>
    <row r="579" spans="1:11" ht="16.5" x14ac:dyDescent="0.25">
      <c r="A579" s="15"/>
      <c r="B579" s="167"/>
      <c r="C579" s="167"/>
      <c r="D579" s="167"/>
      <c r="E579" s="168"/>
      <c r="F579" s="172"/>
      <c r="G579" s="171"/>
      <c r="H579" s="167"/>
      <c r="I579" s="167"/>
      <c r="J579" s="167"/>
      <c r="K579" s="169"/>
    </row>
    <row r="580" spans="1:11" ht="16.5" x14ac:dyDescent="0.25">
      <c r="A580" s="15"/>
      <c r="B580" s="167"/>
      <c r="C580" s="167"/>
      <c r="D580" s="167"/>
      <c r="E580" s="168"/>
      <c r="F580" s="172"/>
      <c r="G580" s="171"/>
      <c r="H580" s="167"/>
      <c r="I580" s="167"/>
      <c r="J580" s="167"/>
      <c r="K580" s="169"/>
    </row>
    <row r="581" spans="1:11" ht="16.5" x14ac:dyDescent="0.25">
      <c r="A581" s="15"/>
      <c r="B581" s="167"/>
      <c r="C581" s="167"/>
      <c r="D581" s="167"/>
      <c r="E581" s="168"/>
      <c r="F581" s="172"/>
      <c r="G581" s="171"/>
      <c r="H581" s="167"/>
      <c r="I581" s="167"/>
      <c r="J581" s="167"/>
      <c r="K581" s="169"/>
    </row>
    <row r="582" spans="1:11" ht="16.5" x14ac:dyDescent="0.25">
      <c r="A582" s="15"/>
      <c r="B582" s="167"/>
      <c r="C582" s="167"/>
      <c r="D582" s="167"/>
      <c r="E582" s="168"/>
      <c r="F582" s="172"/>
      <c r="G582" s="171"/>
      <c r="H582" s="167"/>
      <c r="I582" s="167"/>
      <c r="J582" s="167"/>
      <c r="K582" s="169"/>
    </row>
    <row r="583" spans="1:11" ht="16.5" x14ac:dyDescent="0.25">
      <c r="A583" s="15"/>
      <c r="B583" s="167"/>
      <c r="C583" s="167"/>
      <c r="D583" s="167"/>
      <c r="E583" s="168"/>
      <c r="F583" s="172"/>
      <c r="G583" s="171"/>
      <c r="H583" s="167"/>
      <c r="I583" s="167"/>
      <c r="J583" s="167"/>
      <c r="K583" s="169"/>
    </row>
    <row r="584" spans="1:11" ht="16.5" x14ac:dyDescent="0.25">
      <c r="A584" s="15"/>
      <c r="B584" s="167"/>
      <c r="C584" s="167"/>
      <c r="D584" s="167"/>
      <c r="E584" s="168"/>
      <c r="F584" s="172"/>
      <c r="G584" s="171"/>
      <c r="H584" s="167"/>
      <c r="I584" s="167"/>
      <c r="J584" s="167"/>
      <c r="K584" s="169"/>
    </row>
    <row r="585" spans="1:11" s="176" customFormat="1" ht="16.5" x14ac:dyDescent="0.25">
      <c r="A585" s="15"/>
      <c r="B585" s="167"/>
      <c r="C585" s="167"/>
      <c r="D585" s="179"/>
      <c r="E585" s="177"/>
      <c r="F585" s="172"/>
      <c r="G585" s="171"/>
      <c r="H585" s="167"/>
      <c r="I585" s="167"/>
      <c r="J585" s="167"/>
      <c r="K585" s="169"/>
    </row>
    <row r="586" spans="1:11" ht="16.5" x14ac:dyDescent="0.25">
      <c r="A586" s="15"/>
      <c r="B586" s="167"/>
      <c r="C586" s="167"/>
      <c r="D586" s="167"/>
      <c r="E586" s="177"/>
      <c r="F586" s="172"/>
      <c r="G586" s="171"/>
      <c r="H586" s="167"/>
      <c r="I586" s="167"/>
      <c r="J586" s="167"/>
      <c r="K586" s="169"/>
    </row>
    <row r="587" spans="1:11" ht="16.5" x14ac:dyDescent="0.25">
      <c r="A587" s="15"/>
      <c r="B587" s="167"/>
      <c r="C587" s="167"/>
      <c r="D587" s="167"/>
      <c r="E587" s="168"/>
      <c r="F587" s="172"/>
      <c r="G587" s="171"/>
      <c r="H587" s="167"/>
      <c r="I587" s="167"/>
      <c r="J587" s="167"/>
      <c r="K587" s="169"/>
    </row>
    <row r="588" spans="1:11" ht="16.5" x14ac:dyDescent="0.25">
      <c r="A588" s="15"/>
      <c r="B588" s="167"/>
      <c r="C588" s="167"/>
      <c r="D588" s="167"/>
      <c r="E588" s="168"/>
      <c r="F588" s="172"/>
      <c r="G588" s="171"/>
      <c r="H588" s="167"/>
      <c r="I588" s="167"/>
      <c r="J588" s="167"/>
      <c r="K588" s="169"/>
    </row>
    <row r="589" spans="1:11" ht="16.5" x14ac:dyDescent="0.25">
      <c r="A589" s="15"/>
      <c r="B589" s="167"/>
      <c r="C589" s="167"/>
      <c r="D589" s="167"/>
      <c r="E589" s="168"/>
      <c r="F589" s="172"/>
      <c r="G589" s="171"/>
      <c r="H589" s="167"/>
      <c r="I589" s="167"/>
      <c r="J589" s="167"/>
      <c r="K589" s="169"/>
    </row>
    <row r="590" spans="1:11" ht="16.5" x14ac:dyDescent="0.25">
      <c r="A590" s="15"/>
      <c r="B590" s="167"/>
      <c r="C590" s="167"/>
      <c r="D590" s="167"/>
      <c r="E590" s="168"/>
      <c r="F590" s="172"/>
      <c r="G590" s="171"/>
      <c r="H590" s="167"/>
      <c r="I590" s="167"/>
      <c r="J590" s="167"/>
      <c r="K590" s="169"/>
    </row>
    <row r="591" spans="1:11" ht="16.5" x14ac:dyDescent="0.25">
      <c r="A591" s="15"/>
      <c r="B591" s="167"/>
      <c r="C591" s="167"/>
      <c r="D591" s="167"/>
      <c r="E591" s="168"/>
      <c r="F591" s="172"/>
      <c r="G591" s="171"/>
      <c r="H591" s="167"/>
      <c r="I591" s="167"/>
      <c r="J591" s="167"/>
      <c r="K591" s="169"/>
    </row>
    <row r="592" spans="1:11" ht="16.5" x14ac:dyDescent="0.25">
      <c r="A592" s="15"/>
      <c r="B592" s="167"/>
      <c r="C592" s="167"/>
      <c r="D592" s="167"/>
      <c r="E592" s="168"/>
      <c r="F592" s="172"/>
      <c r="G592" s="171"/>
      <c r="H592" s="167"/>
      <c r="I592" s="167"/>
      <c r="J592" s="167"/>
      <c r="K592" s="169"/>
    </row>
    <row r="593" spans="1:11" ht="16.5" x14ac:dyDescent="0.25">
      <c r="A593" s="15"/>
      <c r="B593" s="167"/>
      <c r="C593" s="167"/>
      <c r="D593" s="167"/>
      <c r="E593" s="168"/>
      <c r="F593" s="172"/>
      <c r="G593" s="171"/>
      <c r="H593" s="167"/>
      <c r="I593" s="167"/>
      <c r="J593" s="167"/>
      <c r="K593" s="169"/>
    </row>
    <row r="594" spans="1:11" ht="16.5" x14ac:dyDescent="0.25">
      <c r="A594" s="15"/>
      <c r="B594" s="167"/>
      <c r="C594" s="167"/>
      <c r="D594" s="167"/>
      <c r="E594" s="168"/>
      <c r="F594" s="172"/>
      <c r="G594" s="171"/>
      <c r="H594" s="167"/>
      <c r="I594" s="167"/>
      <c r="J594" s="167"/>
      <c r="K594" s="169"/>
    </row>
    <row r="595" spans="1:11" ht="16.5" x14ac:dyDescent="0.25">
      <c r="A595" s="15"/>
      <c r="B595" s="167"/>
      <c r="C595" s="167"/>
      <c r="D595" s="167"/>
      <c r="E595" s="168"/>
      <c r="F595" s="172"/>
      <c r="G595" s="171"/>
      <c r="H595" s="167"/>
      <c r="I595" s="167"/>
      <c r="J595" s="167"/>
      <c r="K595" s="169"/>
    </row>
    <row r="596" spans="1:11" ht="16.5" x14ac:dyDescent="0.25">
      <c r="A596" s="15"/>
      <c r="B596" s="167"/>
      <c r="C596" s="167"/>
      <c r="D596" s="167"/>
      <c r="E596" s="168"/>
      <c r="F596" s="172"/>
      <c r="G596" s="171"/>
      <c r="H596" s="167"/>
      <c r="I596" s="167"/>
      <c r="J596" s="167"/>
      <c r="K596" s="169"/>
    </row>
    <row r="597" spans="1:11" ht="16.5" x14ac:dyDescent="0.25">
      <c r="A597" s="15"/>
      <c r="B597" s="167"/>
      <c r="C597" s="167"/>
      <c r="D597" s="167"/>
      <c r="E597" s="168"/>
      <c r="F597" s="172"/>
      <c r="G597" s="171"/>
      <c r="H597" s="167"/>
      <c r="I597" s="167"/>
      <c r="J597" s="167"/>
      <c r="K597" s="169"/>
    </row>
    <row r="598" spans="1:11" ht="16.5" x14ac:dyDescent="0.25">
      <c r="A598" s="15"/>
      <c r="B598" s="167"/>
      <c r="C598" s="167"/>
      <c r="D598" s="167"/>
      <c r="E598" s="168"/>
      <c r="F598" s="172"/>
      <c r="G598" s="171"/>
      <c r="H598" s="167"/>
      <c r="I598" s="167"/>
      <c r="J598" s="167"/>
      <c r="K598" s="169"/>
    </row>
    <row r="599" spans="1:11" ht="16.5" x14ac:dyDescent="0.25">
      <c r="A599" s="15"/>
      <c r="B599" s="167"/>
      <c r="C599" s="167"/>
      <c r="D599" s="167"/>
      <c r="E599" s="168"/>
      <c r="F599" s="172"/>
      <c r="G599" s="171"/>
      <c r="H599" s="167"/>
      <c r="I599" s="167"/>
      <c r="J599" s="167"/>
      <c r="K599" s="169"/>
    </row>
    <row r="600" spans="1:11" ht="16.5" x14ac:dyDescent="0.25">
      <c r="A600" s="15"/>
      <c r="B600" s="167"/>
      <c r="C600" s="167"/>
      <c r="D600" s="167"/>
      <c r="E600" s="168"/>
      <c r="F600" s="172"/>
      <c r="G600" s="171"/>
      <c r="H600" s="167"/>
      <c r="I600" s="167"/>
      <c r="J600" s="167"/>
      <c r="K600" s="169"/>
    </row>
    <row r="601" spans="1:11" ht="16.5" x14ac:dyDescent="0.25">
      <c r="A601" s="15"/>
      <c r="B601" s="167"/>
      <c r="C601" s="167"/>
      <c r="D601" s="167"/>
      <c r="E601" s="168"/>
      <c r="F601" s="172"/>
      <c r="G601" s="171"/>
      <c r="H601" s="167"/>
      <c r="I601" s="167"/>
      <c r="J601" s="167"/>
      <c r="K601" s="169"/>
    </row>
    <row r="602" spans="1:11" ht="16.5" x14ac:dyDescent="0.25">
      <c r="A602" s="15"/>
      <c r="B602" s="167"/>
      <c r="C602" s="167"/>
      <c r="D602" s="167"/>
      <c r="E602" s="168"/>
      <c r="F602" s="172"/>
      <c r="G602" s="171"/>
      <c r="H602" s="167"/>
      <c r="I602" s="167"/>
      <c r="J602" s="167"/>
      <c r="K602" s="169"/>
    </row>
    <row r="603" spans="1:11" s="176" customFormat="1" ht="16.5" x14ac:dyDescent="0.25">
      <c r="A603" s="15"/>
      <c r="B603" s="167"/>
      <c r="C603" s="167"/>
      <c r="D603" s="179"/>
      <c r="E603" s="177"/>
      <c r="F603" s="172"/>
      <c r="G603" s="171"/>
      <c r="H603" s="167"/>
      <c r="I603" s="167"/>
      <c r="J603" s="167"/>
      <c r="K603" s="169"/>
    </row>
    <row r="604" spans="1:11" ht="16.5" x14ac:dyDescent="0.25">
      <c r="A604" s="15"/>
      <c r="B604" s="167"/>
      <c r="C604" s="167"/>
      <c r="D604" s="167"/>
      <c r="E604" s="177"/>
      <c r="F604" s="172"/>
      <c r="G604" s="171"/>
      <c r="H604" s="167"/>
      <c r="I604" s="167"/>
      <c r="J604" s="167"/>
      <c r="K604" s="169"/>
    </row>
    <row r="605" spans="1:11" ht="16.5" x14ac:dyDescent="0.25">
      <c r="A605" s="15"/>
      <c r="B605" s="167"/>
      <c r="C605" s="167"/>
      <c r="D605" s="167"/>
      <c r="E605" s="177"/>
      <c r="F605" s="172"/>
      <c r="G605" s="171"/>
      <c r="H605" s="167"/>
      <c r="I605" s="167"/>
      <c r="J605" s="167"/>
      <c r="K605" s="169"/>
    </row>
    <row r="606" spans="1:11" ht="16.5" x14ac:dyDescent="0.25">
      <c r="A606" s="15"/>
      <c r="B606" s="167"/>
      <c r="C606" s="167"/>
      <c r="D606" s="167"/>
      <c r="E606" s="168"/>
      <c r="F606" s="172"/>
      <c r="G606" s="171"/>
      <c r="H606" s="167"/>
      <c r="I606" s="167"/>
      <c r="J606" s="167"/>
      <c r="K606" s="169"/>
    </row>
    <row r="607" spans="1:11" ht="16.5" x14ac:dyDescent="0.25">
      <c r="A607" s="15"/>
      <c r="B607" s="167"/>
      <c r="C607" s="167"/>
      <c r="D607" s="167"/>
      <c r="E607" s="168"/>
      <c r="F607" s="172"/>
      <c r="G607" s="171"/>
      <c r="H607" s="167"/>
      <c r="I607" s="167"/>
      <c r="J607" s="167"/>
      <c r="K607" s="169"/>
    </row>
    <row r="608" spans="1:11" s="176" customFormat="1" ht="16.5" x14ac:dyDescent="0.25">
      <c r="A608" s="15"/>
      <c r="B608" s="167"/>
      <c r="C608" s="167"/>
      <c r="D608" s="179"/>
      <c r="E608" s="177"/>
      <c r="F608" s="172"/>
      <c r="G608" s="171"/>
      <c r="H608" s="167"/>
      <c r="I608" s="167"/>
      <c r="J608" s="167"/>
      <c r="K608" s="169"/>
    </row>
    <row r="609" spans="1:11" ht="16.5" x14ac:dyDescent="0.25">
      <c r="A609" s="15"/>
      <c r="B609" s="167"/>
      <c r="C609" s="167"/>
      <c r="D609" s="167"/>
      <c r="E609" s="178"/>
      <c r="F609" s="172"/>
      <c r="G609" s="171"/>
      <c r="H609" s="167"/>
      <c r="I609" s="167"/>
      <c r="J609" s="167"/>
      <c r="K609" s="169"/>
    </row>
    <row r="610" spans="1:11" ht="16.5" x14ac:dyDescent="0.25">
      <c r="A610" s="15"/>
      <c r="B610" s="167"/>
      <c r="C610" s="167"/>
      <c r="D610" s="167"/>
      <c r="E610" s="178"/>
      <c r="F610" s="172"/>
      <c r="G610" s="171"/>
      <c r="H610" s="167"/>
      <c r="I610" s="167"/>
      <c r="J610" s="167"/>
      <c r="K610" s="169"/>
    </row>
    <row r="611" spans="1:11" s="176" customFormat="1" ht="16.5" x14ac:dyDescent="0.25">
      <c r="A611" s="15"/>
      <c r="B611" s="167"/>
      <c r="C611" s="167"/>
      <c r="D611" s="179"/>
      <c r="E611" s="177"/>
      <c r="F611" s="172"/>
      <c r="G611" s="171"/>
      <c r="H611" s="167"/>
      <c r="I611" s="167"/>
      <c r="J611" s="167"/>
      <c r="K611" s="169"/>
    </row>
    <row r="612" spans="1:11" ht="16.5" x14ac:dyDescent="0.25">
      <c r="A612" s="15"/>
      <c r="B612" s="167"/>
      <c r="C612" s="167"/>
      <c r="D612" s="167"/>
      <c r="E612" s="177"/>
      <c r="F612" s="172"/>
      <c r="G612" s="171"/>
      <c r="H612" s="167"/>
      <c r="I612" s="167"/>
      <c r="J612" s="167"/>
      <c r="K612" s="169"/>
    </row>
    <row r="613" spans="1:11" ht="16.5" x14ac:dyDescent="0.25">
      <c r="A613" s="15"/>
      <c r="B613" s="167"/>
      <c r="C613" s="167"/>
      <c r="D613" s="167"/>
      <c r="E613" s="168"/>
      <c r="F613" s="172"/>
      <c r="G613" s="171"/>
      <c r="H613" s="167"/>
      <c r="I613" s="167"/>
      <c r="J613" s="167"/>
      <c r="K613" s="169"/>
    </row>
    <row r="614" spans="1:11" ht="16.5" x14ac:dyDescent="0.25">
      <c r="A614" s="15"/>
      <c r="B614" s="167"/>
      <c r="C614" s="167"/>
      <c r="D614" s="167"/>
      <c r="E614" s="168"/>
      <c r="F614" s="172"/>
      <c r="G614" s="171"/>
      <c r="H614" s="167"/>
      <c r="I614" s="167"/>
      <c r="J614" s="167"/>
      <c r="K614" s="169"/>
    </row>
    <row r="615" spans="1:11" s="176" customFormat="1" ht="16.5" x14ac:dyDescent="0.25">
      <c r="A615" s="15"/>
      <c r="B615" s="167"/>
      <c r="C615" s="167"/>
      <c r="D615" s="179"/>
      <c r="E615" s="177"/>
      <c r="F615" s="172"/>
      <c r="G615" s="171"/>
      <c r="H615" s="167"/>
      <c r="I615" s="167"/>
      <c r="J615" s="167"/>
      <c r="K615" s="169"/>
    </row>
    <row r="616" spans="1:11" ht="16.5" x14ac:dyDescent="0.25">
      <c r="A616" s="15"/>
      <c r="B616" s="167"/>
      <c r="C616" s="167"/>
      <c r="D616" s="167"/>
      <c r="E616" s="177"/>
      <c r="F616" s="172"/>
      <c r="G616" s="171"/>
      <c r="H616" s="167"/>
      <c r="I616" s="167"/>
      <c r="J616" s="167"/>
      <c r="K616" s="169"/>
    </row>
    <row r="617" spans="1:11" ht="16.5" x14ac:dyDescent="0.25">
      <c r="A617" s="15"/>
      <c r="B617" s="167"/>
      <c r="C617" s="167"/>
      <c r="D617" s="167"/>
      <c r="E617" s="177"/>
      <c r="F617" s="172"/>
      <c r="G617" s="171"/>
      <c r="H617" s="167"/>
      <c r="I617" s="167"/>
      <c r="J617" s="167"/>
      <c r="K617" s="169"/>
    </row>
    <row r="618" spans="1:11" ht="16.5" x14ac:dyDescent="0.25">
      <c r="A618" s="15"/>
      <c r="B618" s="167"/>
      <c r="C618" s="167"/>
      <c r="D618" s="167"/>
      <c r="E618" s="177"/>
      <c r="F618" s="172"/>
      <c r="G618" s="171"/>
      <c r="H618" s="167"/>
      <c r="I618" s="167"/>
      <c r="J618" s="167"/>
      <c r="K618" s="169"/>
    </row>
    <row r="619" spans="1:11" ht="16.5" x14ac:dyDescent="0.25">
      <c r="A619" s="15"/>
      <c r="B619" s="167"/>
      <c r="C619" s="167"/>
      <c r="D619" s="167"/>
      <c r="E619" s="168"/>
      <c r="F619" s="172"/>
      <c r="G619" s="171"/>
      <c r="H619" s="167"/>
      <c r="I619" s="167"/>
      <c r="J619" s="167"/>
      <c r="K619" s="169"/>
    </row>
    <row r="620" spans="1:11" ht="16.5" x14ac:dyDescent="0.25">
      <c r="A620" s="15"/>
      <c r="B620" s="167"/>
      <c r="C620" s="167"/>
      <c r="D620" s="167"/>
      <c r="E620" s="168"/>
      <c r="F620" s="172"/>
      <c r="G620" s="171"/>
      <c r="H620" s="167"/>
      <c r="I620" s="167"/>
      <c r="J620" s="167"/>
      <c r="K620" s="169"/>
    </row>
    <row r="621" spans="1:11" s="176" customFormat="1" ht="16.5" x14ac:dyDescent="0.25">
      <c r="A621" s="15"/>
      <c r="B621" s="167"/>
      <c r="C621" s="167"/>
      <c r="D621" s="179"/>
      <c r="E621" s="177"/>
      <c r="F621" s="172"/>
      <c r="G621" s="171"/>
      <c r="H621" s="167"/>
      <c r="I621" s="167"/>
      <c r="J621" s="167"/>
      <c r="K621" s="169"/>
    </row>
    <row r="622" spans="1:11" ht="16.5" x14ac:dyDescent="0.25">
      <c r="A622" s="15"/>
      <c r="B622" s="167"/>
      <c r="C622" s="167"/>
      <c r="D622" s="167"/>
      <c r="E622" s="177"/>
      <c r="F622" s="172"/>
      <c r="G622" s="171"/>
      <c r="H622" s="167"/>
      <c r="I622" s="167"/>
      <c r="J622" s="167"/>
      <c r="K622" s="169"/>
    </row>
    <row r="623" spans="1:11" ht="16.5" x14ac:dyDescent="0.25">
      <c r="A623" s="15"/>
      <c r="B623" s="167"/>
      <c r="C623" s="167"/>
      <c r="D623" s="167"/>
      <c r="E623" s="168"/>
      <c r="F623" s="172"/>
      <c r="G623" s="171"/>
      <c r="H623" s="167"/>
      <c r="I623" s="167"/>
      <c r="J623" s="167"/>
      <c r="K623" s="169"/>
    </row>
    <row r="624" spans="1:11" ht="16.5" x14ac:dyDescent="0.25">
      <c r="A624" s="15"/>
      <c r="B624" s="167"/>
      <c r="C624" s="167"/>
      <c r="D624" s="167"/>
      <c r="E624" s="168"/>
      <c r="F624" s="172"/>
      <c r="G624" s="171"/>
      <c r="H624" s="167"/>
      <c r="I624" s="167"/>
      <c r="J624" s="167"/>
      <c r="K624" s="169"/>
    </row>
    <row r="625" spans="1:11" ht="16.5" x14ac:dyDescent="0.25">
      <c r="A625" s="15"/>
      <c r="B625" s="167"/>
      <c r="C625" s="167"/>
      <c r="D625" s="167"/>
      <c r="E625" s="168"/>
      <c r="F625" s="172"/>
      <c r="G625" s="171"/>
      <c r="H625" s="167"/>
      <c r="I625" s="167"/>
      <c r="J625" s="167"/>
      <c r="K625" s="169"/>
    </row>
    <row r="626" spans="1:11" ht="16.5" x14ac:dyDescent="0.25">
      <c r="A626" s="15"/>
      <c r="B626" s="167"/>
      <c r="C626" s="167"/>
      <c r="D626" s="167"/>
      <c r="E626" s="168"/>
      <c r="F626" s="172"/>
      <c r="G626" s="171"/>
      <c r="H626" s="167"/>
      <c r="I626" s="167"/>
      <c r="J626" s="167"/>
      <c r="K626" s="169"/>
    </row>
    <row r="627" spans="1:11" ht="16.5" x14ac:dyDescent="0.25">
      <c r="A627" s="15"/>
      <c r="B627" s="167"/>
      <c r="C627" s="167"/>
      <c r="D627" s="167"/>
      <c r="E627" s="168"/>
      <c r="F627" s="172"/>
      <c r="G627" s="171"/>
      <c r="H627" s="167"/>
      <c r="I627" s="167"/>
      <c r="J627" s="167"/>
      <c r="K627" s="169"/>
    </row>
    <row r="628" spans="1:11" s="176" customFormat="1" ht="16.5" x14ac:dyDescent="0.25">
      <c r="A628" s="15"/>
      <c r="B628" s="167"/>
      <c r="C628" s="167"/>
      <c r="D628" s="179"/>
      <c r="E628" s="177"/>
      <c r="F628" s="172"/>
      <c r="G628" s="171"/>
      <c r="H628" s="167"/>
      <c r="I628" s="167"/>
      <c r="J628" s="167"/>
      <c r="K628" s="169"/>
    </row>
    <row r="629" spans="1:11" ht="16.5" x14ac:dyDescent="0.25">
      <c r="A629" s="15"/>
      <c r="B629" s="167"/>
      <c r="C629" s="167"/>
      <c r="D629" s="167"/>
      <c r="E629" s="177"/>
      <c r="F629" s="172"/>
      <c r="G629" s="171"/>
      <c r="H629" s="167"/>
      <c r="I629" s="167"/>
      <c r="J629" s="167"/>
      <c r="K629" s="169"/>
    </row>
    <row r="630" spans="1:11" ht="16.5" x14ac:dyDescent="0.25">
      <c r="A630" s="15"/>
      <c r="B630" s="167"/>
      <c r="C630" s="167"/>
      <c r="D630" s="167"/>
      <c r="E630" s="177"/>
      <c r="F630" s="172"/>
      <c r="G630" s="171"/>
      <c r="H630" s="167"/>
      <c r="I630" s="167"/>
      <c r="J630" s="167"/>
      <c r="K630" s="169"/>
    </row>
    <row r="631" spans="1:11" ht="16.5" x14ac:dyDescent="0.25">
      <c r="A631" s="15"/>
      <c r="B631" s="167"/>
      <c r="C631" s="167"/>
      <c r="D631" s="167"/>
      <c r="E631" s="177"/>
      <c r="F631" s="172"/>
      <c r="G631" s="171"/>
      <c r="H631" s="167"/>
      <c r="I631" s="167"/>
      <c r="J631" s="167"/>
      <c r="K631" s="169"/>
    </row>
    <row r="632" spans="1:11" s="103" customFormat="1" ht="16.5" x14ac:dyDescent="0.25">
      <c r="A632" s="36"/>
      <c r="B632" s="167"/>
      <c r="C632" s="167"/>
      <c r="D632" s="167"/>
      <c r="E632" s="177"/>
      <c r="F632" s="172"/>
      <c r="G632" s="171"/>
      <c r="H632" s="167"/>
      <c r="I632" s="167"/>
      <c r="J632" s="167"/>
      <c r="K632" s="169"/>
    </row>
    <row r="633" spans="1:11" ht="16.5" x14ac:dyDescent="0.25">
      <c r="A633" s="15"/>
      <c r="B633" s="167"/>
      <c r="C633" s="167"/>
      <c r="D633" s="167"/>
      <c r="E633" s="168"/>
      <c r="F633" s="172"/>
      <c r="G633" s="171"/>
      <c r="H633" s="167"/>
      <c r="I633" s="167"/>
      <c r="J633" s="167"/>
      <c r="K633" s="169"/>
    </row>
    <row r="634" spans="1:11" ht="16.5" x14ac:dyDescent="0.25">
      <c r="A634" s="15"/>
      <c r="B634" s="167"/>
      <c r="C634" s="167"/>
      <c r="D634" s="167"/>
      <c r="E634" s="168"/>
      <c r="F634" s="172"/>
      <c r="G634" s="171"/>
      <c r="H634" s="167"/>
      <c r="I634" s="167"/>
      <c r="J634" s="167"/>
      <c r="K634" s="169"/>
    </row>
    <row r="635" spans="1:11" ht="16.5" x14ac:dyDescent="0.25">
      <c r="A635" s="15"/>
      <c r="B635" s="167"/>
      <c r="C635" s="167"/>
      <c r="D635" s="167"/>
      <c r="E635" s="168"/>
      <c r="F635" s="172"/>
      <c r="G635" s="171"/>
      <c r="H635" s="167"/>
      <c r="I635" s="167"/>
      <c r="J635" s="167"/>
      <c r="K635" s="169"/>
    </row>
    <row r="636" spans="1:11" s="176" customFormat="1" ht="16.5" x14ac:dyDescent="0.25">
      <c r="A636" s="15"/>
      <c r="B636" s="167"/>
      <c r="C636" s="167"/>
      <c r="D636" s="179"/>
      <c r="E636" s="177"/>
      <c r="F636" s="172"/>
      <c r="G636" s="171"/>
      <c r="H636" s="167"/>
      <c r="I636" s="167"/>
      <c r="J636" s="167"/>
      <c r="K636" s="169"/>
    </row>
    <row r="637" spans="1:11" ht="16.5" x14ac:dyDescent="0.25">
      <c r="A637" s="15"/>
      <c r="B637" s="167"/>
      <c r="C637" s="167"/>
      <c r="D637" s="167"/>
      <c r="E637" s="177"/>
      <c r="F637" s="172"/>
      <c r="G637" s="171"/>
      <c r="H637" s="167"/>
      <c r="I637" s="167"/>
      <c r="J637" s="167"/>
      <c r="K637" s="169"/>
    </row>
    <row r="638" spans="1:11" ht="16.5" x14ac:dyDescent="0.25">
      <c r="A638" s="15"/>
      <c r="B638" s="167"/>
      <c r="C638" s="167"/>
      <c r="D638" s="167"/>
      <c r="E638" s="177"/>
      <c r="F638" s="172"/>
      <c r="G638" s="171"/>
      <c r="H638" s="167"/>
      <c r="I638" s="167"/>
      <c r="J638" s="167"/>
      <c r="K638" s="169"/>
    </row>
    <row r="639" spans="1:11" ht="16.5" x14ac:dyDescent="0.25">
      <c r="A639" s="15"/>
      <c r="B639" s="167"/>
      <c r="C639" s="167"/>
      <c r="D639" s="167"/>
      <c r="E639" s="177"/>
      <c r="F639" s="172"/>
      <c r="G639" s="171"/>
      <c r="H639" s="167"/>
      <c r="I639" s="167"/>
      <c r="J639" s="167"/>
      <c r="K639" s="169"/>
    </row>
    <row r="640" spans="1:11" ht="16.5" x14ac:dyDescent="0.25">
      <c r="A640" s="15"/>
      <c r="B640" s="167"/>
      <c r="C640" s="167"/>
      <c r="D640" s="167"/>
      <c r="E640" s="177"/>
      <c r="F640" s="172"/>
      <c r="G640" s="171"/>
      <c r="H640" s="167"/>
      <c r="I640" s="167"/>
      <c r="J640" s="167"/>
      <c r="K640" s="169"/>
    </row>
    <row r="641" spans="1:11" ht="16.5" x14ac:dyDescent="0.25">
      <c r="A641" s="15"/>
      <c r="B641" s="167"/>
      <c r="C641" s="167"/>
      <c r="D641" s="167"/>
      <c r="E641" s="177"/>
      <c r="F641" s="172"/>
      <c r="G641" s="171"/>
      <c r="H641" s="167"/>
      <c r="I641" s="167"/>
      <c r="J641" s="167"/>
      <c r="K641" s="169"/>
    </row>
    <row r="642" spans="1:11" ht="16.5" x14ac:dyDescent="0.25">
      <c r="A642" s="15"/>
      <c r="B642" s="167"/>
      <c r="C642" s="167"/>
      <c r="D642" s="167"/>
      <c r="E642" s="177"/>
      <c r="F642" s="172"/>
      <c r="G642" s="171"/>
      <c r="H642" s="167"/>
      <c r="I642" s="167"/>
      <c r="J642" s="167"/>
      <c r="K642" s="169"/>
    </row>
    <row r="643" spans="1:11" ht="16.5" x14ac:dyDescent="0.25">
      <c r="A643" s="15"/>
      <c r="B643" s="167"/>
      <c r="C643" s="167"/>
      <c r="D643" s="167"/>
      <c r="E643" s="168"/>
      <c r="F643" s="172"/>
      <c r="G643" s="171"/>
      <c r="H643" s="167"/>
      <c r="I643" s="167"/>
      <c r="J643" s="167"/>
      <c r="K643" s="169"/>
    </row>
    <row r="644" spans="1:11" ht="16.5" x14ac:dyDescent="0.25">
      <c r="A644" s="15"/>
      <c r="B644" s="167"/>
      <c r="C644" s="167"/>
      <c r="D644" s="167"/>
      <c r="E644" s="168"/>
      <c r="F644" s="172"/>
      <c r="G644" s="171"/>
      <c r="H644" s="167"/>
      <c r="I644" s="167"/>
      <c r="J644" s="167"/>
      <c r="K644" s="169"/>
    </row>
    <row r="645" spans="1:11" s="176" customFormat="1" ht="16.5" x14ac:dyDescent="0.25">
      <c r="A645" s="15"/>
      <c r="B645" s="167"/>
      <c r="C645" s="167"/>
      <c r="D645" s="179"/>
      <c r="E645" s="177"/>
      <c r="F645" s="172"/>
      <c r="G645" s="171"/>
      <c r="H645" s="167"/>
      <c r="I645" s="167"/>
      <c r="J645" s="167"/>
      <c r="K645" s="169"/>
    </row>
    <row r="646" spans="1:11" ht="16.5" x14ac:dyDescent="0.25">
      <c r="A646" s="15"/>
      <c r="B646" s="167"/>
      <c r="C646" s="167"/>
      <c r="D646" s="167"/>
      <c r="E646" s="168"/>
      <c r="F646" s="172"/>
      <c r="G646" s="171"/>
      <c r="H646" s="167"/>
      <c r="I646" s="167"/>
      <c r="J646" s="167"/>
      <c r="K646" s="169"/>
    </row>
    <row r="647" spans="1:11" ht="16.5" x14ac:dyDescent="0.25">
      <c r="A647" s="15"/>
      <c r="B647" s="167"/>
      <c r="C647" s="167"/>
      <c r="D647" s="167"/>
      <c r="E647" s="168"/>
      <c r="F647" s="172"/>
      <c r="G647" s="171"/>
      <c r="H647" s="167"/>
      <c r="I647" s="167"/>
      <c r="J647" s="167"/>
      <c r="K647" s="169"/>
    </row>
    <row r="648" spans="1:11" s="176" customFormat="1" ht="16.5" x14ac:dyDescent="0.25">
      <c r="A648" s="15"/>
      <c r="B648" s="167"/>
      <c r="C648" s="167"/>
      <c r="D648" s="179"/>
      <c r="E648" s="177"/>
      <c r="F648" s="172"/>
      <c r="G648" s="171"/>
      <c r="H648" s="167"/>
      <c r="I648" s="167"/>
      <c r="J648" s="167"/>
      <c r="K648" s="169"/>
    </row>
    <row r="649" spans="1:11" ht="16.5" x14ac:dyDescent="0.25">
      <c r="A649" s="15"/>
      <c r="B649" s="167"/>
      <c r="C649" s="167"/>
      <c r="D649" s="167"/>
      <c r="E649" s="177"/>
      <c r="F649" s="172"/>
      <c r="G649" s="171"/>
      <c r="H649" s="167"/>
      <c r="I649" s="167"/>
      <c r="J649" s="167"/>
      <c r="K649" s="169"/>
    </row>
    <row r="650" spans="1:11" ht="16.5" x14ac:dyDescent="0.25">
      <c r="A650" s="15"/>
      <c r="B650" s="167"/>
      <c r="C650" s="167"/>
      <c r="D650" s="167"/>
      <c r="E650" s="177"/>
      <c r="F650" s="172"/>
      <c r="G650" s="171"/>
      <c r="H650" s="167"/>
      <c r="I650" s="167"/>
      <c r="J650" s="167"/>
      <c r="K650" s="169"/>
    </row>
    <row r="651" spans="1:11" ht="16.5" x14ac:dyDescent="0.25">
      <c r="A651" s="15"/>
      <c r="B651" s="167"/>
      <c r="C651" s="167"/>
      <c r="D651" s="167"/>
      <c r="E651" s="177"/>
      <c r="F651" s="172"/>
      <c r="G651" s="171"/>
      <c r="H651" s="167"/>
      <c r="I651" s="167"/>
      <c r="J651" s="167"/>
      <c r="K651" s="169"/>
    </row>
    <row r="652" spans="1:11" ht="16.5" x14ac:dyDescent="0.25">
      <c r="A652" s="15"/>
      <c r="B652" s="167"/>
      <c r="C652" s="167"/>
      <c r="D652" s="167"/>
      <c r="E652" s="177"/>
      <c r="F652" s="172"/>
      <c r="G652" s="171"/>
      <c r="H652" s="167"/>
      <c r="I652" s="167"/>
      <c r="J652" s="167"/>
      <c r="K652" s="169"/>
    </row>
    <row r="653" spans="1:11" ht="16.5" x14ac:dyDescent="0.25">
      <c r="A653" s="15"/>
      <c r="B653" s="167"/>
      <c r="C653" s="167"/>
      <c r="D653" s="167"/>
      <c r="E653" s="177"/>
      <c r="F653" s="172"/>
      <c r="G653" s="171"/>
      <c r="H653" s="167"/>
      <c r="I653" s="167"/>
      <c r="J653" s="167"/>
      <c r="K653" s="169"/>
    </row>
    <row r="654" spans="1:11" ht="16.5" x14ac:dyDescent="0.25">
      <c r="A654" s="15"/>
      <c r="B654" s="167"/>
      <c r="C654" s="167"/>
      <c r="D654" s="167"/>
      <c r="E654" s="177"/>
      <c r="F654" s="172"/>
      <c r="G654" s="171"/>
      <c r="H654" s="167"/>
      <c r="I654" s="167"/>
      <c r="J654" s="167"/>
      <c r="K654" s="169"/>
    </row>
    <row r="655" spans="1:11" s="103" customFormat="1" ht="16.5" x14ac:dyDescent="0.25">
      <c r="A655" s="36"/>
      <c r="B655" s="167"/>
      <c r="C655" s="167"/>
      <c r="D655" s="167"/>
      <c r="E655" s="177"/>
      <c r="F655" s="172"/>
      <c r="G655" s="171"/>
      <c r="H655" s="167"/>
      <c r="I655" s="167"/>
      <c r="J655" s="167"/>
      <c r="K655" s="169"/>
    </row>
    <row r="656" spans="1:11" ht="16.5" x14ac:dyDescent="0.25">
      <c r="A656" s="15"/>
      <c r="B656" s="167"/>
      <c r="C656" s="167"/>
      <c r="D656" s="167"/>
      <c r="E656" s="177"/>
      <c r="F656" s="172"/>
      <c r="G656" s="171"/>
      <c r="H656" s="167"/>
      <c r="I656" s="167"/>
      <c r="J656" s="167"/>
      <c r="K656" s="169"/>
    </row>
    <row r="657" spans="1:11" ht="16.5" x14ac:dyDescent="0.25">
      <c r="A657" s="15"/>
      <c r="B657" s="167"/>
      <c r="C657" s="167"/>
      <c r="D657" s="167"/>
      <c r="E657" s="177"/>
      <c r="F657" s="172"/>
      <c r="G657" s="171"/>
      <c r="H657" s="167"/>
      <c r="I657" s="167"/>
      <c r="J657" s="167"/>
      <c r="K657" s="169"/>
    </row>
    <row r="658" spans="1:11" ht="16.5" x14ac:dyDescent="0.25">
      <c r="A658" s="15"/>
      <c r="B658" s="167"/>
      <c r="C658" s="167"/>
      <c r="D658" s="167"/>
      <c r="E658" s="177"/>
      <c r="F658" s="172"/>
      <c r="G658" s="171"/>
      <c r="H658" s="167"/>
      <c r="I658" s="167"/>
      <c r="J658" s="167"/>
      <c r="K658" s="169"/>
    </row>
    <row r="659" spans="1:11" ht="16.5" x14ac:dyDescent="0.25">
      <c r="A659" s="15"/>
      <c r="B659" s="167"/>
      <c r="C659" s="167"/>
      <c r="D659" s="167"/>
      <c r="E659" s="177"/>
      <c r="F659" s="172"/>
      <c r="G659" s="171"/>
      <c r="H659" s="167"/>
      <c r="I659" s="167"/>
      <c r="J659" s="167"/>
      <c r="K659" s="169"/>
    </row>
    <row r="660" spans="1:11" ht="16.5" x14ac:dyDescent="0.25">
      <c r="A660" s="15"/>
      <c r="B660" s="167"/>
      <c r="C660" s="167"/>
      <c r="D660" s="167"/>
      <c r="E660" s="177"/>
      <c r="F660" s="172"/>
      <c r="G660" s="171"/>
      <c r="H660" s="167"/>
      <c r="I660" s="167"/>
      <c r="J660" s="167"/>
      <c r="K660" s="169"/>
    </row>
    <row r="661" spans="1:11" ht="16.5" x14ac:dyDescent="0.25">
      <c r="A661" s="15"/>
      <c r="B661" s="167"/>
      <c r="C661" s="167"/>
      <c r="D661" s="167"/>
      <c r="E661" s="177"/>
      <c r="F661" s="172"/>
      <c r="G661" s="171"/>
      <c r="H661" s="167"/>
      <c r="I661" s="167"/>
      <c r="J661" s="167"/>
      <c r="K661" s="169"/>
    </row>
    <row r="662" spans="1:11" ht="16.5" x14ac:dyDescent="0.25">
      <c r="A662" s="15"/>
      <c r="B662" s="167"/>
      <c r="C662" s="167"/>
      <c r="D662" s="167"/>
      <c r="E662" s="177"/>
      <c r="F662" s="172"/>
      <c r="G662" s="171"/>
      <c r="H662" s="167"/>
      <c r="I662" s="167"/>
      <c r="J662" s="167"/>
      <c r="K662" s="169"/>
    </row>
    <row r="663" spans="1:11" ht="16.5" x14ac:dyDescent="0.25">
      <c r="A663" s="15"/>
      <c r="B663" s="167"/>
      <c r="C663" s="167"/>
      <c r="D663" s="167"/>
      <c r="E663" s="177"/>
      <c r="F663" s="172"/>
      <c r="G663" s="171"/>
      <c r="H663" s="167"/>
      <c r="I663" s="167"/>
      <c r="J663" s="167"/>
      <c r="K663" s="169"/>
    </row>
    <row r="664" spans="1:11" s="103" customFormat="1" ht="16.5" x14ac:dyDescent="0.25">
      <c r="A664" s="36"/>
      <c r="B664" s="167"/>
      <c r="C664" s="167"/>
      <c r="D664" s="167"/>
      <c r="E664" s="177"/>
      <c r="F664" s="172"/>
      <c r="G664" s="171"/>
      <c r="H664" s="167"/>
      <c r="I664" s="167"/>
      <c r="J664" s="167"/>
      <c r="K664" s="169"/>
    </row>
    <row r="665" spans="1:11" s="103" customFormat="1" ht="16.5" x14ac:dyDescent="0.25">
      <c r="A665" s="36"/>
      <c r="B665" s="167"/>
      <c r="C665" s="167"/>
      <c r="D665" s="167"/>
      <c r="E665" s="177"/>
      <c r="F665" s="172"/>
      <c r="G665" s="171"/>
      <c r="H665" s="167"/>
      <c r="I665" s="167"/>
      <c r="J665" s="167"/>
      <c r="K665" s="169"/>
    </row>
    <row r="666" spans="1:11" ht="16.5" x14ac:dyDescent="0.25">
      <c r="A666" s="15"/>
      <c r="B666" s="167"/>
      <c r="C666" s="167"/>
      <c r="D666" s="167"/>
      <c r="E666" s="177"/>
      <c r="F666" s="172"/>
      <c r="G666" s="171"/>
      <c r="H666" s="167"/>
      <c r="I666" s="167"/>
      <c r="J666" s="167"/>
      <c r="K666" s="169"/>
    </row>
    <row r="667" spans="1:11" ht="16.5" x14ac:dyDescent="0.25">
      <c r="A667" s="15"/>
      <c r="B667" s="167"/>
      <c r="C667" s="167"/>
      <c r="D667" s="167"/>
      <c r="E667" s="168"/>
      <c r="F667" s="172"/>
      <c r="G667" s="171"/>
      <c r="H667" s="167"/>
      <c r="I667" s="167"/>
      <c r="J667" s="167"/>
      <c r="K667" s="169"/>
    </row>
    <row r="668" spans="1:11" ht="16.5" x14ac:dyDescent="0.25">
      <c r="A668" s="15"/>
      <c r="B668" s="167"/>
      <c r="C668" s="167"/>
      <c r="D668" s="167"/>
      <c r="E668" s="168"/>
      <c r="F668" s="172"/>
      <c r="G668" s="171"/>
      <c r="H668" s="167"/>
      <c r="I668" s="167"/>
      <c r="J668" s="167"/>
      <c r="K668" s="169"/>
    </row>
    <row r="669" spans="1:11" s="176" customFormat="1" ht="16.5" x14ac:dyDescent="0.25">
      <c r="A669" s="15"/>
      <c r="B669" s="167"/>
      <c r="C669" s="167"/>
      <c r="D669" s="179"/>
      <c r="E669" s="177"/>
      <c r="F669" s="172"/>
      <c r="G669" s="171"/>
      <c r="H669" s="167"/>
      <c r="I669" s="167"/>
      <c r="J669" s="167"/>
      <c r="K669" s="169"/>
    </row>
    <row r="670" spans="1:11" ht="16.5" x14ac:dyDescent="0.25">
      <c r="A670" s="15"/>
      <c r="B670" s="167"/>
      <c r="C670" s="167"/>
      <c r="D670" s="167"/>
      <c r="E670" s="177"/>
      <c r="F670" s="172"/>
      <c r="G670" s="171"/>
      <c r="H670" s="167"/>
      <c r="I670" s="167"/>
      <c r="J670" s="167"/>
      <c r="K670" s="169"/>
    </row>
    <row r="671" spans="1:11" ht="16.5" x14ac:dyDescent="0.25">
      <c r="A671" s="15"/>
      <c r="B671" s="167"/>
      <c r="C671" s="167"/>
      <c r="D671" s="167"/>
      <c r="E671" s="177"/>
      <c r="F671" s="172"/>
      <c r="G671" s="171"/>
      <c r="H671" s="167"/>
      <c r="I671" s="167"/>
      <c r="J671" s="167"/>
      <c r="K671" s="169"/>
    </row>
    <row r="672" spans="1:11" ht="16.5" x14ac:dyDescent="0.25">
      <c r="A672" s="15"/>
      <c r="B672" s="167"/>
      <c r="C672" s="167"/>
      <c r="D672" s="167"/>
      <c r="E672" s="177"/>
      <c r="F672" s="172"/>
      <c r="G672" s="171"/>
      <c r="H672" s="167"/>
      <c r="I672" s="167"/>
      <c r="J672" s="167"/>
      <c r="K672" s="169"/>
    </row>
    <row r="673" spans="1:11" ht="16.5" x14ac:dyDescent="0.25">
      <c r="A673" s="15"/>
      <c r="B673" s="167"/>
      <c r="C673" s="167"/>
      <c r="D673" s="167"/>
      <c r="E673" s="168"/>
      <c r="F673" s="172"/>
      <c r="G673" s="171"/>
      <c r="H673" s="167"/>
      <c r="I673" s="167"/>
      <c r="J673" s="167"/>
      <c r="K673" s="169"/>
    </row>
    <row r="674" spans="1:11" ht="16.5" x14ac:dyDescent="0.25">
      <c r="A674" s="15"/>
      <c r="B674" s="167"/>
      <c r="C674" s="167"/>
      <c r="D674" s="167"/>
      <c r="E674" s="168"/>
      <c r="F674" s="172"/>
      <c r="G674" s="171"/>
      <c r="H674" s="167"/>
      <c r="I674" s="167"/>
      <c r="J674" s="167"/>
      <c r="K674" s="169"/>
    </row>
    <row r="675" spans="1:11" s="176" customFormat="1" ht="16.5" x14ac:dyDescent="0.25">
      <c r="A675" s="15"/>
      <c r="B675" s="167"/>
      <c r="C675" s="167"/>
      <c r="D675" s="179"/>
      <c r="E675" s="177"/>
      <c r="F675" s="172"/>
      <c r="G675" s="171"/>
      <c r="H675" s="167"/>
      <c r="I675" s="167"/>
      <c r="J675" s="167"/>
      <c r="K675" s="169"/>
    </row>
    <row r="676" spans="1:11" ht="16.5" x14ac:dyDescent="0.25">
      <c r="A676" s="15"/>
      <c r="B676" s="167"/>
      <c r="C676" s="167"/>
      <c r="D676" s="167"/>
      <c r="E676" s="168"/>
      <c r="F676" s="172"/>
      <c r="G676" s="171"/>
      <c r="H676" s="167"/>
      <c r="I676" s="167"/>
      <c r="J676" s="167"/>
      <c r="K676" s="169"/>
    </row>
    <row r="677" spans="1:11" ht="16.5" x14ac:dyDescent="0.25">
      <c r="A677" s="15"/>
      <c r="B677" s="167"/>
      <c r="C677" s="167"/>
      <c r="D677" s="167"/>
      <c r="E677" s="168"/>
      <c r="F677" s="172"/>
      <c r="G677" s="171"/>
      <c r="H677" s="167"/>
      <c r="I677" s="167"/>
      <c r="J677" s="167"/>
      <c r="K677" s="169"/>
    </row>
    <row r="678" spans="1:11" s="176" customFormat="1" ht="16.5" x14ac:dyDescent="0.25">
      <c r="A678" s="15"/>
      <c r="B678" s="167"/>
      <c r="C678" s="167"/>
      <c r="D678" s="179"/>
      <c r="E678" s="177"/>
      <c r="F678" s="172"/>
      <c r="G678" s="171"/>
      <c r="H678" s="167"/>
      <c r="I678" s="167"/>
      <c r="J678" s="167"/>
      <c r="K678" s="169"/>
    </row>
    <row r="679" spans="1:11" ht="16.5" x14ac:dyDescent="0.25">
      <c r="A679" s="15"/>
      <c r="B679" s="167"/>
      <c r="C679" s="167"/>
      <c r="D679" s="167"/>
      <c r="E679" s="168"/>
      <c r="F679" s="172"/>
      <c r="G679" s="171"/>
      <c r="H679" s="167"/>
      <c r="I679" s="167"/>
      <c r="J679" s="167"/>
      <c r="K679" s="169"/>
    </row>
    <row r="680" spans="1:11" s="103" customFormat="1" ht="16.5" x14ac:dyDescent="0.25">
      <c r="A680" s="36"/>
      <c r="B680" s="167"/>
      <c r="C680" s="167"/>
      <c r="D680" s="167"/>
      <c r="E680" s="168"/>
      <c r="F680" s="172"/>
      <c r="G680" s="171"/>
      <c r="H680" s="167"/>
      <c r="I680" s="167"/>
      <c r="J680" s="167"/>
      <c r="K680" s="169"/>
    </row>
    <row r="681" spans="1:11" s="103" customFormat="1" ht="16.5" x14ac:dyDescent="0.25">
      <c r="A681" s="36"/>
      <c r="B681" s="167"/>
      <c r="C681" s="167"/>
      <c r="D681" s="179"/>
      <c r="E681" s="177"/>
      <c r="F681" s="172"/>
      <c r="G681" s="171"/>
      <c r="H681" s="167"/>
      <c r="I681" s="167"/>
      <c r="J681" s="167"/>
      <c r="K681" s="169"/>
    </row>
    <row r="682" spans="1:11" s="103" customFormat="1" ht="16.5" x14ac:dyDescent="0.25">
      <c r="A682" s="36"/>
      <c r="B682" s="167"/>
      <c r="C682" s="167"/>
      <c r="D682" s="167"/>
      <c r="E682" s="177"/>
      <c r="F682" s="172"/>
      <c r="G682" s="171"/>
      <c r="H682" s="167"/>
      <c r="I682" s="167"/>
      <c r="J682" s="167"/>
      <c r="K682" s="169"/>
    </row>
    <row r="683" spans="1:11" s="103" customFormat="1" ht="16.5" x14ac:dyDescent="0.25">
      <c r="A683" s="36"/>
      <c r="B683" s="167"/>
      <c r="C683" s="167"/>
      <c r="D683" s="167"/>
      <c r="E683" s="177"/>
      <c r="F683" s="172"/>
      <c r="G683" s="171"/>
      <c r="H683" s="167"/>
      <c r="I683" s="167"/>
      <c r="J683" s="167"/>
      <c r="K683" s="169"/>
    </row>
    <row r="684" spans="1:11" s="103" customFormat="1" ht="16.5" x14ac:dyDescent="0.25">
      <c r="A684" s="36"/>
      <c r="B684" s="167"/>
      <c r="C684" s="167"/>
      <c r="D684" s="167"/>
      <c r="E684" s="177"/>
      <c r="F684" s="172"/>
      <c r="G684" s="171"/>
      <c r="H684" s="167"/>
      <c r="I684" s="167"/>
      <c r="J684" s="167"/>
      <c r="K684" s="169"/>
    </row>
    <row r="685" spans="1:11" ht="16.5" x14ac:dyDescent="0.25">
      <c r="A685" s="15"/>
      <c r="B685" s="167"/>
      <c r="C685" s="167"/>
      <c r="D685" s="167"/>
      <c r="E685" s="168"/>
      <c r="F685" s="172"/>
      <c r="G685" s="171"/>
      <c r="H685" s="167"/>
      <c r="I685" s="167"/>
      <c r="J685" s="167"/>
      <c r="K685" s="169"/>
    </row>
    <row r="686" spans="1:11" ht="16.5" x14ac:dyDescent="0.25">
      <c r="A686" s="15"/>
      <c r="B686" s="167"/>
      <c r="C686" s="167"/>
      <c r="D686" s="167"/>
      <c r="E686" s="168"/>
      <c r="F686" s="172"/>
      <c r="G686" s="171"/>
      <c r="H686" s="167"/>
      <c r="I686" s="167"/>
      <c r="J686" s="167"/>
      <c r="K686" s="169"/>
    </row>
    <row r="687" spans="1:11" ht="16.5" x14ac:dyDescent="0.25">
      <c r="A687" s="15"/>
      <c r="B687" s="167"/>
      <c r="C687" s="167"/>
      <c r="D687" s="167"/>
      <c r="E687" s="168"/>
      <c r="F687" s="172"/>
      <c r="G687" s="171"/>
      <c r="H687" s="167"/>
      <c r="I687" s="167"/>
      <c r="J687" s="167"/>
      <c r="K687" s="169"/>
    </row>
    <row r="688" spans="1:11" s="176" customFormat="1" ht="16.5" x14ac:dyDescent="0.25">
      <c r="A688" s="15"/>
      <c r="B688" s="167"/>
      <c r="C688" s="167"/>
      <c r="D688" s="179"/>
      <c r="E688" s="177"/>
      <c r="F688" s="172"/>
      <c r="G688" s="171"/>
      <c r="H688" s="167"/>
      <c r="I688" s="167"/>
      <c r="J688" s="167"/>
      <c r="K688" s="169"/>
    </row>
    <row r="689" spans="1:11" s="103" customFormat="1" ht="16.5" x14ac:dyDescent="0.25">
      <c r="A689" s="36"/>
      <c r="B689" s="167"/>
      <c r="C689" s="167"/>
      <c r="D689" s="167"/>
      <c r="E689" s="168"/>
      <c r="F689" s="172"/>
      <c r="G689" s="171"/>
      <c r="H689" s="167"/>
      <c r="I689" s="167"/>
      <c r="J689" s="167"/>
      <c r="K689" s="169"/>
    </row>
    <row r="690" spans="1:11" s="103" customFormat="1" ht="16.5" x14ac:dyDescent="0.25">
      <c r="A690" s="36"/>
      <c r="B690" s="167"/>
      <c r="C690" s="167"/>
      <c r="D690" s="167"/>
      <c r="E690" s="168"/>
      <c r="F690" s="172"/>
      <c r="G690" s="171"/>
      <c r="H690" s="167"/>
      <c r="I690" s="167"/>
      <c r="J690" s="167"/>
      <c r="K690" s="169"/>
    </row>
    <row r="691" spans="1:11" s="103" customFormat="1" ht="16.5" x14ac:dyDescent="0.25">
      <c r="A691" s="36"/>
      <c r="B691" s="167"/>
      <c r="C691" s="167"/>
      <c r="D691" s="179"/>
      <c r="E691" s="177"/>
      <c r="F691" s="172"/>
      <c r="G691" s="171"/>
      <c r="H691" s="167"/>
      <c r="I691" s="167"/>
      <c r="J691" s="167"/>
      <c r="K691" s="169"/>
    </row>
    <row r="692" spans="1:11" ht="16.5" x14ac:dyDescent="0.25">
      <c r="A692" s="15"/>
      <c r="B692" s="167"/>
      <c r="C692" s="167"/>
      <c r="D692" s="167"/>
      <c r="E692" s="177"/>
      <c r="F692" s="172"/>
      <c r="G692" s="171"/>
      <c r="H692" s="167"/>
      <c r="I692" s="167"/>
      <c r="J692" s="167"/>
      <c r="K692" s="169"/>
    </row>
    <row r="693" spans="1:11" s="103" customFormat="1" ht="16.5" x14ac:dyDescent="0.25">
      <c r="A693" s="36"/>
      <c r="B693" s="167"/>
      <c r="C693" s="167"/>
      <c r="D693" s="167"/>
      <c r="E693" s="168"/>
      <c r="F693" s="172"/>
      <c r="G693" s="171"/>
      <c r="H693" s="167"/>
      <c r="I693" s="167"/>
      <c r="J693" s="167"/>
      <c r="K693" s="169"/>
    </row>
    <row r="694" spans="1:11" s="103" customFormat="1" ht="16.5" x14ac:dyDescent="0.25">
      <c r="A694" s="36"/>
      <c r="B694" s="167"/>
      <c r="C694" s="167"/>
      <c r="D694" s="167"/>
      <c r="E694" s="168"/>
      <c r="F694" s="172"/>
      <c r="G694" s="171"/>
      <c r="H694" s="167"/>
      <c r="I694" s="167"/>
      <c r="J694" s="167"/>
      <c r="K694" s="169"/>
    </row>
    <row r="695" spans="1:11" s="103" customFormat="1" ht="16.5" x14ac:dyDescent="0.25">
      <c r="A695" s="36"/>
      <c r="B695" s="167"/>
      <c r="C695" s="167"/>
      <c r="D695" s="179"/>
      <c r="E695" s="177"/>
      <c r="F695" s="172"/>
      <c r="G695" s="171"/>
      <c r="H695" s="167"/>
      <c r="I695" s="167"/>
      <c r="J695" s="167"/>
      <c r="K695" s="169"/>
    </row>
    <row r="696" spans="1:11" s="103" customFormat="1" ht="16.5" x14ac:dyDescent="0.25">
      <c r="A696" s="36"/>
      <c r="B696" s="167"/>
      <c r="C696" s="167"/>
      <c r="D696" s="167"/>
      <c r="E696" s="177"/>
      <c r="F696" s="172"/>
      <c r="G696" s="171"/>
      <c r="H696" s="167"/>
      <c r="I696" s="167"/>
      <c r="J696" s="167"/>
      <c r="K696" s="169"/>
    </row>
    <row r="697" spans="1:11" s="103" customFormat="1" ht="16.5" x14ac:dyDescent="0.25">
      <c r="A697" s="36"/>
      <c r="B697" s="167"/>
      <c r="C697" s="167"/>
      <c r="D697" s="167"/>
      <c r="E697" s="168"/>
      <c r="F697" s="172"/>
      <c r="G697" s="171"/>
      <c r="H697" s="167"/>
      <c r="I697" s="167"/>
      <c r="J697" s="167"/>
      <c r="K697" s="169"/>
    </row>
    <row r="698" spans="1:11" s="103" customFormat="1" ht="16.5" x14ac:dyDescent="0.25">
      <c r="A698" s="36"/>
      <c r="B698" s="167"/>
      <c r="C698" s="167"/>
      <c r="D698" s="167"/>
      <c r="E698" s="168"/>
      <c r="F698" s="172"/>
      <c r="G698" s="171"/>
      <c r="H698" s="167"/>
      <c r="I698" s="167"/>
      <c r="J698" s="167"/>
      <c r="K698" s="169"/>
    </row>
    <row r="699" spans="1:11" s="103" customFormat="1" ht="16.5" x14ac:dyDescent="0.25">
      <c r="A699" s="36"/>
      <c r="B699" s="167"/>
      <c r="C699" s="167"/>
      <c r="D699" s="179"/>
      <c r="E699" s="177"/>
      <c r="F699" s="172"/>
      <c r="G699" s="171"/>
      <c r="H699" s="167"/>
      <c r="I699" s="167"/>
      <c r="J699" s="167"/>
      <c r="K699" s="169"/>
    </row>
    <row r="700" spans="1:11" ht="16.5" x14ac:dyDescent="0.25">
      <c r="A700" s="15"/>
      <c r="B700" s="167"/>
      <c r="C700" s="167"/>
      <c r="D700" s="167"/>
      <c r="E700" s="177"/>
      <c r="F700" s="172"/>
      <c r="G700" s="171"/>
      <c r="H700" s="167"/>
      <c r="I700" s="167"/>
      <c r="J700" s="167"/>
      <c r="K700" s="169"/>
    </row>
    <row r="701" spans="1:11" ht="16.5" x14ac:dyDescent="0.25">
      <c r="A701" s="15"/>
      <c r="B701" s="167"/>
      <c r="C701" s="167"/>
      <c r="D701" s="167"/>
      <c r="E701" s="168"/>
      <c r="F701" s="172"/>
      <c r="G701" s="171"/>
      <c r="H701" s="167"/>
      <c r="I701" s="167"/>
      <c r="J701" s="167"/>
      <c r="K701" s="169"/>
    </row>
    <row r="702" spans="1:11" ht="16.5" x14ac:dyDescent="0.25">
      <c r="A702" s="15"/>
      <c r="B702" s="167"/>
      <c r="C702" s="167"/>
      <c r="D702" s="167"/>
      <c r="E702" s="168"/>
      <c r="F702" s="172"/>
      <c r="G702" s="171"/>
      <c r="H702" s="167"/>
      <c r="I702" s="167"/>
      <c r="J702" s="167"/>
      <c r="K702" s="169"/>
    </row>
    <row r="703" spans="1:11" s="103" customFormat="1" ht="16.5" x14ac:dyDescent="0.25">
      <c r="A703" s="36"/>
      <c r="B703" s="167"/>
      <c r="C703" s="167"/>
      <c r="D703" s="167"/>
      <c r="E703" s="168"/>
      <c r="F703" s="172"/>
      <c r="G703" s="171"/>
      <c r="H703" s="167"/>
      <c r="I703" s="167"/>
      <c r="J703" s="167"/>
      <c r="K703" s="169"/>
    </row>
    <row r="704" spans="1:11" s="103" customFormat="1" ht="16.5" x14ac:dyDescent="0.25">
      <c r="A704" s="36"/>
      <c r="B704" s="167"/>
      <c r="C704" s="167"/>
      <c r="D704" s="167"/>
      <c r="E704" s="168"/>
      <c r="F704" s="172"/>
      <c r="G704" s="171"/>
      <c r="H704" s="167"/>
      <c r="I704" s="167"/>
      <c r="J704" s="167"/>
      <c r="K704" s="169"/>
    </row>
    <row r="705" spans="1:11" s="103" customFormat="1" ht="16.5" x14ac:dyDescent="0.25">
      <c r="A705" s="36"/>
      <c r="B705" s="167"/>
      <c r="C705" s="167"/>
      <c r="D705" s="167"/>
      <c r="E705" s="168"/>
      <c r="F705" s="172"/>
      <c r="G705" s="171"/>
      <c r="H705" s="167"/>
      <c r="I705" s="167"/>
      <c r="J705" s="167"/>
      <c r="K705" s="169"/>
    </row>
    <row r="706" spans="1:11" s="103" customFormat="1" ht="16.5" x14ac:dyDescent="0.25">
      <c r="A706" s="36"/>
      <c r="B706" s="167"/>
      <c r="C706" s="167"/>
      <c r="D706" s="167"/>
      <c r="E706" s="168"/>
      <c r="F706" s="172"/>
      <c r="G706" s="171"/>
      <c r="H706" s="167"/>
      <c r="I706" s="167"/>
      <c r="J706" s="167"/>
      <c r="K706" s="169"/>
    </row>
    <row r="707" spans="1:11" s="103" customFormat="1" ht="16.5" x14ac:dyDescent="0.25">
      <c r="A707" s="36"/>
      <c r="B707" s="167"/>
      <c r="C707" s="167"/>
      <c r="D707" s="167"/>
      <c r="E707" s="168"/>
      <c r="F707" s="172"/>
      <c r="G707" s="171"/>
      <c r="H707" s="167"/>
      <c r="I707" s="167"/>
      <c r="J707" s="167"/>
      <c r="K707" s="169"/>
    </row>
    <row r="708" spans="1:11" ht="16.5" x14ac:dyDescent="0.25">
      <c r="A708" s="15"/>
      <c r="B708" s="167"/>
      <c r="C708" s="167"/>
      <c r="D708" s="167"/>
      <c r="E708" s="168"/>
      <c r="F708" s="172"/>
      <c r="G708" s="171"/>
      <c r="H708" s="167"/>
      <c r="I708" s="167"/>
      <c r="J708" s="167"/>
      <c r="K708" s="169"/>
    </row>
    <row r="709" spans="1:11" ht="16.5" x14ac:dyDescent="0.25">
      <c r="A709" s="15"/>
      <c r="B709" s="167"/>
      <c r="C709" s="167"/>
      <c r="D709" s="167"/>
      <c r="E709" s="168"/>
      <c r="F709" s="172"/>
      <c r="G709" s="171"/>
      <c r="H709" s="167"/>
      <c r="I709" s="167"/>
      <c r="J709" s="167"/>
      <c r="K709" s="169"/>
    </row>
    <row r="710" spans="1:11" s="176" customFormat="1" ht="16.5" x14ac:dyDescent="0.25">
      <c r="A710" s="15"/>
      <c r="B710" s="167"/>
      <c r="C710" s="167"/>
      <c r="D710" s="179"/>
      <c r="E710" s="177"/>
      <c r="F710" s="172"/>
      <c r="G710" s="171"/>
      <c r="H710" s="167"/>
      <c r="I710" s="167"/>
      <c r="J710" s="167"/>
      <c r="K710" s="169"/>
    </row>
    <row r="711" spans="1:11" ht="16.5" x14ac:dyDescent="0.25">
      <c r="A711" s="15"/>
      <c r="B711" s="167"/>
      <c r="C711" s="167"/>
      <c r="D711" s="167"/>
      <c r="E711" s="168"/>
      <c r="F711" s="172"/>
      <c r="G711" s="171"/>
      <c r="H711" s="167"/>
      <c r="I711" s="167"/>
      <c r="J711" s="167"/>
      <c r="K711" s="169"/>
    </row>
    <row r="712" spans="1:11" ht="16.5" x14ac:dyDescent="0.25">
      <c r="B712" s="167"/>
      <c r="C712" s="167"/>
      <c r="D712" s="167"/>
      <c r="E712" s="168"/>
      <c r="F712" s="172"/>
      <c r="G712" s="171"/>
      <c r="H712" s="167"/>
      <c r="I712" s="167"/>
      <c r="J712" s="167"/>
      <c r="K712" s="169"/>
    </row>
    <row r="713" spans="1:11" ht="16.5" x14ac:dyDescent="0.25">
      <c r="B713" s="167"/>
      <c r="C713" s="167"/>
      <c r="D713" s="167"/>
      <c r="E713" s="168"/>
      <c r="F713" s="172"/>
      <c r="G713" s="171"/>
      <c r="H713" s="167"/>
      <c r="I713" s="167"/>
      <c r="J713" s="167"/>
      <c r="K713" s="169"/>
    </row>
    <row r="714" spans="1:11" ht="16.5" x14ac:dyDescent="0.25">
      <c r="B714" s="167"/>
      <c r="C714" s="167"/>
      <c r="D714" s="167"/>
      <c r="E714" s="168"/>
      <c r="F714" s="172"/>
      <c r="G714" s="171"/>
      <c r="H714" s="167"/>
      <c r="I714" s="167"/>
      <c r="J714" s="167"/>
      <c r="K714" s="169"/>
    </row>
    <row r="715" spans="1:11" ht="16.5" x14ac:dyDescent="0.25">
      <c r="B715" s="167"/>
      <c r="C715" s="167"/>
      <c r="D715" s="167"/>
      <c r="E715" s="168"/>
      <c r="F715" s="172"/>
      <c r="G715" s="171"/>
      <c r="H715" s="167"/>
      <c r="I715" s="167"/>
      <c r="J715" s="167"/>
      <c r="K715" s="169"/>
    </row>
    <row r="716" spans="1:11" s="176" customFormat="1" ht="16.5" x14ac:dyDescent="0.25">
      <c r="B716" s="167"/>
      <c r="C716" s="167"/>
      <c r="D716" s="179"/>
      <c r="E716" s="177"/>
      <c r="F716" s="172"/>
      <c r="G716" s="171"/>
      <c r="H716" s="167"/>
      <c r="I716" s="167"/>
      <c r="J716" s="167"/>
      <c r="K716" s="169"/>
    </row>
    <row r="717" spans="1:11" ht="16.5" x14ac:dyDescent="0.25">
      <c r="B717" s="167"/>
      <c r="C717" s="167"/>
      <c r="D717" s="167"/>
      <c r="E717" s="168"/>
      <c r="F717" s="172"/>
      <c r="G717" s="171"/>
      <c r="H717" s="167"/>
      <c r="I717" s="167"/>
      <c r="J717" s="167"/>
      <c r="K717" s="169"/>
    </row>
    <row r="718" spans="1:11" s="103" customFormat="1" ht="16.5" x14ac:dyDescent="0.25">
      <c r="B718" s="167"/>
      <c r="C718" s="167"/>
      <c r="D718" s="167"/>
      <c r="E718" s="168"/>
      <c r="F718" s="172"/>
      <c r="G718" s="171"/>
      <c r="H718" s="167"/>
      <c r="I718" s="167"/>
      <c r="J718" s="167"/>
      <c r="K718" s="169"/>
    </row>
    <row r="719" spans="1:11" s="103" customFormat="1" ht="16.5" x14ac:dyDescent="0.25">
      <c r="B719" s="167"/>
      <c r="C719" s="167"/>
      <c r="D719" s="179"/>
      <c r="E719" s="177"/>
      <c r="F719" s="172"/>
      <c r="G719" s="171"/>
      <c r="H719" s="167"/>
      <c r="I719" s="167"/>
      <c r="J719" s="167"/>
      <c r="K719" s="169"/>
    </row>
    <row r="720" spans="1:11" ht="16.5" x14ac:dyDescent="0.25">
      <c r="B720" s="167"/>
      <c r="C720" s="167"/>
      <c r="D720" s="167"/>
      <c r="E720" s="168"/>
      <c r="F720" s="172"/>
      <c r="G720" s="171"/>
      <c r="H720" s="167"/>
      <c r="I720" s="167"/>
      <c r="J720" s="167"/>
      <c r="K720" s="169"/>
    </row>
    <row r="721" spans="2:11" ht="16.5" x14ac:dyDescent="0.25">
      <c r="B721" s="167"/>
      <c r="C721" s="167"/>
      <c r="D721" s="167"/>
      <c r="E721" s="168"/>
      <c r="F721" s="172"/>
      <c r="G721" s="171"/>
      <c r="H721" s="167"/>
      <c r="I721" s="167"/>
      <c r="J721" s="167"/>
      <c r="K721" s="169"/>
    </row>
    <row r="722" spans="2:11" ht="16.5" x14ac:dyDescent="0.25">
      <c r="B722" s="167"/>
      <c r="C722" s="167"/>
      <c r="D722" s="167"/>
      <c r="E722" s="168"/>
      <c r="F722" s="172"/>
      <c r="G722" s="171"/>
      <c r="H722" s="167"/>
      <c r="I722" s="167"/>
      <c r="J722" s="167"/>
      <c r="K722" s="169"/>
    </row>
    <row r="723" spans="2:11" s="176" customFormat="1" ht="16.5" x14ac:dyDescent="0.25">
      <c r="B723" s="167"/>
      <c r="C723" s="167"/>
      <c r="D723" s="179"/>
      <c r="E723" s="177"/>
      <c r="F723" s="172"/>
      <c r="G723" s="171"/>
      <c r="H723" s="167"/>
      <c r="I723" s="167"/>
      <c r="J723" s="167"/>
      <c r="K723" s="169"/>
    </row>
    <row r="724" spans="2:11" ht="16.5" x14ac:dyDescent="0.25">
      <c r="B724" s="167"/>
      <c r="C724" s="167"/>
      <c r="D724" s="167"/>
      <c r="E724" s="168"/>
      <c r="F724" s="172"/>
      <c r="G724" s="171"/>
      <c r="H724" s="167"/>
      <c r="I724" s="167"/>
      <c r="J724" s="167"/>
      <c r="K724" s="169"/>
    </row>
    <row r="725" spans="2:11" ht="16.5" x14ac:dyDescent="0.25">
      <c r="B725" s="167"/>
      <c r="C725" s="167"/>
      <c r="D725" s="167"/>
      <c r="E725" s="168"/>
      <c r="F725" s="172"/>
      <c r="G725" s="171"/>
      <c r="H725" s="167"/>
      <c r="I725" s="167"/>
      <c r="J725" s="167"/>
      <c r="K725" s="169"/>
    </row>
    <row r="726" spans="2:11" s="103" customFormat="1" ht="16.5" x14ac:dyDescent="0.25">
      <c r="B726" s="167"/>
      <c r="C726" s="167"/>
      <c r="D726" s="167"/>
      <c r="E726" s="168"/>
      <c r="F726" s="172"/>
      <c r="G726" s="171"/>
      <c r="H726" s="167"/>
      <c r="I726" s="167"/>
      <c r="J726" s="167"/>
      <c r="K726" s="169"/>
    </row>
    <row r="727" spans="2:11" ht="16.5" x14ac:dyDescent="0.25">
      <c r="B727" s="167"/>
      <c r="C727" s="167"/>
      <c r="D727" s="167"/>
      <c r="E727" s="168"/>
      <c r="F727" s="172"/>
      <c r="G727" s="171"/>
      <c r="H727" s="167"/>
      <c r="I727" s="167"/>
      <c r="J727" s="167"/>
      <c r="K727" s="169"/>
    </row>
    <row r="728" spans="2:11" ht="16.5" x14ac:dyDescent="0.25">
      <c r="B728" s="167"/>
      <c r="C728" s="167"/>
      <c r="D728" s="167"/>
      <c r="E728" s="168"/>
      <c r="F728" s="172"/>
      <c r="G728" s="171"/>
      <c r="H728" s="167"/>
      <c r="I728" s="167"/>
      <c r="J728" s="167"/>
      <c r="K728" s="169"/>
    </row>
    <row r="729" spans="2:11" ht="16.5" x14ac:dyDescent="0.25">
      <c r="B729" s="167"/>
      <c r="C729" s="167"/>
      <c r="D729" s="167"/>
      <c r="E729" s="168"/>
      <c r="F729" s="172"/>
      <c r="G729" s="171"/>
      <c r="H729" s="167"/>
      <c r="I729" s="167"/>
      <c r="J729" s="167"/>
      <c r="K729" s="169"/>
    </row>
    <row r="730" spans="2:11" ht="16.5" x14ac:dyDescent="0.25">
      <c r="B730" s="167"/>
      <c r="C730" s="167"/>
      <c r="D730" s="167"/>
      <c r="E730" s="168"/>
      <c r="F730" s="172"/>
      <c r="G730" s="171"/>
      <c r="H730" s="167"/>
      <c r="I730" s="167"/>
      <c r="J730" s="167"/>
      <c r="K730" s="169"/>
    </row>
    <row r="731" spans="2:11" ht="16.5" x14ac:dyDescent="0.25">
      <c r="B731" s="167"/>
      <c r="C731" s="167"/>
      <c r="D731" s="167"/>
      <c r="E731" s="168"/>
      <c r="F731" s="172"/>
      <c r="G731" s="171"/>
      <c r="H731" s="167"/>
      <c r="I731" s="167"/>
      <c r="J731" s="167"/>
      <c r="K731" s="169"/>
    </row>
    <row r="732" spans="2:11" s="103" customFormat="1" ht="16.5" x14ac:dyDescent="0.25">
      <c r="B732" s="167"/>
      <c r="C732" s="167"/>
      <c r="D732" s="167"/>
      <c r="E732" s="168"/>
      <c r="F732" s="172"/>
      <c r="G732" s="171"/>
      <c r="H732" s="167"/>
      <c r="I732" s="167"/>
      <c r="J732" s="167"/>
      <c r="K732" s="169"/>
    </row>
    <row r="733" spans="2:11" s="103" customFormat="1" ht="16.5" x14ac:dyDescent="0.25">
      <c r="B733" s="167"/>
      <c r="C733" s="167"/>
      <c r="D733" s="167"/>
      <c r="E733" s="168"/>
      <c r="F733" s="172"/>
      <c r="G733" s="171"/>
      <c r="H733" s="167"/>
      <c r="I733" s="167"/>
      <c r="J733" s="167"/>
      <c r="K733" s="169"/>
    </row>
    <row r="734" spans="2:11" s="103" customFormat="1" ht="16.5" x14ac:dyDescent="0.25">
      <c r="B734" s="167"/>
      <c r="C734" s="167"/>
      <c r="D734" s="167"/>
      <c r="E734" s="168"/>
      <c r="F734" s="172"/>
      <c r="G734" s="171"/>
      <c r="H734" s="167"/>
      <c r="I734" s="167"/>
      <c r="J734" s="167"/>
      <c r="K734" s="169"/>
    </row>
    <row r="735" spans="2:11" s="103" customFormat="1" ht="16.5" x14ac:dyDescent="0.25">
      <c r="B735" s="167"/>
      <c r="C735" s="167"/>
      <c r="D735" s="167"/>
      <c r="E735" s="168"/>
      <c r="F735" s="172"/>
      <c r="G735" s="171"/>
      <c r="H735" s="167"/>
      <c r="I735" s="167"/>
      <c r="J735" s="167"/>
      <c r="K735" s="169"/>
    </row>
    <row r="736" spans="2:11" ht="16.5" x14ac:dyDescent="0.25">
      <c r="B736" s="167"/>
      <c r="C736" s="167"/>
      <c r="D736" s="167"/>
      <c r="E736" s="168"/>
      <c r="F736" s="172"/>
      <c r="G736" s="171"/>
      <c r="H736" s="167"/>
      <c r="I736" s="167"/>
      <c r="J736" s="167"/>
      <c r="K736" s="169"/>
    </row>
    <row r="737" spans="2:11" ht="16.5" x14ac:dyDescent="0.25">
      <c r="B737" s="167"/>
      <c r="C737" s="167"/>
      <c r="D737" s="167"/>
      <c r="E737" s="168"/>
      <c r="F737" s="172"/>
      <c r="G737" s="171"/>
      <c r="H737" s="167"/>
      <c r="I737" s="167"/>
      <c r="J737" s="167"/>
      <c r="K737" s="169"/>
    </row>
    <row r="738" spans="2:11" ht="16.5" x14ac:dyDescent="0.25">
      <c r="B738" s="167"/>
      <c r="C738" s="167"/>
      <c r="D738" s="167"/>
      <c r="E738" s="168"/>
      <c r="F738" s="172"/>
      <c r="G738" s="171"/>
      <c r="H738" s="167"/>
      <c r="I738" s="167"/>
      <c r="J738" s="167"/>
      <c r="K738" s="169"/>
    </row>
    <row r="739" spans="2:11" ht="16.5" x14ac:dyDescent="0.25">
      <c r="B739" s="167"/>
      <c r="C739" s="167"/>
      <c r="D739" s="167"/>
      <c r="E739" s="168"/>
      <c r="F739" s="172"/>
      <c r="G739" s="171"/>
      <c r="H739" s="167"/>
      <c r="I739" s="167"/>
      <c r="J739" s="167"/>
      <c r="K739" s="169"/>
    </row>
    <row r="740" spans="2:11" ht="16.5" x14ac:dyDescent="0.25">
      <c r="B740" s="167"/>
      <c r="C740" s="167"/>
      <c r="D740" s="167"/>
      <c r="E740" s="168"/>
      <c r="F740" s="172"/>
      <c r="G740" s="171"/>
      <c r="H740" s="167"/>
      <c r="I740" s="167"/>
      <c r="J740" s="167"/>
      <c r="K740" s="169"/>
    </row>
    <row r="741" spans="2:11" ht="16.5" x14ac:dyDescent="0.25">
      <c r="B741" s="167"/>
      <c r="C741" s="167"/>
      <c r="D741" s="167"/>
      <c r="E741" s="168"/>
      <c r="F741" s="172"/>
      <c r="G741" s="171"/>
      <c r="H741" s="167"/>
      <c r="I741" s="167"/>
      <c r="J741" s="167"/>
      <c r="K741" s="169"/>
    </row>
    <row r="742" spans="2:11" ht="16.5" x14ac:dyDescent="0.25">
      <c r="B742" s="167"/>
      <c r="C742" s="167"/>
      <c r="D742" s="167"/>
      <c r="E742" s="168"/>
      <c r="F742" s="172"/>
      <c r="G742" s="171"/>
      <c r="H742" s="167"/>
      <c r="I742" s="167"/>
      <c r="J742" s="167"/>
      <c r="K742" s="169"/>
    </row>
    <row r="743" spans="2:11" s="176" customFormat="1" ht="16.5" x14ac:dyDescent="0.25">
      <c r="B743" s="167"/>
      <c r="C743" s="167"/>
      <c r="D743" s="179"/>
      <c r="E743" s="177"/>
      <c r="F743" s="172"/>
      <c r="G743" s="171"/>
      <c r="H743" s="167"/>
      <c r="I743" s="167"/>
      <c r="J743" s="167"/>
      <c r="K743" s="169"/>
    </row>
    <row r="744" spans="2:11" ht="16.5" x14ac:dyDescent="0.25">
      <c r="B744" s="167"/>
      <c r="C744" s="167"/>
      <c r="D744" s="167"/>
      <c r="E744" s="177"/>
      <c r="F744" s="172"/>
      <c r="G744" s="171"/>
      <c r="H744" s="167"/>
      <c r="I744" s="167"/>
      <c r="J744" s="167"/>
      <c r="K744" s="169"/>
    </row>
    <row r="745" spans="2:11" s="103" customFormat="1" ht="16.5" x14ac:dyDescent="0.25">
      <c r="B745" s="167"/>
      <c r="C745" s="167"/>
      <c r="D745" s="167"/>
      <c r="E745" s="168"/>
      <c r="F745" s="172"/>
      <c r="G745" s="171"/>
      <c r="H745" s="167"/>
      <c r="I745" s="167"/>
      <c r="J745" s="167"/>
      <c r="K745" s="169"/>
    </row>
    <row r="746" spans="2:11" ht="16.5" x14ac:dyDescent="0.25">
      <c r="B746" s="167"/>
      <c r="C746" s="167"/>
      <c r="D746" s="167"/>
      <c r="E746" s="168"/>
      <c r="F746" s="172"/>
      <c r="G746" s="171"/>
      <c r="H746" s="167"/>
      <c r="I746" s="167"/>
      <c r="J746" s="167"/>
      <c r="K746" s="169"/>
    </row>
    <row r="747" spans="2:11" ht="16.5" x14ac:dyDescent="0.25">
      <c r="B747" s="167"/>
      <c r="C747" s="167"/>
      <c r="D747" s="167"/>
      <c r="E747" s="168"/>
      <c r="F747" s="172"/>
      <c r="G747" s="171"/>
      <c r="H747" s="167"/>
      <c r="I747" s="167"/>
      <c r="J747" s="167"/>
      <c r="K747" s="169"/>
    </row>
    <row r="748" spans="2:11" ht="16.5" x14ac:dyDescent="0.25">
      <c r="B748" s="167"/>
      <c r="C748" s="167"/>
      <c r="D748" s="167"/>
      <c r="E748" s="168"/>
      <c r="F748" s="172"/>
      <c r="G748" s="171"/>
      <c r="H748" s="167"/>
      <c r="I748" s="167"/>
      <c r="J748" s="167"/>
      <c r="K748" s="169"/>
    </row>
    <row r="749" spans="2:11" ht="16.5" x14ac:dyDescent="0.25">
      <c r="B749" s="167"/>
      <c r="C749" s="167"/>
      <c r="D749" s="167"/>
      <c r="E749" s="168"/>
      <c r="F749" s="172"/>
      <c r="G749" s="171"/>
      <c r="H749" s="167"/>
      <c r="I749" s="167"/>
      <c r="J749" s="167"/>
      <c r="K749" s="169"/>
    </row>
    <row r="750" spans="2:11" ht="16.5" x14ac:dyDescent="0.25">
      <c r="B750" s="167"/>
      <c r="C750" s="167"/>
      <c r="D750" s="167"/>
      <c r="E750" s="168"/>
      <c r="F750" s="172"/>
      <c r="G750" s="171"/>
      <c r="H750" s="167"/>
      <c r="I750" s="167"/>
      <c r="J750" s="167"/>
      <c r="K750" s="169"/>
    </row>
    <row r="751" spans="2:11" s="103" customFormat="1" ht="16.5" x14ac:dyDescent="0.25">
      <c r="B751" s="167"/>
      <c r="C751" s="167"/>
      <c r="D751" s="167"/>
      <c r="E751" s="168"/>
      <c r="F751" s="172"/>
      <c r="G751" s="171"/>
      <c r="H751" s="167"/>
      <c r="I751" s="167"/>
      <c r="J751" s="167"/>
      <c r="K751" s="169"/>
    </row>
    <row r="752" spans="2:11" s="103" customFormat="1" ht="16.5" x14ac:dyDescent="0.25">
      <c r="B752" s="167"/>
      <c r="C752" s="167"/>
      <c r="D752" s="179"/>
      <c r="E752" s="177"/>
      <c r="F752" s="172"/>
      <c r="G752" s="171"/>
      <c r="H752" s="167"/>
      <c r="I752" s="167"/>
      <c r="J752" s="167"/>
      <c r="K752" s="169"/>
    </row>
    <row r="753" spans="2:11" s="103" customFormat="1" ht="16.5" x14ac:dyDescent="0.25">
      <c r="B753" s="167"/>
      <c r="C753" s="167"/>
      <c r="D753" s="167"/>
      <c r="E753" s="168"/>
      <c r="F753" s="172"/>
      <c r="G753" s="171"/>
      <c r="H753" s="167"/>
      <c r="I753" s="167"/>
      <c r="J753" s="167"/>
      <c r="K753" s="169"/>
    </row>
    <row r="754" spans="2:11" s="103" customFormat="1" ht="16.5" x14ac:dyDescent="0.25">
      <c r="B754" s="167"/>
      <c r="C754" s="167"/>
      <c r="D754" s="167"/>
      <c r="E754" s="168"/>
      <c r="F754" s="172"/>
      <c r="G754" s="171"/>
      <c r="H754" s="167"/>
      <c r="I754" s="167"/>
      <c r="J754" s="167"/>
      <c r="K754" s="169"/>
    </row>
    <row r="755" spans="2:11" ht="16.5" x14ac:dyDescent="0.25">
      <c r="B755" s="167"/>
      <c r="C755" s="167"/>
      <c r="D755" s="167"/>
      <c r="E755" s="168"/>
      <c r="F755" s="172"/>
      <c r="G755" s="171"/>
      <c r="H755" s="167"/>
      <c r="I755" s="167"/>
      <c r="J755" s="167"/>
      <c r="K755" s="169"/>
    </row>
    <row r="756" spans="2:11" ht="16.5" x14ac:dyDescent="0.25">
      <c r="B756" s="167"/>
      <c r="C756" s="167"/>
      <c r="D756" s="167"/>
      <c r="E756" s="168"/>
      <c r="F756" s="172"/>
      <c r="G756" s="171"/>
      <c r="H756" s="167"/>
      <c r="I756" s="167"/>
      <c r="J756" s="167"/>
      <c r="K756" s="169"/>
    </row>
    <row r="757" spans="2:11" ht="16.5" x14ac:dyDescent="0.25">
      <c r="B757" s="167"/>
      <c r="C757" s="167"/>
      <c r="D757" s="167"/>
      <c r="E757" s="168"/>
      <c r="F757" s="172"/>
      <c r="G757" s="171"/>
      <c r="H757" s="167"/>
      <c r="I757" s="167"/>
      <c r="J757" s="167"/>
      <c r="K757" s="169"/>
    </row>
    <row r="758" spans="2:11" s="103" customFormat="1" ht="16.5" x14ac:dyDescent="0.25">
      <c r="B758" s="167"/>
      <c r="C758" s="167"/>
      <c r="D758" s="167"/>
      <c r="E758" s="168"/>
      <c r="F758" s="172"/>
      <c r="G758" s="171"/>
      <c r="H758" s="167"/>
      <c r="I758" s="167"/>
      <c r="J758" s="167"/>
      <c r="K758" s="169"/>
    </row>
    <row r="759" spans="2:11" s="103" customFormat="1" ht="16.5" x14ac:dyDescent="0.25">
      <c r="B759" s="167"/>
      <c r="C759" s="167"/>
      <c r="D759" s="167"/>
      <c r="E759" s="168"/>
      <c r="F759" s="172"/>
      <c r="G759" s="171"/>
      <c r="H759" s="167"/>
      <c r="I759" s="167"/>
      <c r="J759" s="167"/>
      <c r="K759" s="169"/>
    </row>
    <row r="760" spans="2:11" s="103" customFormat="1" ht="16.5" x14ac:dyDescent="0.25">
      <c r="B760" s="167"/>
      <c r="C760" s="167"/>
      <c r="D760" s="167"/>
      <c r="E760" s="168"/>
      <c r="F760" s="172"/>
      <c r="G760" s="171"/>
      <c r="H760" s="167"/>
      <c r="I760" s="167"/>
      <c r="J760" s="167"/>
      <c r="K760" s="169"/>
    </row>
    <row r="761" spans="2:11" s="103" customFormat="1" ht="16.5" x14ac:dyDescent="0.25">
      <c r="B761" s="167"/>
      <c r="C761" s="167"/>
      <c r="D761" s="167"/>
      <c r="E761" s="168"/>
      <c r="F761" s="172"/>
      <c r="G761" s="171"/>
      <c r="H761" s="167"/>
      <c r="I761" s="167"/>
      <c r="J761" s="167"/>
      <c r="K761" s="169"/>
    </row>
    <row r="762" spans="2:11" s="103" customFormat="1" ht="16.5" x14ac:dyDescent="0.25">
      <c r="B762" s="167"/>
      <c r="C762" s="167"/>
      <c r="D762" s="167"/>
      <c r="E762" s="168"/>
      <c r="F762" s="172"/>
      <c r="G762" s="171"/>
      <c r="H762" s="167"/>
      <c r="I762" s="167"/>
      <c r="J762" s="167"/>
      <c r="K762" s="169"/>
    </row>
    <row r="763" spans="2:11" s="103" customFormat="1" ht="16.5" x14ac:dyDescent="0.25">
      <c r="B763" s="167"/>
      <c r="C763" s="167"/>
      <c r="D763" s="167"/>
      <c r="E763" s="168"/>
      <c r="F763" s="172"/>
      <c r="G763" s="171"/>
      <c r="H763" s="167"/>
      <c r="I763" s="167"/>
      <c r="J763" s="167"/>
      <c r="K763" s="169"/>
    </row>
    <row r="764" spans="2:11" s="103" customFormat="1" ht="16.5" x14ac:dyDescent="0.25">
      <c r="B764" s="167"/>
      <c r="C764" s="167"/>
      <c r="D764" s="167"/>
      <c r="E764" s="168"/>
      <c r="F764" s="172"/>
      <c r="G764" s="171"/>
      <c r="H764" s="167"/>
      <c r="I764" s="167"/>
      <c r="J764" s="167"/>
      <c r="K764" s="169"/>
    </row>
    <row r="765" spans="2:11" ht="16.5" x14ac:dyDescent="0.25">
      <c r="B765" s="167"/>
      <c r="C765" s="167"/>
      <c r="D765" s="167"/>
      <c r="E765" s="168"/>
      <c r="F765" s="172"/>
      <c r="G765" s="171"/>
      <c r="H765" s="167"/>
      <c r="I765" s="167"/>
      <c r="J765" s="167"/>
      <c r="K765" s="169"/>
    </row>
    <row r="766" spans="2:11" ht="16.5" x14ac:dyDescent="0.25">
      <c r="B766" s="167"/>
      <c r="C766" s="167"/>
      <c r="D766" s="167"/>
      <c r="E766" s="168"/>
      <c r="F766" s="172"/>
      <c r="G766" s="171"/>
      <c r="H766" s="167"/>
      <c r="I766" s="167"/>
      <c r="J766" s="167"/>
      <c r="K766" s="169"/>
    </row>
    <row r="767" spans="2:11" ht="16.5" x14ac:dyDescent="0.25">
      <c r="B767" s="167"/>
      <c r="C767" s="167"/>
      <c r="D767" s="167"/>
      <c r="E767" s="168"/>
      <c r="F767" s="172"/>
      <c r="G767" s="171"/>
      <c r="H767" s="167"/>
      <c r="I767" s="167"/>
      <c r="J767" s="167"/>
      <c r="K767" s="169"/>
    </row>
    <row r="768" spans="2:11" ht="16.5" x14ac:dyDescent="0.25">
      <c r="B768" s="167"/>
      <c r="C768" s="167"/>
      <c r="D768" s="167"/>
      <c r="E768" s="168"/>
      <c r="F768" s="172"/>
      <c r="G768" s="171"/>
      <c r="H768" s="167"/>
      <c r="I768" s="167"/>
      <c r="J768" s="167"/>
      <c r="K768" s="169"/>
    </row>
    <row r="769" spans="2:11" s="103" customFormat="1" ht="16.5" x14ac:dyDescent="0.25">
      <c r="B769" s="167"/>
      <c r="C769" s="167"/>
      <c r="D769" s="167"/>
      <c r="E769" s="168"/>
      <c r="F769" s="172"/>
      <c r="G769" s="171"/>
      <c r="H769" s="167"/>
      <c r="I769" s="167"/>
      <c r="J769" s="167"/>
      <c r="K769" s="169"/>
    </row>
    <row r="770" spans="2:11" s="103" customFormat="1" ht="16.5" x14ac:dyDescent="0.25">
      <c r="B770" s="167"/>
      <c r="C770" s="167"/>
      <c r="D770" s="167"/>
      <c r="E770" s="168"/>
      <c r="F770" s="172"/>
      <c r="G770" s="171"/>
      <c r="H770" s="167"/>
      <c r="I770" s="167"/>
      <c r="J770" s="167"/>
      <c r="K770" s="169"/>
    </row>
    <row r="771" spans="2:11" s="103" customFormat="1" ht="16.5" x14ac:dyDescent="0.25">
      <c r="B771" s="167"/>
      <c r="C771" s="167"/>
      <c r="D771" s="179"/>
      <c r="E771" s="177"/>
      <c r="F771" s="172"/>
      <c r="G771" s="171"/>
      <c r="H771" s="167"/>
      <c r="I771" s="167"/>
      <c r="J771" s="167"/>
      <c r="K771" s="169"/>
    </row>
    <row r="772" spans="2:11" ht="16.5" x14ac:dyDescent="0.25">
      <c r="B772" s="138"/>
      <c r="C772" s="167"/>
      <c r="D772" s="167"/>
      <c r="E772" s="168"/>
      <c r="F772" s="172"/>
      <c r="G772" s="171"/>
      <c r="H772" s="167"/>
      <c r="I772" s="167"/>
      <c r="J772" s="167"/>
      <c r="K772" s="169"/>
    </row>
    <row r="773" spans="2:11" ht="16.5" x14ac:dyDescent="0.25">
      <c r="B773" s="138"/>
      <c r="C773" s="167"/>
      <c r="D773" s="167"/>
      <c r="E773" s="168"/>
      <c r="F773" s="172"/>
      <c r="G773" s="171"/>
      <c r="H773" s="167"/>
      <c r="I773" s="167"/>
      <c r="J773" s="167"/>
      <c r="K773" s="169"/>
    </row>
    <row r="774" spans="2:11" ht="16.5" x14ac:dyDescent="0.25">
      <c r="B774" s="138"/>
      <c r="C774" s="167"/>
      <c r="D774" s="167"/>
      <c r="E774" s="168"/>
      <c r="F774" s="172"/>
      <c r="G774" s="171"/>
      <c r="H774" s="167"/>
      <c r="I774" s="167"/>
      <c r="J774" s="167"/>
      <c r="K774" s="169"/>
    </row>
    <row r="775" spans="2:11" ht="16.5" x14ac:dyDescent="0.25">
      <c r="B775" s="138"/>
      <c r="C775" s="167"/>
      <c r="D775" s="167"/>
      <c r="E775" s="168"/>
      <c r="F775" s="172"/>
      <c r="G775" s="171"/>
      <c r="H775" s="167"/>
      <c r="I775" s="167"/>
      <c r="J775" s="167"/>
      <c r="K775" s="169"/>
    </row>
    <row r="776" spans="2:11" ht="16.5" x14ac:dyDescent="0.25">
      <c r="B776" s="138"/>
      <c r="C776" s="167"/>
      <c r="D776" s="167"/>
      <c r="E776" s="168"/>
      <c r="F776" s="172"/>
      <c r="G776" s="171"/>
      <c r="H776" s="167"/>
      <c r="I776" s="167"/>
      <c r="J776" s="167"/>
      <c r="K776" s="169"/>
    </row>
    <row r="777" spans="2:11" ht="16.5" x14ac:dyDescent="0.25">
      <c r="B777" s="138"/>
      <c r="C777" s="167"/>
      <c r="D777" s="167"/>
      <c r="E777" s="168"/>
      <c r="F777" s="172"/>
      <c r="G777" s="171"/>
      <c r="H777" s="167"/>
      <c r="I777" s="167"/>
      <c r="J777" s="167"/>
      <c r="K777" s="169"/>
    </row>
    <row r="778" spans="2:11" s="103" customFormat="1" ht="16.5" x14ac:dyDescent="0.25">
      <c r="B778" s="138"/>
      <c r="C778" s="167"/>
      <c r="D778" s="167"/>
      <c r="E778" s="168"/>
      <c r="F778" s="172"/>
      <c r="G778" s="171"/>
      <c r="H778" s="167"/>
      <c r="I778" s="167"/>
      <c r="J778" s="167"/>
      <c r="K778" s="169"/>
    </row>
    <row r="779" spans="2:11" s="103" customFormat="1" ht="16.5" x14ac:dyDescent="0.25">
      <c r="B779" s="138"/>
      <c r="C779" s="167"/>
      <c r="D779" s="167"/>
      <c r="E779" s="168"/>
      <c r="F779" s="172"/>
      <c r="G779" s="171"/>
      <c r="H779" s="167"/>
      <c r="I779" s="167"/>
      <c r="J779" s="167"/>
      <c r="K779" s="169"/>
    </row>
    <row r="780" spans="2:11" ht="16.5" x14ac:dyDescent="0.25">
      <c r="B780" s="138"/>
      <c r="C780" s="167"/>
      <c r="D780" s="167"/>
      <c r="E780" s="168"/>
      <c r="F780" s="172"/>
      <c r="G780" s="171"/>
      <c r="H780" s="167"/>
      <c r="I780" s="167"/>
      <c r="J780" s="167"/>
      <c r="K780" s="169"/>
    </row>
    <row r="781" spans="2:11" ht="16.5" x14ac:dyDescent="0.25">
      <c r="B781" s="138"/>
      <c r="C781" s="167"/>
      <c r="D781" s="167"/>
      <c r="E781" s="168"/>
      <c r="F781" s="172"/>
      <c r="G781" s="171"/>
      <c r="H781" s="167"/>
      <c r="I781" s="167"/>
      <c r="J781" s="167"/>
      <c r="K781" s="169"/>
    </row>
    <row r="782" spans="2:11" ht="16.5" x14ac:dyDescent="0.25">
      <c r="B782" s="138"/>
      <c r="C782" s="167"/>
      <c r="D782" s="167"/>
      <c r="E782" s="168"/>
      <c r="F782" s="172"/>
      <c r="G782" s="171"/>
      <c r="H782" s="167"/>
      <c r="I782" s="167"/>
      <c r="J782" s="167"/>
      <c r="K782" s="169"/>
    </row>
    <row r="783" spans="2:11" ht="16.5" x14ac:dyDescent="0.25">
      <c r="B783" s="138"/>
      <c r="C783" s="167"/>
      <c r="D783" s="167"/>
      <c r="E783" s="168"/>
      <c r="F783" s="172"/>
      <c r="G783" s="171"/>
      <c r="H783" s="167"/>
      <c r="I783" s="167"/>
      <c r="J783" s="167"/>
      <c r="K783" s="169"/>
    </row>
    <row r="784" spans="2:11" s="103" customFormat="1" ht="16.5" x14ac:dyDescent="0.25">
      <c r="B784" s="138"/>
      <c r="C784" s="167"/>
      <c r="D784" s="167"/>
      <c r="E784" s="168"/>
      <c r="F784" s="172"/>
      <c r="G784" s="171"/>
      <c r="H784" s="167"/>
      <c r="I784" s="167"/>
      <c r="J784" s="167"/>
      <c r="K784" s="169"/>
    </row>
    <row r="785" spans="2:11" ht="16.5" x14ac:dyDescent="0.25">
      <c r="B785" s="138"/>
      <c r="C785" s="167"/>
      <c r="D785" s="167"/>
      <c r="E785" s="168"/>
      <c r="F785" s="172"/>
      <c r="G785" s="171"/>
      <c r="H785" s="167"/>
      <c r="I785" s="167"/>
      <c r="J785" s="167"/>
      <c r="K785" s="169"/>
    </row>
    <row r="786" spans="2:11" s="103" customFormat="1" ht="16.5" x14ac:dyDescent="0.25">
      <c r="B786" s="138"/>
      <c r="C786" s="167"/>
      <c r="D786" s="167"/>
      <c r="E786" s="168"/>
      <c r="F786" s="172"/>
      <c r="G786" s="171"/>
      <c r="H786" s="167"/>
      <c r="I786" s="167"/>
      <c r="J786" s="167"/>
      <c r="K786" s="169"/>
    </row>
    <row r="787" spans="2:11" ht="16.5" x14ac:dyDescent="0.25">
      <c r="B787" s="138"/>
      <c r="C787" s="167"/>
      <c r="D787" s="167"/>
      <c r="E787" s="168"/>
      <c r="F787" s="172"/>
      <c r="G787" s="171"/>
      <c r="H787" s="167"/>
      <c r="I787" s="167"/>
      <c r="J787" s="167"/>
      <c r="K787" s="169"/>
    </row>
    <row r="788" spans="2:11" ht="16.5" x14ac:dyDescent="0.25">
      <c r="B788" s="138"/>
      <c r="C788" s="167"/>
      <c r="D788" s="167"/>
      <c r="E788" s="168"/>
      <c r="F788" s="172"/>
      <c r="G788" s="171"/>
      <c r="H788" s="167"/>
      <c r="I788" s="167"/>
      <c r="J788" s="167"/>
      <c r="K788" s="169"/>
    </row>
    <row r="789" spans="2:11" ht="16.5" x14ac:dyDescent="0.25">
      <c r="B789" s="138"/>
      <c r="C789" s="167"/>
      <c r="D789" s="167"/>
      <c r="E789" s="168"/>
      <c r="F789" s="172"/>
      <c r="G789" s="171"/>
      <c r="H789" s="167"/>
      <c r="I789" s="167"/>
      <c r="J789" s="167"/>
      <c r="K789" s="169"/>
    </row>
    <row r="790" spans="2:11" ht="16.5" x14ac:dyDescent="0.25">
      <c r="B790" s="138"/>
      <c r="C790" s="167"/>
      <c r="D790" s="167"/>
      <c r="E790" s="168"/>
      <c r="F790" s="172"/>
      <c r="G790" s="171"/>
      <c r="H790" s="167"/>
      <c r="I790" s="167"/>
      <c r="J790" s="167"/>
      <c r="K790" s="169"/>
    </row>
    <row r="791" spans="2:11" ht="16.5" x14ac:dyDescent="0.25">
      <c r="B791" s="138"/>
      <c r="C791" s="167"/>
      <c r="D791" s="167"/>
      <c r="E791" s="168"/>
      <c r="F791" s="172"/>
      <c r="G791" s="171"/>
      <c r="H791" s="167"/>
      <c r="I791" s="167"/>
      <c r="J791" s="167"/>
      <c r="K791" s="169"/>
    </row>
    <row r="792" spans="2:11" s="103" customFormat="1" ht="16.5" x14ac:dyDescent="0.25">
      <c r="B792" s="138"/>
      <c r="C792" s="167"/>
      <c r="D792" s="167"/>
      <c r="E792" s="168"/>
      <c r="F792" s="172"/>
      <c r="G792" s="171"/>
      <c r="H792" s="167"/>
      <c r="I792" s="167"/>
      <c r="J792" s="167"/>
      <c r="K792" s="169"/>
    </row>
    <row r="793" spans="2:11" s="103" customFormat="1" ht="16.5" x14ac:dyDescent="0.25">
      <c r="B793" s="138"/>
      <c r="C793" s="167"/>
      <c r="D793" s="167"/>
      <c r="E793" s="168"/>
      <c r="F793" s="172"/>
      <c r="G793" s="171"/>
      <c r="H793" s="167"/>
      <c r="I793" s="167"/>
      <c r="J793" s="167"/>
      <c r="K793" s="169"/>
    </row>
    <row r="794" spans="2:11" s="103" customFormat="1" ht="16.5" x14ac:dyDescent="0.25">
      <c r="B794" s="138"/>
      <c r="C794" s="167"/>
      <c r="D794" s="167"/>
      <c r="E794" s="168"/>
      <c r="F794" s="172"/>
      <c r="G794" s="171"/>
      <c r="H794" s="167"/>
      <c r="I794" s="167"/>
      <c r="J794" s="167"/>
      <c r="K794" s="169"/>
    </row>
    <row r="795" spans="2:11" ht="16.5" x14ac:dyDescent="0.25">
      <c r="B795" s="138"/>
      <c r="C795" s="167"/>
      <c r="D795" s="167"/>
      <c r="E795" s="168"/>
      <c r="F795" s="172"/>
      <c r="G795" s="171"/>
      <c r="H795" s="167"/>
      <c r="I795" s="167"/>
      <c r="J795" s="167"/>
      <c r="K795" s="169"/>
    </row>
    <row r="796" spans="2:11" ht="16.5" x14ac:dyDescent="0.25">
      <c r="B796" s="138"/>
      <c r="C796" s="167"/>
      <c r="D796" s="167"/>
      <c r="E796" s="168"/>
      <c r="F796" s="172"/>
      <c r="G796" s="171"/>
      <c r="H796" s="167"/>
      <c r="I796" s="167"/>
      <c r="J796" s="167"/>
      <c r="K796" s="169"/>
    </row>
    <row r="797" spans="2:11" ht="16.5" x14ac:dyDescent="0.25">
      <c r="B797" s="138"/>
      <c r="C797" s="167"/>
      <c r="D797" s="167"/>
      <c r="E797" s="168"/>
      <c r="F797" s="172"/>
      <c r="G797" s="171"/>
      <c r="H797" s="167"/>
      <c r="I797" s="167"/>
      <c r="J797" s="167"/>
      <c r="K797" s="169"/>
    </row>
    <row r="798" spans="2:11" ht="16.5" x14ac:dyDescent="0.25">
      <c r="B798" s="138"/>
      <c r="C798" s="167"/>
      <c r="D798" s="167"/>
      <c r="E798" s="168"/>
      <c r="F798" s="172"/>
      <c r="G798" s="171"/>
      <c r="H798" s="167"/>
      <c r="I798" s="167"/>
      <c r="J798" s="167"/>
      <c r="K798" s="169"/>
    </row>
    <row r="799" spans="2:11" ht="16.5" x14ac:dyDescent="0.25">
      <c r="B799" s="138"/>
      <c r="C799" s="167"/>
      <c r="D799" s="167"/>
      <c r="E799" s="168"/>
      <c r="F799" s="172"/>
      <c r="G799" s="171"/>
      <c r="H799" s="167"/>
      <c r="I799" s="167"/>
      <c r="J799" s="167"/>
      <c r="K799" s="169"/>
    </row>
    <row r="800" spans="2:11" ht="16.5" x14ac:dyDescent="0.25">
      <c r="B800" s="138"/>
      <c r="C800" s="167"/>
      <c r="D800" s="167"/>
      <c r="E800" s="168"/>
      <c r="F800" s="172"/>
      <c r="G800" s="171"/>
      <c r="H800" s="167"/>
      <c r="I800" s="167"/>
      <c r="J800" s="167"/>
      <c r="K800" s="169"/>
    </row>
    <row r="801" spans="2:11" s="103" customFormat="1" ht="16.5" x14ac:dyDescent="0.25">
      <c r="B801" s="138"/>
      <c r="C801" s="167"/>
      <c r="D801" s="167"/>
      <c r="E801" s="168"/>
      <c r="F801" s="172"/>
      <c r="G801" s="171"/>
      <c r="H801" s="167"/>
      <c r="I801" s="167"/>
      <c r="J801" s="167"/>
      <c r="K801" s="169"/>
    </row>
    <row r="802" spans="2:11" ht="16.5" x14ac:dyDescent="0.25">
      <c r="B802" s="138"/>
      <c r="C802" s="167"/>
      <c r="D802" s="167"/>
      <c r="E802" s="168"/>
      <c r="F802" s="172"/>
      <c r="G802" s="171"/>
      <c r="H802" s="167"/>
      <c r="I802" s="167"/>
      <c r="J802" s="167"/>
      <c r="K802" s="169"/>
    </row>
    <row r="803" spans="2:11" ht="16.5" x14ac:dyDescent="0.25">
      <c r="B803" s="138"/>
      <c r="C803" s="167"/>
      <c r="D803" s="167"/>
      <c r="E803" s="168"/>
      <c r="F803" s="172"/>
      <c r="G803" s="171"/>
      <c r="H803" s="167"/>
      <c r="I803" s="167"/>
      <c r="J803" s="167"/>
      <c r="K803" s="169"/>
    </row>
    <row r="804" spans="2:11" s="103" customFormat="1" ht="16.5" x14ac:dyDescent="0.25">
      <c r="B804" s="138"/>
      <c r="C804" s="167"/>
      <c r="D804" s="167"/>
      <c r="E804" s="168"/>
      <c r="F804" s="172"/>
      <c r="G804" s="171"/>
      <c r="H804" s="167"/>
      <c r="I804" s="167"/>
      <c r="J804" s="167"/>
      <c r="K804" s="169"/>
    </row>
    <row r="805" spans="2:11" s="103" customFormat="1" ht="16.5" x14ac:dyDescent="0.25">
      <c r="B805" s="138"/>
      <c r="C805" s="167"/>
      <c r="D805" s="167"/>
      <c r="E805" s="168"/>
      <c r="F805" s="172"/>
      <c r="G805" s="171"/>
      <c r="H805" s="167"/>
      <c r="I805" s="167"/>
      <c r="J805" s="167"/>
      <c r="K805" s="169"/>
    </row>
    <row r="806" spans="2:11" s="103" customFormat="1" ht="16.5" x14ac:dyDescent="0.25">
      <c r="B806" s="138"/>
      <c r="C806" s="167"/>
      <c r="D806" s="167"/>
      <c r="E806" s="168"/>
      <c r="F806" s="172"/>
      <c r="G806" s="171"/>
      <c r="H806" s="167"/>
      <c r="I806" s="167"/>
      <c r="J806" s="167"/>
      <c r="K806" s="169"/>
    </row>
    <row r="807" spans="2:11" s="103" customFormat="1" ht="16.5" x14ac:dyDescent="0.25">
      <c r="B807" s="138"/>
      <c r="C807" s="167"/>
      <c r="D807" s="167"/>
      <c r="E807" s="168"/>
      <c r="F807" s="172"/>
      <c r="G807" s="171"/>
      <c r="H807" s="167"/>
      <c r="I807" s="167"/>
      <c r="J807" s="167"/>
      <c r="K807" s="169"/>
    </row>
    <row r="808" spans="2:11" ht="16.5" x14ac:dyDescent="0.25">
      <c r="B808" s="138"/>
      <c r="C808" s="167"/>
      <c r="D808" s="167"/>
      <c r="E808" s="168"/>
      <c r="F808" s="172"/>
      <c r="G808" s="171"/>
      <c r="H808" s="167"/>
      <c r="I808" s="167"/>
      <c r="J808" s="167"/>
      <c r="K808" s="169"/>
    </row>
    <row r="809" spans="2:11" ht="16.5" x14ac:dyDescent="0.25">
      <c r="B809" s="138"/>
      <c r="C809" s="167"/>
      <c r="D809" s="167"/>
      <c r="E809" s="168"/>
      <c r="F809" s="172"/>
      <c r="G809" s="171"/>
      <c r="H809" s="167"/>
      <c r="I809" s="167"/>
      <c r="J809" s="167"/>
      <c r="K809" s="169"/>
    </row>
    <row r="810" spans="2:11" ht="16.5" x14ac:dyDescent="0.25">
      <c r="B810" s="138"/>
      <c r="C810" s="167"/>
      <c r="D810" s="167"/>
      <c r="E810" s="168"/>
      <c r="F810" s="172"/>
      <c r="G810" s="171"/>
      <c r="H810" s="167"/>
      <c r="I810" s="167"/>
      <c r="J810" s="167"/>
      <c r="K810" s="169"/>
    </row>
    <row r="811" spans="2:11" ht="16.5" x14ac:dyDescent="0.25">
      <c r="B811" s="138"/>
      <c r="C811" s="167"/>
      <c r="D811" s="167"/>
      <c r="E811" s="168"/>
      <c r="F811" s="172"/>
      <c r="G811" s="171"/>
      <c r="H811" s="167"/>
      <c r="I811" s="167"/>
      <c r="J811" s="167"/>
      <c r="K811" s="169"/>
    </row>
    <row r="812" spans="2:11" ht="16.5" x14ac:dyDescent="0.25">
      <c r="B812" s="138"/>
      <c r="C812" s="167"/>
      <c r="D812" s="167"/>
      <c r="E812" s="168"/>
      <c r="F812" s="172"/>
      <c r="G812" s="171"/>
      <c r="H812" s="167"/>
      <c r="I812" s="167"/>
      <c r="J812" s="167"/>
      <c r="K812" s="169"/>
    </row>
    <row r="813" spans="2:11" s="103" customFormat="1" ht="16.5" x14ac:dyDescent="0.25">
      <c r="B813" s="138"/>
      <c r="C813" s="167"/>
      <c r="D813" s="167"/>
      <c r="E813" s="168"/>
      <c r="F813" s="172"/>
      <c r="G813" s="171"/>
      <c r="H813" s="167"/>
      <c r="I813" s="167"/>
      <c r="J813" s="167"/>
      <c r="K813" s="169"/>
    </row>
    <row r="814" spans="2:11" s="103" customFormat="1" ht="16.5" x14ac:dyDescent="0.25">
      <c r="B814" s="138"/>
      <c r="C814" s="167"/>
      <c r="D814" s="167"/>
      <c r="E814" s="168"/>
      <c r="F814" s="172"/>
      <c r="G814" s="171"/>
      <c r="H814" s="167"/>
      <c r="I814" s="167"/>
      <c r="J814" s="167"/>
      <c r="K814" s="169"/>
    </row>
    <row r="815" spans="2:11" s="103" customFormat="1" ht="16.5" x14ac:dyDescent="0.25">
      <c r="B815" s="138"/>
      <c r="C815" s="167"/>
      <c r="D815" s="167"/>
      <c r="E815" s="168"/>
      <c r="F815" s="172"/>
      <c r="G815" s="171"/>
      <c r="H815" s="167"/>
      <c r="I815" s="167"/>
      <c r="J815" s="167"/>
      <c r="K815" s="169"/>
    </row>
    <row r="816" spans="2:11" s="103" customFormat="1" ht="16.5" x14ac:dyDescent="0.25">
      <c r="B816" s="119"/>
      <c r="C816" s="167"/>
      <c r="D816" s="167"/>
      <c r="E816" s="168"/>
      <c r="F816" s="172"/>
      <c r="G816" s="171"/>
      <c r="H816" s="167"/>
      <c r="I816" s="167"/>
      <c r="J816" s="167"/>
      <c r="K816" s="169"/>
    </row>
    <row r="817" spans="2:11" ht="16.5" x14ac:dyDescent="0.25">
      <c r="B817" s="119"/>
      <c r="C817" s="167"/>
      <c r="D817" s="167"/>
      <c r="E817" s="168"/>
      <c r="F817" s="172"/>
      <c r="G817" s="171"/>
      <c r="H817" s="167"/>
      <c r="I817" s="167"/>
      <c r="J817" s="167"/>
      <c r="K817" s="169"/>
    </row>
    <row r="818" spans="2:11" s="103" customFormat="1" ht="16.5" x14ac:dyDescent="0.25">
      <c r="B818" s="119"/>
      <c r="C818" s="167"/>
      <c r="D818" s="167"/>
      <c r="E818" s="168"/>
      <c r="F818" s="172"/>
      <c r="G818" s="171"/>
      <c r="H818" s="167"/>
      <c r="I818" s="167"/>
      <c r="J818" s="167"/>
      <c r="K818" s="169"/>
    </row>
    <row r="819" spans="2:11" ht="16.5" x14ac:dyDescent="0.25">
      <c r="B819" s="119"/>
      <c r="C819" s="167"/>
      <c r="D819" s="167"/>
      <c r="E819" s="168"/>
      <c r="F819" s="172"/>
      <c r="G819" s="171"/>
      <c r="H819" s="167"/>
      <c r="I819" s="167"/>
      <c r="J819" s="167"/>
      <c r="K819" s="169"/>
    </row>
    <row r="820" spans="2:11" s="103" customFormat="1" ht="16.5" x14ac:dyDescent="0.25">
      <c r="B820" s="119"/>
      <c r="C820" s="167"/>
      <c r="D820" s="167"/>
      <c r="E820" s="168"/>
      <c r="F820" s="172"/>
      <c r="G820" s="171"/>
      <c r="H820" s="167"/>
      <c r="I820" s="167"/>
      <c r="J820" s="167"/>
      <c r="K820" s="169"/>
    </row>
    <row r="821" spans="2:11" s="103" customFormat="1" ht="16.5" x14ac:dyDescent="0.25">
      <c r="B821" s="119"/>
      <c r="C821" s="167"/>
      <c r="D821" s="167"/>
      <c r="E821" s="168"/>
      <c r="F821" s="172"/>
      <c r="G821" s="171"/>
      <c r="H821" s="167"/>
      <c r="I821" s="167"/>
      <c r="J821" s="167"/>
      <c r="K821" s="169"/>
    </row>
    <row r="822" spans="2:11" ht="16.5" x14ac:dyDescent="0.25">
      <c r="B822" s="119"/>
      <c r="C822" s="167"/>
      <c r="D822" s="167"/>
      <c r="E822" s="168"/>
      <c r="F822" s="172"/>
      <c r="G822" s="171"/>
      <c r="H822" s="167"/>
      <c r="I822" s="167"/>
      <c r="J822" s="167"/>
      <c r="K822" s="169"/>
    </row>
    <row r="823" spans="2:11" ht="16.5" x14ac:dyDescent="0.25">
      <c r="B823" s="119"/>
      <c r="C823" s="167"/>
      <c r="D823" s="167"/>
      <c r="E823" s="168"/>
      <c r="F823" s="172"/>
      <c r="G823" s="171"/>
      <c r="H823" s="167"/>
      <c r="I823" s="167"/>
      <c r="J823" s="167"/>
      <c r="K823" s="169"/>
    </row>
    <row r="824" spans="2:11" ht="16.5" x14ac:dyDescent="0.25">
      <c r="B824" s="119"/>
      <c r="C824" s="167"/>
      <c r="D824" s="167"/>
      <c r="E824" s="168"/>
      <c r="F824" s="172"/>
      <c r="G824" s="171"/>
      <c r="H824" s="167"/>
      <c r="I824" s="167"/>
      <c r="J824" s="167"/>
      <c r="K824" s="169"/>
    </row>
    <row r="825" spans="2:11" ht="16.5" x14ac:dyDescent="0.25">
      <c r="B825" s="119"/>
      <c r="C825" s="167"/>
      <c r="D825" s="167"/>
      <c r="E825" s="168"/>
      <c r="F825" s="172"/>
      <c r="G825" s="171"/>
      <c r="H825" s="167"/>
      <c r="I825" s="167"/>
      <c r="J825" s="167"/>
      <c r="K825" s="169"/>
    </row>
    <row r="826" spans="2:11" s="103" customFormat="1" ht="16.5" x14ac:dyDescent="0.25">
      <c r="B826" s="119"/>
      <c r="C826" s="167"/>
      <c r="D826" s="167"/>
      <c r="E826" s="168"/>
      <c r="F826" s="172"/>
      <c r="G826" s="171"/>
      <c r="H826" s="167"/>
      <c r="I826" s="167"/>
      <c r="J826" s="167"/>
      <c r="K826" s="169"/>
    </row>
    <row r="827" spans="2:11" s="103" customFormat="1" ht="16.5" x14ac:dyDescent="0.25">
      <c r="B827" s="119"/>
      <c r="C827" s="167"/>
      <c r="D827" s="167"/>
      <c r="E827" s="168"/>
      <c r="F827" s="172"/>
      <c r="G827" s="171"/>
      <c r="H827" s="167"/>
      <c r="I827" s="167"/>
      <c r="J827" s="167"/>
      <c r="K827" s="169"/>
    </row>
    <row r="828" spans="2:11" s="103" customFormat="1" ht="16.5" x14ac:dyDescent="0.25">
      <c r="B828" s="119"/>
      <c r="C828" s="167"/>
      <c r="D828" s="167"/>
      <c r="E828" s="168"/>
      <c r="F828" s="172"/>
      <c r="G828" s="171"/>
      <c r="H828" s="167"/>
      <c r="I828" s="167"/>
      <c r="J828" s="167"/>
      <c r="K828" s="169"/>
    </row>
    <row r="829" spans="2:11" ht="16.5" x14ac:dyDescent="0.25">
      <c r="B829" s="119"/>
      <c r="C829" s="167"/>
      <c r="D829" s="167"/>
      <c r="E829" s="168"/>
      <c r="F829" s="172"/>
      <c r="G829" s="171"/>
      <c r="H829" s="167"/>
      <c r="I829" s="167"/>
      <c r="J829" s="167"/>
      <c r="K829" s="169"/>
    </row>
    <row r="830" spans="2:11" ht="16.5" x14ac:dyDescent="0.25">
      <c r="B830" s="119"/>
      <c r="C830" s="167"/>
      <c r="D830" s="167"/>
      <c r="E830" s="168"/>
      <c r="F830" s="172"/>
      <c r="G830" s="171"/>
      <c r="H830" s="167"/>
      <c r="I830" s="167"/>
      <c r="J830" s="167"/>
      <c r="K830" s="169"/>
    </row>
    <row r="831" spans="2:11" s="104" customFormat="1" ht="16.5" x14ac:dyDescent="0.25">
      <c r="B831" s="119"/>
      <c r="C831" s="167"/>
      <c r="D831" s="167"/>
      <c r="E831" s="168"/>
      <c r="F831" s="172"/>
      <c r="G831" s="171"/>
      <c r="H831" s="167"/>
      <c r="I831" s="167"/>
      <c r="J831" s="167"/>
      <c r="K831" s="169"/>
    </row>
    <row r="832" spans="2:11" ht="16.5" x14ac:dyDescent="0.25">
      <c r="B832" s="119"/>
      <c r="C832" s="167"/>
      <c r="D832" s="167"/>
      <c r="E832" s="168"/>
      <c r="F832" s="172"/>
      <c r="G832" s="171"/>
      <c r="H832" s="167"/>
      <c r="I832" s="167"/>
      <c r="J832" s="167"/>
      <c r="K832" s="169"/>
    </row>
    <row r="833" spans="2:11" s="103" customFormat="1" ht="16.5" x14ac:dyDescent="0.25">
      <c r="B833" s="119"/>
      <c r="C833" s="167"/>
      <c r="D833" s="167"/>
      <c r="E833" s="168"/>
      <c r="F833" s="172"/>
      <c r="G833" s="171"/>
      <c r="H833" s="167"/>
      <c r="I833" s="167"/>
      <c r="J833" s="167"/>
      <c r="K833" s="169"/>
    </row>
    <row r="834" spans="2:11" s="103" customFormat="1" ht="16.5" x14ac:dyDescent="0.25">
      <c r="B834" s="119"/>
      <c r="C834" s="167"/>
      <c r="D834" s="167"/>
      <c r="E834" s="168"/>
      <c r="F834" s="172"/>
      <c r="G834" s="171"/>
      <c r="H834" s="167"/>
      <c r="I834" s="167"/>
      <c r="J834" s="167"/>
      <c r="K834" s="169"/>
    </row>
    <row r="835" spans="2:11" ht="16.5" x14ac:dyDescent="0.25">
      <c r="B835" s="119"/>
      <c r="C835" s="167"/>
      <c r="D835" s="167"/>
      <c r="E835" s="168"/>
      <c r="F835" s="172"/>
      <c r="G835" s="171"/>
      <c r="H835" s="167"/>
      <c r="I835" s="167"/>
      <c r="J835" s="167"/>
      <c r="K835" s="169"/>
    </row>
    <row r="836" spans="2:11" s="103" customFormat="1" ht="16.5" x14ac:dyDescent="0.25">
      <c r="B836" s="119"/>
      <c r="C836" s="167"/>
      <c r="D836" s="167"/>
      <c r="E836" s="168"/>
      <c r="F836" s="172"/>
      <c r="G836" s="171"/>
      <c r="H836" s="167"/>
      <c r="I836" s="167"/>
      <c r="J836" s="167"/>
      <c r="K836" s="169"/>
    </row>
    <row r="837" spans="2:11" s="103" customFormat="1" ht="16.5" x14ac:dyDescent="0.25">
      <c r="B837" s="119"/>
      <c r="C837" s="167"/>
      <c r="D837" s="167"/>
      <c r="E837" s="168"/>
      <c r="F837" s="172"/>
      <c r="G837" s="171"/>
      <c r="H837" s="167"/>
      <c r="I837" s="167"/>
      <c r="J837" s="167"/>
      <c r="K837" s="169"/>
    </row>
    <row r="838" spans="2:11" s="103" customFormat="1" ht="16.5" x14ac:dyDescent="0.25">
      <c r="B838" s="119"/>
      <c r="C838" s="167"/>
      <c r="D838" s="167"/>
      <c r="E838" s="168"/>
      <c r="F838" s="172"/>
      <c r="G838" s="171"/>
      <c r="H838" s="167"/>
      <c r="I838" s="167"/>
      <c r="J838" s="167"/>
      <c r="K838" s="169"/>
    </row>
    <row r="839" spans="2:11" ht="16.5" x14ac:dyDescent="0.25">
      <c r="B839" s="119"/>
      <c r="C839" s="167"/>
      <c r="D839" s="167"/>
      <c r="E839" s="168"/>
      <c r="F839" s="172"/>
      <c r="G839" s="171"/>
      <c r="H839" s="167"/>
      <c r="I839" s="167"/>
      <c r="J839" s="167"/>
      <c r="K839" s="169"/>
    </row>
    <row r="840" spans="2:11" ht="16.5" x14ac:dyDescent="0.25">
      <c r="B840" s="119"/>
      <c r="C840" s="167"/>
      <c r="D840" s="167"/>
      <c r="E840" s="168"/>
      <c r="F840" s="172"/>
      <c r="G840" s="171"/>
      <c r="H840" s="167"/>
      <c r="I840" s="167"/>
      <c r="J840" s="167"/>
      <c r="K840" s="169"/>
    </row>
    <row r="841" spans="2:11" s="103" customFormat="1" ht="16.5" x14ac:dyDescent="0.25">
      <c r="B841" s="119"/>
      <c r="C841" s="167"/>
      <c r="D841" s="167"/>
      <c r="E841" s="168"/>
      <c r="F841" s="172"/>
      <c r="G841" s="171"/>
      <c r="H841" s="167"/>
      <c r="I841" s="167"/>
      <c r="J841" s="167"/>
      <c r="K841" s="169"/>
    </row>
    <row r="842" spans="2:11" ht="16.5" x14ac:dyDescent="0.25">
      <c r="B842" s="119"/>
      <c r="C842" s="167"/>
      <c r="D842" s="167"/>
      <c r="E842" s="168"/>
      <c r="F842" s="172"/>
      <c r="G842" s="171"/>
      <c r="H842" s="167"/>
      <c r="I842" s="167"/>
      <c r="J842" s="167"/>
      <c r="K842" s="169"/>
    </row>
    <row r="843" spans="2:11" ht="16.5" x14ac:dyDescent="0.25">
      <c r="B843" s="119"/>
      <c r="C843" s="167"/>
      <c r="D843" s="167"/>
      <c r="E843" s="168"/>
      <c r="F843" s="172"/>
      <c r="G843" s="171"/>
      <c r="H843" s="167"/>
      <c r="I843" s="167"/>
      <c r="J843" s="167"/>
      <c r="K843" s="169"/>
    </row>
    <row r="844" spans="2:11" ht="16.5" x14ac:dyDescent="0.25">
      <c r="B844" s="119"/>
      <c r="C844" s="167"/>
      <c r="D844" s="167"/>
      <c r="E844" s="168"/>
      <c r="F844" s="172"/>
      <c r="G844" s="171"/>
      <c r="H844" s="167"/>
      <c r="I844" s="167"/>
      <c r="J844" s="167"/>
      <c r="K844" s="169"/>
    </row>
    <row r="845" spans="2:11" ht="16.5" x14ac:dyDescent="0.25">
      <c r="B845" s="119"/>
      <c r="C845" s="167"/>
      <c r="D845" s="167"/>
      <c r="E845" s="168"/>
      <c r="F845" s="172"/>
      <c r="G845" s="171"/>
      <c r="H845" s="167"/>
      <c r="I845" s="167"/>
      <c r="J845" s="167"/>
      <c r="K845" s="169"/>
    </row>
    <row r="846" spans="2:11" ht="16.5" x14ac:dyDescent="0.25">
      <c r="B846" s="119"/>
      <c r="C846" s="167"/>
      <c r="D846" s="167"/>
      <c r="E846" s="168"/>
      <c r="F846" s="172"/>
      <c r="G846" s="171"/>
      <c r="H846" s="167"/>
      <c r="I846" s="167"/>
      <c r="J846" s="167"/>
      <c r="K846" s="169"/>
    </row>
    <row r="847" spans="2:11" ht="16.5" x14ac:dyDescent="0.25">
      <c r="B847" s="119"/>
      <c r="C847" s="167"/>
      <c r="D847" s="167"/>
      <c r="E847" s="168"/>
      <c r="F847" s="172"/>
      <c r="G847" s="171"/>
      <c r="H847" s="167"/>
      <c r="I847" s="167"/>
      <c r="J847" s="167"/>
      <c r="K847" s="169"/>
    </row>
    <row r="848" spans="2:11" ht="16.5" x14ac:dyDescent="0.25">
      <c r="B848" s="119"/>
      <c r="C848" s="167"/>
      <c r="D848" s="167"/>
      <c r="E848" s="168"/>
      <c r="F848" s="172"/>
      <c r="G848" s="171"/>
      <c r="H848" s="167"/>
      <c r="I848" s="167"/>
      <c r="J848" s="167"/>
      <c r="K848" s="169"/>
    </row>
    <row r="849" spans="2:11" ht="16.5" x14ac:dyDescent="0.25">
      <c r="B849" s="119"/>
      <c r="C849" s="167"/>
      <c r="D849" s="167"/>
      <c r="E849" s="168"/>
      <c r="F849" s="172"/>
      <c r="G849" s="171"/>
      <c r="H849" s="167"/>
      <c r="I849" s="167"/>
      <c r="J849" s="167"/>
      <c r="K849" s="169"/>
    </row>
    <row r="850" spans="2:11" ht="16.5" x14ac:dyDescent="0.25">
      <c r="B850" s="119"/>
      <c r="C850" s="167"/>
      <c r="D850" s="167"/>
      <c r="E850" s="168"/>
      <c r="F850" s="172"/>
      <c r="G850" s="171"/>
      <c r="H850" s="167"/>
      <c r="I850" s="167"/>
      <c r="J850" s="167"/>
      <c r="K850" s="169"/>
    </row>
    <row r="851" spans="2:11" ht="16.5" x14ac:dyDescent="0.25">
      <c r="B851" s="119"/>
      <c r="C851" s="167"/>
      <c r="D851" s="167"/>
      <c r="E851" s="168"/>
      <c r="F851" s="172"/>
      <c r="G851" s="171"/>
      <c r="H851" s="167"/>
      <c r="I851" s="167"/>
      <c r="J851" s="167"/>
      <c r="K851" s="169"/>
    </row>
    <row r="852" spans="2:11" s="103" customFormat="1" ht="16.5" x14ac:dyDescent="0.25">
      <c r="B852" s="119"/>
      <c r="C852" s="167"/>
      <c r="D852" s="167"/>
      <c r="E852" s="168"/>
      <c r="F852" s="172"/>
      <c r="G852" s="171"/>
      <c r="H852" s="167"/>
      <c r="I852" s="167"/>
      <c r="J852" s="167"/>
      <c r="K852" s="169"/>
    </row>
    <row r="853" spans="2:11" ht="16.5" x14ac:dyDescent="0.25">
      <c r="B853" s="119"/>
      <c r="C853" s="167"/>
      <c r="D853" s="167"/>
      <c r="E853" s="168"/>
      <c r="F853" s="172"/>
      <c r="G853" s="171"/>
      <c r="H853" s="167"/>
      <c r="I853" s="167"/>
      <c r="J853" s="167"/>
      <c r="K853" s="169"/>
    </row>
    <row r="854" spans="2:11" ht="16.5" x14ac:dyDescent="0.25">
      <c r="B854" s="119"/>
      <c r="C854" s="167"/>
      <c r="D854" s="167"/>
      <c r="E854" s="168"/>
      <c r="F854" s="172"/>
      <c r="G854" s="171"/>
      <c r="H854" s="167"/>
      <c r="I854" s="167"/>
      <c r="J854" s="167"/>
      <c r="K854" s="169"/>
    </row>
    <row r="855" spans="2:11" ht="16.5" x14ac:dyDescent="0.25">
      <c r="B855" s="119"/>
      <c r="C855" s="167"/>
      <c r="D855" s="167"/>
      <c r="E855" s="168"/>
      <c r="F855" s="172"/>
      <c r="G855" s="171"/>
      <c r="H855" s="167"/>
      <c r="I855" s="167"/>
      <c r="J855" s="167"/>
      <c r="K855" s="169"/>
    </row>
    <row r="856" spans="2:11" s="103" customFormat="1" ht="16.5" x14ac:dyDescent="0.25">
      <c r="B856" s="119"/>
      <c r="C856" s="167"/>
      <c r="D856" s="167"/>
      <c r="E856" s="168"/>
      <c r="F856" s="172"/>
      <c r="G856" s="171"/>
      <c r="H856" s="167"/>
      <c r="I856" s="167"/>
      <c r="J856" s="167"/>
      <c r="K856" s="169"/>
    </row>
    <row r="857" spans="2:11" s="103" customFormat="1" ht="16.5" x14ac:dyDescent="0.25">
      <c r="B857" s="119"/>
      <c r="C857" s="167"/>
      <c r="D857" s="167"/>
      <c r="E857" s="168"/>
      <c r="F857" s="172"/>
      <c r="G857" s="171"/>
      <c r="H857" s="167"/>
      <c r="I857" s="167"/>
      <c r="J857" s="167"/>
      <c r="K857" s="169"/>
    </row>
    <row r="858" spans="2:11" ht="16.5" x14ac:dyDescent="0.25">
      <c r="B858" s="119"/>
      <c r="C858" s="167"/>
      <c r="D858" s="167"/>
      <c r="E858" s="168"/>
      <c r="F858" s="172"/>
      <c r="G858" s="171"/>
      <c r="H858" s="167"/>
      <c r="I858" s="167"/>
      <c r="J858" s="167"/>
      <c r="K858" s="169"/>
    </row>
    <row r="859" spans="2:11" s="103" customFormat="1" ht="16.5" x14ac:dyDescent="0.25">
      <c r="B859" s="119"/>
      <c r="C859" s="167"/>
      <c r="D859" s="167"/>
      <c r="E859" s="168"/>
      <c r="F859" s="172"/>
      <c r="G859" s="171"/>
      <c r="H859" s="167"/>
      <c r="I859" s="167"/>
      <c r="J859" s="167"/>
      <c r="K859" s="169"/>
    </row>
    <row r="860" spans="2:11" s="103" customFormat="1" ht="16.5" x14ac:dyDescent="0.25">
      <c r="B860" s="119"/>
      <c r="C860" s="167"/>
      <c r="D860" s="167"/>
      <c r="E860" s="168"/>
      <c r="F860" s="172"/>
      <c r="G860" s="171"/>
      <c r="H860" s="167"/>
      <c r="I860" s="167"/>
      <c r="J860" s="167"/>
      <c r="K860" s="169"/>
    </row>
    <row r="861" spans="2:11" ht="16.5" x14ac:dyDescent="0.25">
      <c r="B861" s="119"/>
      <c r="C861" s="167"/>
      <c r="D861" s="167"/>
      <c r="E861" s="168"/>
      <c r="F861" s="172"/>
      <c r="G861" s="171"/>
      <c r="H861" s="167"/>
      <c r="I861" s="167"/>
      <c r="J861" s="167"/>
      <c r="K861" s="169"/>
    </row>
    <row r="862" spans="2:11" ht="16.5" x14ac:dyDescent="0.25">
      <c r="B862" s="119"/>
      <c r="C862" s="167"/>
      <c r="D862" s="167"/>
      <c r="E862" s="168"/>
      <c r="F862" s="172"/>
      <c r="G862" s="171"/>
      <c r="H862" s="167"/>
      <c r="I862" s="167"/>
      <c r="J862" s="167"/>
      <c r="K862" s="169"/>
    </row>
    <row r="863" spans="2:11" ht="16.5" x14ac:dyDescent="0.25">
      <c r="B863" s="119"/>
      <c r="C863" s="167"/>
      <c r="D863" s="167"/>
      <c r="E863" s="168"/>
      <c r="F863" s="172"/>
      <c r="G863" s="171"/>
      <c r="H863" s="167"/>
      <c r="I863" s="167"/>
      <c r="J863" s="167"/>
      <c r="K863" s="169"/>
    </row>
    <row r="864" spans="2:11" ht="16.5" x14ac:dyDescent="0.25">
      <c r="B864" s="119"/>
      <c r="C864" s="167"/>
      <c r="D864" s="167"/>
      <c r="E864" s="168"/>
      <c r="F864" s="172"/>
      <c r="G864" s="171"/>
      <c r="H864" s="167"/>
      <c r="I864" s="167"/>
      <c r="J864" s="167"/>
      <c r="K864" s="169"/>
    </row>
    <row r="865" spans="2:11" s="103" customFormat="1" ht="16.5" x14ac:dyDescent="0.25">
      <c r="B865" s="119"/>
      <c r="C865" s="167"/>
      <c r="D865" s="167"/>
      <c r="E865" s="168"/>
      <c r="F865" s="172"/>
      <c r="G865" s="171"/>
      <c r="H865" s="167"/>
      <c r="I865" s="167"/>
      <c r="J865" s="167"/>
      <c r="K865" s="169"/>
    </row>
    <row r="866" spans="2:11" ht="16.5" x14ac:dyDescent="0.25">
      <c r="B866" s="119"/>
      <c r="C866" s="167"/>
      <c r="D866" s="167"/>
      <c r="E866" s="168"/>
      <c r="F866" s="172"/>
      <c r="G866" s="171"/>
      <c r="H866" s="167"/>
      <c r="I866" s="167"/>
      <c r="J866" s="167"/>
      <c r="K866" s="169"/>
    </row>
    <row r="867" spans="2:11" ht="16.5" x14ac:dyDescent="0.25">
      <c r="B867" s="119"/>
      <c r="C867" s="167"/>
      <c r="D867" s="167"/>
      <c r="E867" s="168"/>
      <c r="F867" s="172"/>
      <c r="G867" s="171"/>
      <c r="H867" s="167"/>
      <c r="I867" s="167"/>
      <c r="J867" s="167"/>
      <c r="K867" s="169"/>
    </row>
    <row r="868" spans="2:11" ht="16.5" x14ac:dyDescent="0.25">
      <c r="B868" s="119"/>
      <c r="C868" s="167"/>
      <c r="D868" s="167"/>
      <c r="E868" s="168"/>
      <c r="F868" s="172"/>
      <c r="G868" s="171"/>
      <c r="H868" s="167"/>
      <c r="I868" s="167"/>
      <c r="J868" s="167"/>
      <c r="K868" s="169"/>
    </row>
    <row r="869" spans="2:11" ht="16.5" x14ac:dyDescent="0.25">
      <c r="B869" s="119"/>
      <c r="C869" s="167"/>
      <c r="D869" s="167"/>
      <c r="E869" s="168"/>
      <c r="F869" s="172"/>
      <c r="G869" s="171"/>
      <c r="H869" s="167"/>
      <c r="I869" s="167"/>
      <c r="J869" s="167"/>
      <c r="K869" s="169"/>
    </row>
    <row r="870" spans="2:11" s="103" customFormat="1" ht="16.5" x14ac:dyDescent="0.25">
      <c r="B870" s="119"/>
      <c r="C870" s="167"/>
      <c r="D870" s="167"/>
      <c r="E870" s="168"/>
      <c r="F870" s="172"/>
      <c r="G870" s="171"/>
      <c r="H870" s="167"/>
      <c r="I870" s="167"/>
      <c r="J870" s="167"/>
      <c r="K870" s="169"/>
    </row>
    <row r="871" spans="2:11" ht="16.5" x14ac:dyDescent="0.25">
      <c r="B871" s="119"/>
      <c r="C871" s="167"/>
      <c r="D871" s="167"/>
      <c r="E871" s="168"/>
      <c r="F871" s="172"/>
      <c r="G871" s="171"/>
      <c r="H871" s="167"/>
      <c r="I871" s="167"/>
      <c r="J871" s="167"/>
      <c r="K871" s="169"/>
    </row>
    <row r="872" spans="2:11" ht="16.5" x14ac:dyDescent="0.25">
      <c r="B872" s="119"/>
      <c r="C872" s="167"/>
      <c r="D872" s="167"/>
      <c r="E872" s="168"/>
      <c r="F872" s="172"/>
      <c r="G872" s="171"/>
      <c r="H872" s="167"/>
      <c r="I872" s="167"/>
      <c r="J872" s="167"/>
      <c r="K872" s="169"/>
    </row>
    <row r="873" spans="2:11" ht="16.5" x14ac:dyDescent="0.25">
      <c r="B873" s="119"/>
      <c r="C873" s="167"/>
      <c r="D873" s="167"/>
      <c r="E873" s="168"/>
      <c r="F873" s="172"/>
      <c r="G873" s="171"/>
      <c r="H873" s="167"/>
      <c r="I873" s="167"/>
      <c r="J873" s="167"/>
      <c r="K873" s="169"/>
    </row>
    <row r="874" spans="2:11" ht="16.5" x14ac:dyDescent="0.25">
      <c r="B874" s="119"/>
      <c r="C874" s="167"/>
      <c r="D874" s="167"/>
      <c r="E874" s="168"/>
      <c r="F874" s="172"/>
      <c r="G874" s="171"/>
      <c r="H874" s="167"/>
      <c r="I874" s="167"/>
      <c r="J874" s="167"/>
      <c r="K874" s="169"/>
    </row>
    <row r="875" spans="2:11" ht="16.5" x14ac:dyDescent="0.25">
      <c r="B875" s="119"/>
      <c r="C875" s="167"/>
      <c r="D875" s="167"/>
      <c r="E875" s="168"/>
      <c r="F875" s="172"/>
      <c r="G875" s="171"/>
      <c r="H875" s="167"/>
      <c r="I875" s="167"/>
      <c r="J875" s="167"/>
      <c r="K875" s="169"/>
    </row>
    <row r="876" spans="2:11" s="103" customFormat="1" ht="16.5" x14ac:dyDescent="0.25">
      <c r="B876" s="119"/>
      <c r="C876" s="167"/>
      <c r="D876" s="167"/>
      <c r="E876" s="168"/>
      <c r="F876" s="172"/>
      <c r="G876" s="171"/>
      <c r="H876" s="167"/>
      <c r="I876" s="167"/>
      <c r="J876" s="167"/>
      <c r="K876" s="169"/>
    </row>
    <row r="877" spans="2:11" ht="16.5" x14ac:dyDescent="0.25">
      <c r="B877" s="119"/>
      <c r="C877" s="167"/>
      <c r="D877" s="167"/>
      <c r="E877" s="168"/>
      <c r="F877" s="172"/>
      <c r="G877" s="171"/>
      <c r="H877" s="167"/>
      <c r="I877" s="167"/>
      <c r="J877" s="167"/>
      <c r="K877" s="169"/>
    </row>
    <row r="878" spans="2:11" ht="16.5" x14ac:dyDescent="0.25">
      <c r="B878" s="119"/>
      <c r="C878" s="167"/>
      <c r="D878" s="167"/>
      <c r="E878" s="168"/>
      <c r="F878" s="172"/>
      <c r="G878" s="171"/>
      <c r="H878" s="167"/>
      <c r="I878" s="167"/>
      <c r="J878" s="167"/>
      <c r="K878" s="169"/>
    </row>
    <row r="879" spans="2:11" ht="16.5" x14ac:dyDescent="0.25">
      <c r="B879" s="119"/>
      <c r="C879" s="167"/>
      <c r="D879" s="167"/>
      <c r="E879" s="168"/>
      <c r="F879" s="172"/>
      <c r="G879" s="171"/>
      <c r="H879" s="167"/>
      <c r="I879" s="167"/>
      <c r="J879" s="167"/>
      <c r="K879" s="169"/>
    </row>
    <row r="880" spans="2:11" ht="16.5" x14ac:dyDescent="0.25">
      <c r="B880" s="119"/>
      <c r="C880" s="167"/>
      <c r="D880" s="167"/>
      <c r="E880" s="168"/>
      <c r="F880" s="172"/>
      <c r="G880" s="171"/>
      <c r="H880" s="167"/>
      <c r="I880" s="167"/>
      <c r="J880" s="167"/>
      <c r="K880" s="169"/>
    </row>
    <row r="881" spans="2:11" ht="16.5" x14ac:dyDescent="0.25">
      <c r="B881" s="119"/>
      <c r="C881" s="167"/>
      <c r="D881" s="167"/>
      <c r="E881" s="168"/>
      <c r="F881" s="172"/>
      <c r="G881" s="171"/>
      <c r="H881" s="167"/>
      <c r="I881" s="167"/>
      <c r="J881" s="167"/>
      <c r="K881" s="169"/>
    </row>
    <row r="882" spans="2:11" ht="16.5" x14ac:dyDescent="0.25">
      <c r="B882" s="119"/>
      <c r="C882" s="167"/>
      <c r="D882" s="167"/>
      <c r="E882" s="168"/>
      <c r="F882" s="172"/>
      <c r="G882" s="171"/>
      <c r="H882" s="167"/>
      <c r="I882" s="167"/>
      <c r="J882" s="167"/>
      <c r="K882" s="169"/>
    </row>
    <row r="883" spans="2:11" ht="16.5" x14ac:dyDescent="0.25">
      <c r="B883" s="119"/>
      <c r="C883" s="167"/>
      <c r="D883" s="167"/>
      <c r="E883" s="168"/>
      <c r="F883" s="172"/>
      <c r="G883" s="171"/>
      <c r="H883" s="167"/>
      <c r="I883" s="167"/>
      <c r="J883" s="167"/>
      <c r="K883" s="169"/>
    </row>
    <row r="884" spans="2:11" s="103" customFormat="1" ht="16.5" x14ac:dyDescent="0.25">
      <c r="B884" s="119"/>
      <c r="C884" s="167"/>
      <c r="D884" s="167"/>
      <c r="E884" s="168"/>
      <c r="F884" s="172"/>
      <c r="G884" s="171"/>
      <c r="H884" s="167"/>
      <c r="I884" s="167"/>
      <c r="J884" s="167"/>
      <c r="K884" s="169"/>
    </row>
    <row r="885" spans="2:11" s="103" customFormat="1" ht="16.5" x14ac:dyDescent="0.25">
      <c r="B885" s="119"/>
      <c r="C885" s="167"/>
      <c r="D885" s="167"/>
      <c r="E885" s="168"/>
      <c r="F885" s="172"/>
      <c r="G885" s="171"/>
      <c r="H885" s="167"/>
      <c r="I885" s="167"/>
      <c r="J885" s="167"/>
      <c r="K885" s="169"/>
    </row>
    <row r="886" spans="2:11" ht="16.5" x14ac:dyDescent="0.25">
      <c r="B886" s="119"/>
      <c r="C886" s="167"/>
      <c r="D886" s="167"/>
      <c r="E886" s="168"/>
      <c r="F886" s="172"/>
      <c r="G886" s="171"/>
      <c r="H886" s="167"/>
      <c r="I886" s="167"/>
      <c r="J886" s="167"/>
      <c r="K886" s="169"/>
    </row>
    <row r="887" spans="2:11" ht="16.5" x14ac:dyDescent="0.25">
      <c r="B887" s="119"/>
      <c r="C887" s="167"/>
      <c r="D887" s="167"/>
      <c r="E887" s="168"/>
      <c r="F887" s="172"/>
      <c r="G887" s="171"/>
      <c r="H887" s="167"/>
      <c r="I887" s="167"/>
      <c r="J887" s="167"/>
      <c r="K887" s="169"/>
    </row>
    <row r="888" spans="2:11" ht="16.5" x14ac:dyDescent="0.25">
      <c r="B888" s="119"/>
      <c r="C888" s="167"/>
      <c r="D888" s="167"/>
      <c r="E888" s="168"/>
      <c r="F888" s="172"/>
      <c r="G888" s="171"/>
      <c r="H888" s="167"/>
      <c r="I888" s="167"/>
      <c r="J888" s="167"/>
      <c r="K888" s="169"/>
    </row>
    <row r="889" spans="2:11" ht="16.5" x14ac:dyDescent="0.25">
      <c r="B889" s="119"/>
      <c r="C889" s="167"/>
      <c r="D889" s="167"/>
      <c r="E889" s="168"/>
      <c r="F889" s="172"/>
      <c r="G889" s="171"/>
      <c r="H889" s="167"/>
      <c r="I889" s="167"/>
      <c r="J889" s="167"/>
      <c r="K889" s="169"/>
    </row>
    <row r="890" spans="2:11" ht="16.5" x14ac:dyDescent="0.25">
      <c r="B890" s="119"/>
      <c r="C890" s="167"/>
      <c r="D890" s="167"/>
      <c r="E890" s="168"/>
      <c r="F890" s="172"/>
      <c r="G890" s="171"/>
      <c r="H890" s="167"/>
      <c r="I890" s="167"/>
      <c r="J890" s="167"/>
      <c r="K890" s="169"/>
    </row>
    <row r="891" spans="2:11" ht="16.5" x14ac:dyDescent="0.25">
      <c r="B891" s="119"/>
      <c r="C891" s="167"/>
      <c r="D891" s="167"/>
      <c r="E891" s="168"/>
      <c r="F891" s="172"/>
      <c r="G891" s="171"/>
      <c r="H891" s="167"/>
      <c r="I891" s="167"/>
      <c r="J891" s="167"/>
      <c r="K891" s="169"/>
    </row>
    <row r="892" spans="2:11" s="103" customFormat="1" ht="16.5" x14ac:dyDescent="0.25">
      <c r="B892" s="119"/>
      <c r="C892" s="167"/>
      <c r="D892" s="167"/>
      <c r="E892" s="168"/>
      <c r="F892" s="172"/>
      <c r="G892" s="171"/>
      <c r="H892" s="167"/>
      <c r="I892" s="167"/>
      <c r="J892" s="167"/>
      <c r="K892" s="169"/>
    </row>
    <row r="893" spans="2:11" ht="16.5" x14ac:dyDescent="0.25">
      <c r="B893" s="119"/>
      <c r="C893" s="167"/>
      <c r="D893" s="167"/>
      <c r="E893" s="168"/>
      <c r="F893" s="172"/>
      <c r="G893" s="171"/>
      <c r="H893" s="167"/>
      <c r="I893" s="167"/>
      <c r="J893" s="167"/>
      <c r="K893" s="169"/>
    </row>
    <row r="894" spans="2:11" ht="16.5" x14ac:dyDescent="0.25">
      <c r="B894" s="119"/>
      <c r="C894" s="167"/>
      <c r="D894" s="167"/>
      <c r="E894" s="168"/>
      <c r="F894" s="172"/>
      <c r="G894" s="171"/>
      <c r="H894" s="167"/>
      <c r="I894" s="167"/>
      <c r="J894" s="167"/>
      <c r="K894" s="169"/>
    </row>
    <row r="895" spans="2:11" ht="16.5" x14ac:dyDescent="0.25">
      <c r="B895" s="119"/>
      <c r="C895" s="167"/>
      <c r="D895" s="167"/>
      <c r="E895" s="168"/>
      <c r="F895" s="172"/>
      <c r="G895" s="171"/>
      <c r="H895" s="167"/>
      <c r="I895" s="167"/>
      <c r="J895" s="167"/>
      <c r="K895" s="169"/>
    </row>
    <row r="896" spans="2:11" ht="16.5" x14ac:dyDescent="0.25">
      <c r="B896" s="119"/>
      <c r="C896" s="167"/>
      <c r="D896" s="167"/>
      <c r="E896" s="168"/>
      <c r="F896" s="172"/>
      <c r="G896" s="171"/>
      <c r="H896" s="167"/>
      <c r="I896" s="167"/>
      <c r="J896" s="167"/>
      <c r="K896" s="169"/>
    </row>
    <row r="897" spans="2:11" ht="16.5" x14ac:dyDescent="0.25">
      <c r="B897" s="119"/>
      <c r="C897" s="167"/>
      <c r="D897" s="167"/>
      <c r="E897" s="168"/>
      <c r="F897" s="172"/>
      <c r="G897" s="171"/>
      <c r="H897" s="167"/>
      <c r="I897" s="167"/>
      <c r="J897" s="167"/>
      <c r="K897" s="169"/>
    </row>
    <row r="898" spans="2:11" ht="16.5" x14ac:dyDescent="0.25">
      <c r="B898" s="119"/>
      <c r="C898" s="167"/>
      <c r="D898" s="167"/>
      <c r="E898" s="168"/>
      <c r="F898" s="172"/>
      <c r="G898" s="171"/>
      <c r="H898" s="167"/>
      <c r="I898" s="167"/>
      <c r="J898" s="167"/>
      <c r="K898" s="169"/>
    </row>
    <row r="899" spans="2:11" ht="16.5" x14ac:dyDescent="0.25">
      <c r="B899" s="119"/>
      <c r="C899" s="167"/>
      <c r="D899" s="167"/>
      <c r="E899" s="168"/>
      <c r="F899" s="172"/>
      <c r="G899" s="171"/>
      <c r="H899" s="167"/>
      <c r="I899" s="167"/>
      <c r="J899" s="167"/>
      <c r="K899" s="169"/>
    </row>
    <row r="900" spans="2:11" s="103" customFormat="1" ht="16.5" x14ac:dyDescent="0.25">
      <c r="B900" s="119"/>
      <c r="C900" s="167"/>
      <c r="D900" s="167"/>
      <c r="E900" s="168"/>
      <c r="F900" s="172"/>
      <c r="G900" s="171"/>
      <c r="H900" s="167"/>
      <c r="I900" s="167"/>
      <c r="J900" s="167"/>
      <c r="K900" s="169"/>
    </row>
    <row r="901" spans="2:11" ht="16.5" x14ac:dyDescent="0.25">
      <c r="B901" s="119"/>
      <c r="C901" s="167"/>
      <c r="D901" s="167"/>
      <c r="E901" s="168"/>
      <c r="F901" s="172"/>
      <c r="G901" s="171"/>
      <c r="H901" s="167"/>
      <c r="I901" s="167"/>
      <c r="J901" s="167"/>
      <c r="K901" s="169"/>
    </row>
    <row r="902" spans="2:11" ht="16.5" x14ac:dyDescent="0.25">
      <c r="B902" s="119"/>
      <c r="C902" s="167"/>
      <c r="D902" s="167"/>
      <c r="E902" s="168"/>
      <c r="F902" s="172"/>
      <c r="G902" s="171"/>
      <c r="H902" s="167"/>
      <c r="I902" s="167"/>
      <c r="J902" s="167"/>
      <c r="K902" s="169"/>
    </row>
    <row r="903" spans="2:11" ht="16.5" x14ac:dyDescent="0.25">
      <c r="B903" s="119"/>
      <c r="C903" s="167"/>
      <c r="D903" s="167"/>
      <c r="E903" s="168"/>
      <c r="F903" s="172"/>
      <c r="G903" s="171"/>
      <c r="H903" s="167"/>
      <c r="I903" s="167"/>
      <c r="J903" s="167"/>
      <c r="K903" s="169"/>
    </row>
    <row r="904" spans="2:11" ht="16.5" x14ac:dyDescent="0.25">
      <c r="B904" s="119"/>
      <c r="C904" s="167"/>
      <c r="D904" s="167"/>
      <c r="E904" s="168"/>
      <c r="F904" s="172"/>
      <c r="G904" s="171"/>
      <c r="H904" s="167"/>
      <c r="I904" s="167"/>
      <c r="J904" s="167"/>
      <c r="K904" s="169"/>
    </row>
    <row r="905" spans="2:11" ht="16.5" x14ac:dyDescent="0.25">
      <c r="B905" s="119"/>
      <c r="C905" s="167"/>
      <c r="D905" s="167"/>
      <c r="E905" s="168"/>
      <c r="F905" s="172"/>
      <c r="G905" s="171"/>
      <c r="H905" s="167"/>
      <c r="I905" s="167"/>
      <c r="J905" s="167"/>
      <c r="K905" s="169"/>
    </row>
    <row r="906" spans="2:11" ht="16.5" x14ac:dyDescent="0.25">
      <c r="B906" s="119"/>
      <c r="C906" s="167"/>
      <c r="D906" s="167"/>
      <c r="E906" s="168"/>
      <c r="F906" s="172"/>
      <c r="G906" s="171"/>
      <c r="H906" s="167"/>
      <c r="I906" s="167"/>
      <c r="J906" s="167"/>
      <c r="K906" s="169"/>
    </row>
    <row r="907" spans="2:11" ht="16.5" x14ac:dyDescent="0.25">
      <c r="B907" s="119"/>
      <c r="C907" s="167"/>
      <c r="D907" s="167"/>
      <c r="E907" s="168"/>
      <c r="F907" s="172"/>
      <c r="G907" s="171"/>
      <c r="H907" s="167"/>
      <c r="I907" s="167"/>
      <c r="J907" s="167"/>
      <c r="K907" s="169"/>
    </row>
    <row r="908" spans="2:11" ht="16.5" x14ac:dyDescent="0.25">
      <c r="B908" s="119"/>
      <c r="C908" s="167"/>
      <c r="D908" s="167"/>
      <c r="E908" s="168"/>
      <c r="F908" s="172"/>
      <c r="G908" s="171"/>
      <c r="H908" s="167"/>
      <c r="I908" s="167"/>
      <c r="J908" s="167"/>
      <c r="K908" s="169"/>
    </row>
    <row r="909" spans="2:11" ht="16.5" x14ac:dyDescent="0.25">
      <c r="B909" s="119"/>
      <c r="C909" s="167"/>
      <c r="D909" s="167"/>
      <c r="E909" s="168"/>
      <c r="F909" s="172"/>
      <c r="G909" s="171"/>
      <c r="H909" s="167"/>
      <c r="I909" s="167"/>
      <c r="J909" s="167"/>
      <c r="K909" s="169"/>
    </row>
    <row r="910" spans="2:11" s="103" customFormat="1" ht="16.5" x14ac:dyDescent="0.25">
      <c r="B910" s="119"/>
      <c r="C910" s="167"/>
      <c r="D910" s="167"/>
      <c r="E910" s="168"/>
      <c r="F910" s="172"/>
      <c r="G910" s="171"/>
      <c r="H910" s="167"/>
      <c r="I910" s="167"/>
      <c r="J910" s="167"/>
      <c r="K910" s="169"/>
    </row>
    <row r="911" spans="2:11" ht="16.5" x14ac:dyDescent="0.25">
      <c r="B911" s="119"/>
      <c r="C911" s="167"/>
      <c r="D911" s="167"/>
      <c r="E911" s="168"/>
      <c r="F911" s="172"/>
      <c r="G911" s="171"/>
      <c r="H911" s="167"/>
      <c r="I911" s="167"/>
      <c r="J911" s="167"/>
      <c r="K911" s="169"/>
    </row>
    <row r="912" spans="2:11" ht="16.5" x14ac:dyDescent="0.25">
      <c r="B912" s="119"/>
      <c r="C912" s="167"/>
      <c r="D912" s="167"/>
      <c r="E912" s="168"/>
      <c r="F912" s="172"/>
      <c r="G912" s="171"/>
      <c r="H912" s="167"/>
      <c r="I912" s="167"/>
      <c r="J912" s="167"/>
      <c r="K912" s="169"/>
    </row>
    <row r="913" spans="2:11" s="103" customFormat="1" ht="16.5" x14ac:dyDescent="0.25">
      <c r="B913" s="119"/>
      <c r="C913" s="167"/>
      <c r="D913" s="167"/>
      <c r="E913" s="168"/>
      <c r="F913" s="172"/>
      <c r="G913" s="171"/>
      <c r="H913" s="167"/>
      <c r="I913" s="167"/>
      <c r="J913" s="167"/>
      <c r="K913" s="169"/>
    </row>
    <row r="914" spans="2:11" s="103" customFormat="1" ht="16.5" x14ac:dyDescent="0.25">
      <c r="B914" s="119"/>
      <c r="C914" s="167"/>
      <c r="D914" s="167"/>
      <c r="E914" s="168"/>
      <c r="F914" s="172"/>
      <c r="G914" s="171"/>
      <c r="H914" s="167"/>
      <c r="I914" s="167"/>
      <c r="J914" s="167"/>
      <c r="K914" s="169"/>
    </row>
    <row r="915" spans="2:11" ht="16.5" x14ac:dyDescent="0.25">
      <c r="B915" s="119"/>
      <c r="C915" s="167"/>
      <c r="D915" s="167"/>
      <c r="E915" s="168"/>
      <c r="F915" s="172"/>
      <c r="G915" s="171"/>
      <c r="H915" s="167"/>
      <c r="I915" s="167"/>
      <c r="J915" s="167"/>
      <c r="K915" s="169"/>
    </row>
    <row r="916" spans="2:11" ht="16.5" x14ac:dyDescent="0.25">
      <c r="B916" s="119"/>
      <c r="C916" s="167"/>
      <c r="D916" s="167"/>
      <c r="E916" s="168"/>
      <c r="F916" s="172"/>
      <c r="G916" s="171"/>
      <c r="H916" s="167"/>
      <c r="I916" s="167"/>
      <c r="J916" s="167"/>
      <c r="K916" s="169"/>
    </row>
    <row r="917" spans="2:11" ht="16.5" x14ac:dyDescent="0.25">
      <c r="B917" s="119"/>
      <c r="C917" s="167"/>
      <c r="D917" s="167"/>
      <c r="E917" s="168"/>
      <c r="F917" s="172"/>
      <c r="G917" s="171"/>
      <c r="H917" s="167"/>
      <c r="I917" s="167"/>
      <c r="J917" s="167"/>
      <c r="K917" s="169"/>
    </row>
    <row r="918" spans="2:11" ht="16.5" x14ac:dyDescent="0.25">
      <c r="B918" s="119"/>
      <c r="C918" s="167"/>
      <c r="D918" s="167"/>
      <c r="E918" s="168"/>
      <c r="F918" s="172"/>
      <c r="G918" s="171"/>
      <c r="H918" s="167"/>
      <c r="I918" s="167"/>
      <c r="J918" s="167"/>
      <c r="K918" s="169"/>
    </row>
    <row r="919" spans="2:11" ht="16.5" x14ac:dyDescent="0.25">
      <c r="B919" s="119"/>
      <c r="C919" s="167"/>
      <c r="D919" s="167"/>
      <c r="E919" s="168"/>
      <c r="F919" s="172"/>
      <c r="G919" s="171"/>
      <c r="H919" s="167"/>
      <c r="I919" s="167"/>
      <c r="J919" s="167"/>
      <c r="K919" s="169"/>
    </row>
    <row r="920" spans="2:11" ht="16.5" x14ac:dyDescent="0.25">
      <c r="B920" s="119"/>
      <c r="C920" s="167"/>
      <c r="D920" s="167"/>
      <c r="E920" s="168"/>
      <c r="F920" s="172"/>
      <c r="G920" s="171"/>
      <c r="H920" s="167"/>
      <c r="I920" s="167"/>
      <c r="J920" s="167"/>
      <c r="K920" s="169"/>
    </row>
    <row r="921" spans="2:11" ht="16.5" x14ac:dyDescent="0.25">
      <c r="B921" s="119"/>
      <c r="C921" s="167"/>
      <c r="D921" s="167"/>
      <c r="E921" s="168"/>
      <c r="F921" s="172"/>
      <c r="G921" s="171"/>
      <c r="H921" s="167"/>
      <c r="I921" s="167"/>
      <c r="J921" s="167"/>
      <c r="K921" s="169"/>
    </row>
    <row r="922" spans="2:11" ht="16.5" x14ac:dyDescent="0.25">
      <c r="B922" s="119"/>
      <c r="C922" s="167"/>
      <c r="D922" s="167"/>
      <c r="E922" s="168"/>
      <c r="F922" s="172"/>
      <c r="G922" s="171"/>
      <c r="H922" s="167"/>
      <c r="I922" s="167"/>
      <c r="J922" s="167"/>
      <c r="K922" s="169"/>
    </row>
    <row r="923" spans="2:11" ht="16.5" x14ac:dyDescent="0.25">
      <c r="B923" s="119"/>
      <c r="C923" s="167"/>
      <c r="D923" s="167"/>
      <c r="E923" s="168"/>
      <c r="F923" s="172"/>
      <c r="G923" s="171"/>
      <c r="H923" s="167"/>
      <c r="I923" s="167"/>
      <c r="J923" s="167"/>
      <c r="K923" s="169"/>
    </row>
    <row r="924" spans="2:11" ht="16.5" x14ac:dyDescent="0.25">
      <c r="B924" s="119"/>
      <c r="C924" s="167"/>
      <c r="D924" s="167"/>
      <c r="E924" s="168"/>
      <c r="F924" s="172"/>
      <c r="G924" s="171"/>
      <c r="H924" s="167"/>
      <c r="I924" s="167"/>
      <c r="J924" s="167"/>
      <c r="K924" s="169"/>
    </row>
    <row r="925" spans="2:11" ht="16.5" x14ac:dyDescent="0.25">
      <c r="B925" s="119"/>
      <c r="C925" s="167"/>
      <c r="D925" s="167"/>
      <c r="E925" s="168"/>
      <c r="F925" s="172"/>
      <c r="G925" s="171"/>
      <c r="H925" s="167"/>
      <c r="I925" s="167"/>
      <c r="J925" s="167"/>
      <c r="K925" s="169"/>
    </row>
    <row r="926" spans="2:11" s="103" customFormat="1" ht="16.5" x14ac:dyDescent="0.25">
      <c r="B926" s="119"/>
      <c r="C926" s="167"/>
      <c r="D926" s="167"/>
      <c r="E926" s="168"/>
      <c r="F926" s="172"/>
      <c r="G926" s="171"/>
      <c r="H926" s="167"/>
      <c r="I926" s="167"/>
      <c r="J926" s="167"/>
      <c r="K926" s="169"/>
    </row>
    <row r="927" spans="2:11" ht="16.5" x14ac:dyDescent="0.25">
      <c r="B927" s="119"/>
      <c r="C927" s="167"/>
      <c r="D927" s="167"/>
      <c r="E927" s="168"/>
      <c r="F927" s="172"/>
      <c r="G927" s="171"/>
      <c r="H927" s="167"/>
      <c r="I927" s="167"/>
      <c r="J927" s="167"/>
      <c r="K927" s="169"/>
    </row>
    <row r="928" spans="2:11" ht="16.5" x14ac:dyDescent="0.25">
      <c r="B928" s="119"/>
      <c r="C928" s="167"/>
      <c r="D928" s="167"/>
      <c r="E928" s="168"/>
      <c r="F928" s="172"/>
      <c r="G928" s="171"/>
      <c r="H928" s="167"/>
      <c r="I928" s="167"/>
      <c r="J928" s="167"/>
      <c r="K928" s="169"/>
    </row>
    <row r="929" spans="2:11" ht="16.5" x14ac:dyDescent="0.25">
      <c r="B929" s="119"/>
      <c r="C929" s="167"/>
      <c r="D929" s="167"/>
      <c r="E929" s="168"/>
      <c r="F929" s="172"/>
      <c r="G929" s="171"/>
      <c r="H929" s="167"/>
      <c r="I929" s="167"/>
      <c r="J929" s="167"/>
      <c r="K929" s="169"/>
    </row>
    <row r="930" spans="2:11" ht="16.5" x14ac:dyDescent="0.25">
      <c r="B930" s="119"/>
      <c r="C930" s="167"/>
      <c r="D930" s="167"/>
      <c r="E930" s="168"/>
      <c r="F930" s="172"/>
      <c r="G930" s="171"/>
      <c r="H930" s="167"/>
      <c r="I930" s="167"/>
      <c r="J930" s="167"/>
      <c r="K930" s="169"/>
    </row>
    <row r="931" spans="2:11" ht="16.5" x14ac:dyDescent="0.25">
      <c r="B931" s="119"/>
      <c r="C931" s="167"/>
      <c r="D931" s="167"/>
      <c r="E931" s="168"/>
      <c r="F931" s="172"/>
      <c r="G931" s="171"/>
      <c r="H931" s="167"/>
      <c r="I931" s="167"/>
      <c r="J931" s="167"/>
      <c r="K931" s="169"/>
    </row>
    <row r="932" spans="2:11" s="103" customFormat="1" ht="16.5" x14ac:dyDescent="0.25">
      <c r="B932" s="119"/>
      <c r="C932" s="167"/>
      <c r="D932" s="167"/>
      <c r="E932" s="168"/>
      <c r="F932" s="172"/>
      <c r="G932" s="171"/>
      <c r="H932" s="167"/>
      <c r="I932" s="167"/>
      <c r="J932" s="167"/>
      <c r="K932" s="169"/>
    </row>
    <row r="933" spans="2:11" ht="16.5" x14ac:dyDescent="0.25">
      <c r="B933" s="119"/>
      <c r="C933" s="167"/>
      <c r="D933" s="167"/>
      <c r="E933" s="168"/>
      <c r="F933" s="172"/>
      <c r="G933" s="171"/>
      <c r="H933" s="167"/>
      <c r="I933" s="167"/>
      <c r="J933" s="167"/>
      <c r="K933" s="169"/>
    </row>
    <row r="934" spans="2:11" ht="16.5" x14ac:dyDescent="0.25">
      <c r="B934" s="119"/>
      <c r="C934" s="167"/>
      <c r="D934" s="167"/>
      <c r="E934" s="168"/>
      <c r="F934" s="172"/>
      <c r="G934" s="171"/>
      <c r="H934" s="167"/>
      <c r="I934" s="167"/>
      <c r="J934" s="167"/>
      <c r="K934" s="169"/>
    </row>
    <row r="935" spans="2:11" ht="16.5" x14ac:dyDescent="0.25">
      <c r="B935" s="119"/>
      <c r="C935" s="167"/>
      <c r="D935" s="167"/>
      <c r="E935" s="168"/>
      <c r="F935" s="172"/>
      <c r="G935" s="171"/>
      <c r="H935" s="167"/>
      <c r="I935" s="167"/>
      <c r="J935" s="167"/>
      <c r="K935" s="169"/>
    </row>
    <row r="936" spans="2:11" ht="16.5" x14ac:dyDescent="0.25">
      <c r="B936" s="119"/>
      <c r="C936" s="167"/>
      <c r="D936" s="167"/>
      <c r="E936" s="168"/>
      <c r="F936" s="172"/>
      <c r="G936" s="171"/>
      <c r="H936" s="167"/>
      <c r="I936" s="167"/>
      <c r="J936" s="167"/>
      <c r="K936" s="169"/>
    </row>
    <row r="937" spans="2:11" ht="16.5" x14ac:dyDescent="0.25">
      <c r="B937" s="100"/>
      <c r="C937" s="167"/>
      <c r="D937" s="167"/>
      <c r="E937" s="168"/>
      <c r="F937" s="172"/>
      <c r="G937" s="171"/>
      <c r="H937" s="167"/>
      <c r="I937" s="167"/>
      <c r="J937" s="167"/>
      <c r="K937" s="169"/>
    </row>
    <row r="938" spans="2:11" s="103" customFormat="1" ht="16.5" x14ac:dyDescent="0.25">
      <c r="B938" s="108"/>
      <c r="C938" s="167"/>
      <c r="D938" s="167"/>
      <c r="E938" s="168"/>
      <c r="F938" s="172"/>
      <c r="G938" s="171"/>
      <c r="H938" s="167"/>
      <c r="I938" s="167"/>
      <c r="J938" s="167"/>
      <c r="K938" s="169"/>
    </row>
    <row r="939" spans="2:11" s="104" customFormat="1" ht="16.5" x14ac:dyDescent="0.25">
      <c r="B939" s="100"/>
      <c r="C939" s="167"/>
      <c r="D939" s="167"/>
      <c r="E939" s="168"/>
      <c r="F939" s="172"/>
      <c r="G939" s="171"/>
      <c r="H939" s="167"/>
      <c r="I939" s="167"/>
      <c r="J939" s="167"/>
      <c r="K939" s="169"/>
    </row>
    <row r="940" spans="2:11" ht="16.5" x14ac:dyDescent="0.25">
      <c r="B940" s="100"/>
      <c r="C940" s="167"/>
      <c r="D940" s="167"/>
      <c r="E940" s="168"/>
      <c r="F940" s="172"/>
      <c r="G940" s="171"/>
      <c r="H940" s="167"/>
      <c r="I940" s="167"/>
      <c r="J940" s="167"/>
      <c r="K940" s="169"/>
    </row>
    <row r="941" spans="2:11" ht="16.5" x14ac:dyDescent="0.25">
      <c r="B941" s="100"/>
      <c r="C941" s="167"/>
      <c r="D941" s="167"/>
      <c r="E941" s="168"/>
      <c r="F941" s="172"/>
      <c r="G941" s="171"/>
      <c r="H941" s="167"/>
      <c r="I941" s="167"/>
      <c r="J941" s="167"/>
      <c r="K941" s="169"/>
    </row>
    <row r="942" spans="2:11" ht="16.5" x14ac:dyDescent="0.25">
      <c r="B942" s="100"/>
      <c r="C942" s="167"/>
      <c r="D942" s="167"/>
      <c r="E942" s="168"/>
      <c r="F942" s="172"/>
      <c r="G942" s="171"/>
      <c r="H942" s="167"/>
      <c r="I942" s="167"/>
      <c r="J942" s="167"/>
      <c r="K942" s="169"/>
    </row>
    <row r="943" spans="2:11" s="103" customFormat="1" ht="16.5" x14ac:dyDescent="0.25">
      <c r="B943" s="108"/>
      <c r="C943" s="167"/>
      <c r="D943" s="167"/>
      <c r="E943" s="168"/>
      <c r="F943" s="172"/>
      <c r="G943" s="171"/>
      <c r="H943" s="167"/>
      <c r="I943" s="167"/>
      <c r="J943" s="167"/>
      <c r="K943" s="169"/>
    </row>
    <row r="944" spans="2:11" ht="16.5" x14ac:dyDescent="0.25">
      <c r="B944" s="100"/>
      <c r="C944" s="167"/>
      <c r="D944" s="167"/>
      <c r="E944" s="168"/>
      <c r="F944" s="172"/>
      <c r="G944" s="171"/>
      <c r="H944" s="167"/>
      <c r="I944" s="167"/>
      <c r="J944" s="167"/>
      <c r="K944" s="169"/>
    </row>
    <row r="945" spans="2:11" ht="16.5" x14ac:dyDescent="0.25">
      <c r="B945" s="100"/>
      <c r="C945" s="167"/>
      <c r="D945" s="167"/>
      <c r="E945" s="168"/>
      <c r="F945" s="172"/>
      <c r="G945" s="171"/>
      <c r="H945" s="167"/>
      <c r="I945" s="167"/>
      <c r="J945" s="167"/>
      <c r="K945" s="169"/>
    </row>
    <row r="946" spans="2:11" x14ac:dyDescent="0.25">
      <c r="B946" s="100"/>
      <c r="C946" s="100"/>
      <c r="D946" s="100"/>
      <c r="E946" s="101"/>
      <c r="F946" s="106"/>
      <c r="G946" s="99"/>
      <c r="H946" s="100"/>
      <c r="I946" s="107"/>
      <c r="J946" s="100"/>
      <c r="K946" s="102"/>
    </row>
    <row r="947" spans="2:11" x14ac:dyDescent="0.25">
      <c r="B947" s="100"/>
      <c r="C947" s="100"/>
      <c r="D947" s="100"/>
      <c r="E947" s="101"/>
      <c r="F947" s="106"/>
      <c r="G947" s="99"/>
      <c r="H947" s="100"/>
      <c r="I947" s="107"/>
      <c r="J947" s="100"/>
      <c r="K947" s="102"/>
    </row>
    <row r="948" spans="2:11" s="103" customFormat="1" x14ac:dyDescent="0.25">
      <c r="B948" s="108"/>
      <c r="C948" s="108"/>
      <c r="D948" s="109"/>
      <c r="E948" s="105"/>
      <c r="F948" s="110"/>
      <c r="G948" s="98"/>
      <c r="H948" s="108"/>
      <c r="I948" s="107"/>
      <c r="J948" s="108"/>
      <c r="K948" s="111"/>
    </row>
    <row r="949" spans="2:11" x14ac:dyDescent="0.25">
      <c r="B949" s="100"/>
      <c r="C949" s="100"/>
      <c r="D949" s="100"/>
      <c r="E949" s="105"/>
      <c r="F949" s="106"/>
      <c r="G949" s="99"/>
      <c r="H949" s="100"/>
      <c r="I949" s="107"/>
      <c r="J949" s="100"/>
      <c r="K949" s="102"/>
    </row>
    <row r="950" spans="2:11" x14ac:dyDescent="0.25">
      <c r="B950" s="100"/>
      <c r="C950" s="100"/>
      <c r="D950" s="100"/>
      <c r="E950" s="105"/>
      <c r="F950" s="106"/>
      <c r="G950" s="99"/>
      <c r="H950" s="100"/>
      <c r="I950" s="107"/>
      <c r="J950" s="100"/>
      <c r="K950" s="102"/>
    </row>
    <row r="951" spans="2:11" x14ac:dyDescent="0.25">
      <c r="B951" s="100"/>
      <c r="C951" s="100"/>
      <c r="D951" s="100"/>
      <c r="E951" s="105"/>
      <c r="F951" s="106"/>
      <c r="G951" s="99"/>
      <c r="H951" s="100"/>
      <c r="I951" s="107"/>
      <c r="J951" s="100"/>
      <c r="K951" s="102"/>
    </row>
    <row r="952" spans="2:11" x14ac:dyDescent="0.25">
      <c r="B952" s="100"/>
      <c r="C952" s="100"/>
      <c r="D952" s="100"/>
      <c r="E952" s="105"/>
      <c r="F952" s="106"/>
      <c r="G952" s="99"/>
      <c r="H952" s="100"/>
      <c r="I952" s="107"/>
      <c r="J952" s="100"/>
      <c r="K952" s="102"/>
    </row>
    <row r="953" spans="2:11" x14ac:dyDescent="0.25">
      <c r="B953" s="100"/>
      <c r="C953" s="100"/>
      <c r="D953" s="100"/>
      <c r="E953" s="105"/>
      <c r="F953" s="106"/>
      <c r="G953" s="99"/>
      <c r="H953" s="100"/>
      <c r="I953" s="107"/>
      <c r="J953" s="100"/>
      <c r="K953" s="102"/>
    </row>
    <row r="954" spans="2:11" x14ac:dyDescent="0.25">
      <c r="B954" s="100"/>
      <c r="C954" s="100"/>
      <c r="D954" s="100"/>
      <c r="E954" s="105"/>
      <c r="F954" s="106"/>
      <c r="G954" s="99"/>
      <c r="H954" s="100"/>
      <c r="I954" s="107"/>
      <c r="J954" s="100"/>
      <c r="K954" s="102"/>
    </row>
    <row r="955" spans="2:11" x14ac:dyDescent="0.25">
      <c r="B955" s="100"/>
      <c r="C955" s="100"/>
      <c r="D955" s="100"/>
      <c r="E955" s="105"/>
      <c r="F955" s="106"/>
      <c r="G955" s="99"/>
      <c r="H955" s="100"/>
      <c r="I955" s="107"/>
      <c r="J955" s="100"/>
      <c r="K955" s="102"/>
    </row>
    <row r="956" spans="2:11" x14ac:dyDescent="0.25">
      <c r="B956" s="100"/>
      <c r="C956" s="100"/>
      <c r="D956" s="100"/>
      <c r="E956" s="105"/>
      <c r="F956" s="106"/>
      <c r="G956" s="99"/>
      <c r="H956" s="100"/>
      <c r="I956" s="107"/>
      <c r="J956" s="100"/>
      <c r="K956" s="102"/>
    </row>
    <row r="957" spans="2:11" x14ac:dyDescent="0.25">
      <c r="B957" s="100"/>
      <c r="C957" s="100"/>
      <c r="D957" s="100"/>
      <c r="E957" s="101"/>
      <c r="F957" s="106"/>
      <c r="G957" s="99"/>
      <c r="H957" s="100"/>
      <c r="I957" s="107"/>
      <c r="J957" s="100"/>
      <c r="K957" s="102"/>
    </row>
    <row r="958" spans="2:11" x14ac:dyDescent="0.25">
      <c r="B958" s="100"/>
      <c r="C958" s="100"/>
      <c r="D958" s="100"/>
      <c r="E958" s="101"/>
      <c r="F958" s="106"/>
      <c r="G958" s="99"/>
      <c r="H958" s="100"/>
      <c r="I958" s="107"/>
      <c r="J958" s="100"/>
      <c r="K958" s="102"/>
    </row>
    <row r="959" spans="2:11" x14ac:dyDescent="0.25">
      <c r="B959" s="100"/>
      <c r="C959" s="100"/>
      <c r="D959" s="100"/>
      <c r="E959" s="101"/>
      <c r="F959" s="106"/>
      <c r="G959" s="99"/>
      <c r="H959" s="100"/>
      <c r="I959" s="107"/>
      <c r="J959" s="100"/>
      <c r="K959" s="102"/>
    </row>
    <row r="960" spans="2:11" x14ac:dyDescent="0.25">
      <c r="B960" s="100"/>
      <c r="C960" s="100"/>
      <c r="D960" s="100"/>
      <c r="E960" s="101"/>
      <c r="F960" s="106"/>
      <c r="G960" s="99"/>
      <c r="H960" s="100"/>
      <c r="I960" s="107"/>
      <c r="J960" s="100"/>
      <c r="K960" s="102"/>
    </row>
    <row r="961" spans="2:11" s="103" customFormat="1" x14ac:dyDescent="0.25">
      <c r="B961" s="108"/>
      <c r="C961" s="108"/>
      <c r="D961" s="109"/>
      <c r="E961" s="105"/>
      <c r="F961" s="110"/>
      <c r="G961" s="98"/>
      <c r="H961" s="108"/>
      <c r="I961" s="107"/>
      <c r="J961" s="108"/>
      <c r="K961" s="111"/>
    </row>
    <row r="962" spans="2:11" x14ac:dyDescent="0.25">
      <c r="B962" s="100"/>
      <c r="C962" s="100"/>
      <c r="D962" s="100"/>
      <c r="E962" s="105"/>
      <c r="F962" s="106"/>
      <c r="G962" s="99"/>
      <c r="H962" s="100"/>
      <c r="I962" s="107"/>
      <c r="J962" s="100"/>
      <c r="K962" s="102"/>
    </row>
    <row r="963" spans="2:11" x14ac:dyDescent="0.25">
      <c r="B963" s="100"/>
      <c r="C963" s="100"/>
      <c r="D963" s="100"/>
      <c r="E963" s="105"/>
      <c r="F963" s="106"/>
      <c r="G963" s="99"/>
      <c r="H963" s="100"/>
      <c r="I963" s="107"/>
      <c r="J963" s="100"/>
      <c r="K963" s="102"/>
    </row>
    <row r="964" spans="2:11" x14ac:dyDescent="0.25">
      <c r="B964" s="100"/>
      <c r="C964" s="100"/>
      <c r="D964" s="100"/>
      <c r="E964" s="101"/>
      <c r="F964" s="106"/>
      <c r="G964" s="99"/>
      <c r="H964" s="100"/>
      <c r="I964" s="107"/>
      <c r="J964" s="100"/>
      <c r="K964" s="102"/>
    </row>
    <row r="965" spans="2:11" x14ac:dyDescent="0.25">
      <c r="B965" s="100"/>
      <c r="C965" s="100"/>
      <c r="D965" s="100"/>
      <c r="E965" s="101"/>
      <c r="F965" s="106"/>
      <c r="G965" s="99"/>
      <c r="H965" s="100"/>
      <c r="I965" s="107"/>
      <c r="J965" s="100"/>
      <c r="K965" s="102"/>
    </row>
    <row r="966" spans="2:11" s="103" customFormat="1" x14ac:dyDescent="0.25">
      <c r="B966" s="108"/>
      <c r="C966" s="108"/>
      <c r="D966" s="109"/>
      <c r="E966" s="105"/>
      <c r="F966" s="110"/>
      <c r="G966" s="98"/>
      <c r="H966" s="108"/>
      <c r="I966" s="107"/>
      <c r="J966" s="108"/>
      <c r="K966" s="111"/>
    </row>
    <row r="967" spans="2:11" x14ac:dyDescent="0.25">
      <c r="B967" s="100"/>
      <c r="C967" s="100"/>
      <c r="D967" s="100"/>
      <c r="E967" s="105"/>
      <c r="F967" s="106"/>
      <c r="G967" s="99"/>
      <c r="H967" s="100"/>
      <c r="I967" s="107"/>
      <c r="J967" s="100"/>
      <c r="K967" s="102"/>
    </row>
    <row r="968" spans="2:11" x14ac:dyDescent="0.25">
      <c r="B968" s="100"/>
      <c r="C968" s="100"/>
      <c r="D968" s="100"/>
      <c r="E968" s="101"/>
      <c r="F968" s="106"/>
      <c r="G968" s="99"/>
      <c r="H968" s="100"/>
      <c r="I968" s="107"/>
      <c r="J968" s="100"/>
      <c r="K968" s="102"/>
    </row>
    <row r="969" spans="2:11" x14ac:dyDescent="0.25">
      <c r="B969" s="100"/>
      <c r="C969" s="100"/>
      <c r="D969" s="100"/>
      <c r="E969" s="101"/>
      <c r="F969" s="106"/>
      <c r="G969" s="99"/>
      <c r="H969" s="100"/>
      <c r="I969" s="107"/>
      <c r="J969" s="100"/>
      <c r="K969" s="102"/>
    </row>
    <row r="970" spans="2:11" x14ac:dyDescent="0.25">
      <c r="B970" s="100"/>
      <c r="C970" s="100"/>
      <c r="D970" s="100"/>
      <c r="E970" s="101"/>
      <c r="F970" s="106"/>
      <c r="G970" s="99"/>
      <c r="H970" s="100"/>
      <c r="I970" s="107"/>
      <c r="J970" s="100"/>
      <c r="K970" s="102"/>
    </row>
    <row r="971" spans="2:11" s="103" customFormat="1" x14ac:dyDescent="0.25">
      <c r="B971" s="108"/>
      <c r="C971" s="108"/>
      <c r="D971" s="109"/>
      <c r="E971" s="105"/>
      <c r="F971" s="110"/>
      <c r="G971" s="98"/>
      <c r="H971" s="108"/>
      <c r="I971" s="107"/>
      <c r="J971" s="108"/>
      <c r="K971" s="111"/>
    </row>
    <row r="972" spans="2:11" x14ac:dyDescent="0.25">
      <c r="B972" s="100"/>
      <c r="C972" s="100"/>
      <c r="D972" s="100"/>
      <c r="E972" s="101"/>
      <c r="F972" s="106"/>
      <c r="G972" s="99"/>
      <c r="H972" s="100"/>
      <c r="I972" s="107"/>
      <c r="J972" s="100"/>
      <c r="K972" s="102"/>
    </row>
    <row r="973" spans="2:11" x14ac:dyDescent="0.25">
      <c r="B973" s="100"/>
      <c r="C973" s="100"/>
      <c r="D973" s="100"/>
      <c r="E973" s="101"/>
      <c r="F973" s="106"/>
      <c r="G973" s="99"/>
      <c r="H973" s="100"/>
      <c r="I973" s="107"/>
      <c r="J973" s="100"/>
      <c r="K973" s="102"/>
    </row>
    <row r="974" spans="2:11" x14ac:dyDescent="0.25">
      <c r="B974" s="100"/>
      <c r="C974" s="100"/>
      <c r="D974" s="100"/>
      <c r="E974" s="101"/>
      <c r="F974" s="106"/>
      <c r="G974" s="99"/>
      <c r="H974" s="100"/>
      <c r="I974" s="107"/>
      <c r="J974" s="100"/>
      <c r="K974" s="102"/>
    </row>
    <row r="975" spans="2:11" x14ac:dyDescent="0.25">
      <c r="B975" s="100"/>
      <c r="C975" s="100"/>
      <c r="D975" s="100"/>
      <c r="E975" s="101"/>
      <c r="F975" s="106"/>
      <c r="G975" s="99"/>
      <c r="H975" s="100"/>
      <c r="I975" s="107"/>
      <c r="J975" s="100"/>
      <c r="K975" s="102"/>
    </row>
    <row r="976" spans="2:11" x14ac:dyDescent="0.25">
      <c r="B976" s="100"/>
      <c r="C976" s="100"/>
      <c r="D976" s="100"/>
      <c r="E976" s="101"/>
      <c r="F976" s="106"/>
      <c r="G976" s="99"/>
      <c r="H976" s="100"/>
      <c r="I976" s="107"/>
      <c r="J976" s="100"/>
      <c r="K976" s="102"/>
    </row>
    <row r="977" spans="2:11" s="103" customFormat="1" x14ac:dyDescent="0.25">
      <c r="B977" s="108"/>
      <c r="C977" s="108"/>
      <c r="D977" s="109"/>
      <c r="E977" s="105"/>
      <c r="F977" s="110"/>
      <c r="G977" s="98"/>
      <c r="H977" s="108"/>
      <c r="I977" s="107"/>
      <c r="J977" s="108"/>
      <c r="K977" s="111"/>
    </row>
    <row r="978" spans="2:11" x14ac:dyDescent="0.25">
      <c r="B978" s="100"/>
      <c r="C978" s="100"/>
      <c r="D978" s="100"/>
      <c r="E978" s="101"/>
      <c r="F978" s="106"/>
      <c r="G978" s="99"/>
      <c r="H978" s="100"/>
      <c r="I978" s="107"/>
      <c r="J978" s="100"/>
      <c r="K978" s="102"/>
    </row>
    <row r="979" spans="2:11" x14ac:dyDescent="0.25">
      <c r="B979" s="100"/>
      <c r="C979" s="100"/>
      <c r="D979" s="100"/>
      <c r="E979" s="101"/>
      <c r="F979" s="106"/>
      <c r="G979" s="99"/>
      <c r="H979" s="100"/>
      <c r="I979" s="107"/>
      <c r="J979" s="100"/>
      <c r="K979" s="102"/>
    </row>
    <row r="980" spans="2:11" x14ac:dyDescent="0.25">
      <c r="B980" s="100"/>
      <c r="C980" s="100"/>
      <c r="D980" s="100"/>
      <c r="E980" s="101"/>
      <c r="F980" s="106"/>
      <c r="G980" s="99"/>
      <c r="H980" s="100"/>
      <c r="I980" s="107"/>
      <c r="J980" s="100"/>
      <c r="K980" s="102"/>
    </row>
    <row r="981" spans="2:11" x14ac:dyDescent="0.25">
      <c r="B981" s="100"/>
      <c r="C981" s="100"/>
      <c r="D981" s="100"/>
      <c r="E981" s="101"/>
      <c r="F981" s="106"/>
      <c r="G981" s="99"/>
      <c r="H981" s="100"/>
      <c r="I981" s="107"/>
      <c r="J981" s="100"/>
      <c r="K981" s="102"/>
    </row>
    <row r="982" spans="2:11" x14ac:dyDescent="0.25">
      <c r="B982" s="100"/>
      <c r="C982" s="100"/>
      <c r="D982" s="100"/>
      <c r="E982" s="101"/>
      <c r="F982" s="106"/>
      <c r="G982" s="99"/>
      <c r="H982" s="100"/>
      <c r="I982" s="107"/>
      <c r="J982" s="100"/>
      <c r="K982" s="102"/>
    </row>
    <row r="983" spans="2:11" s="104" customFormat="1" x14ac:dyDescent="0.25">
      <c r="B983" s="100"/>
      <c r="C983" s="100"/>
      <c r="D983" s="109"/>
      <c r="E983" s="105"/>
      <c r="F983" s="106"/>
      <c r="G983" s="99"/>
      <c r="H983" s="100"/>
      <c r="I983" s="112"/>
      <c r="J983" s="100"/>
      <c r="K983" s="102"/>
    </row>
    <row r="984" spans="2:11" x14ac:dyDescent="0.25">
      <c r="B984" s="100"/>
      <c r="C984" s="100"/>
      <c r="D984" s="100"/>
      <c r="E984" s="101"/>
      <c r="F984" s="106"/>
      <c r="G984" s="99"/>
      <c r="H984" s="100"/>
      <c r="I984" s="107"/>
      <c r="J984" s="100"/>
      <c r="K984" s="102"/>
    </row>
    <row r="985" spans="2:11" x14ac:dyDescent="0.25">
      <c r="B985" s="100"/>
      <c r="C985" s="100"/>
      <c r="D985" s="100"/>
      <c r="E985" s="101"/>
      <c r="F985" s="106"/>
      <c r="G985" s="99"/>
      <c r="H985" s="100"/>
      <c r="I985" s="107"/>
      <c r="J985" s="100"/>
      <c r="K985" s="102"/>
    </row>
    <row r="986" spans="2:11" s="103" customFormat="1" x14ac:dyDescent="0.25">
      <c r="B986" s="108"/>
      <c r="C986" s="108"/>
      <c r="D986" s="109"/>
      <c r="E986" s="105"/>
      <c r="F986" s="110"/>
      <c r="G986" s="98"/>
      <c r="H986" s="108"/>
      <c r="I986" s="107"/>
      <c r="J986" s="108"/>
      <c r="K986" s="111"/>
    </row>
    <row r="987" spans="2:11" x14ac:dyDescent="0.25">
      <c r="B987" s="100"/>
      <c r="C987" s="100"/>
      <c r="D987" s="100"/>
      <c r="E987" s="101"/>
      <c r="F987" s="106"/>
      <c r="G987" s="99"/>
      <c r="H987" s="100"/>
      <c r="I987" s="107"/>
      <c r="J987" s="100"/>
      <c r="K987" s="102"/>
    </row>
    <row r="988" spans="2:11" x14ac:dyDescent="0.25">
      <c r="B988" s="100"/>
      <c r="C988" s="100"/>
      <c r="D988" s="100"/>
      <c r="E988" s="101"/>
      <c r="F988" s="106"/>
      <c r="G988" s="99"/>
      <c r="H988" s="100"/>
      <c r="I988" s="107"/>
      <c r="J988" s="100"/>
      <c r="K988" s="102"/>
    </row>
    <row r="989" spans="2:11" x14ac:dyDescent="0.25">
      <c r="B989" s="100"/>
      <c r="C989" s="100"/>
      <c r="D989" s="100"/>
      <c r="E989" s="101"/>
      <c r="F989" s="106"/>
      <c r="G989" s="99"/>
      <c r="H989" s="100"/>
      <c r="I989" s="107"/>
      <c r="J989" s="100"/>
      <c r="K989" s="102"/>
    </row>
    <row r="990" spans="2:11" s="104" customFormat="1" x14ac:dyDescent="0.25">
      <c r="B990" s="100"/>
      <c r="C990" s="100"/>
      <c r="D990" s="109"/>
      <c r="E990" s="105"/>
      <c r="F990" s="106"/>
      <c r="G990" s="99"/>
      <c r="H990" s="100"/>
      <c r="I990" s="112"/>
      <c r="J990" s="100"/>
      <c r="K990" s="102"/>
    </row>
    <row r="991" spans="2:11" x14ac:dyDescent="0.25">
      <c r="B991" s="100"/>
      <c r="C991" s="100"/>
      <c r="D991" s="100"/>
      <c r="E991" s="105"/>
      <c r="F991" s="106"/>
      <c r="G991" s="99"/>
      <c r="H991" s="100"/>
      <c r="I991" s="107"/>
      <c r="J991" s="100"/>
      <c r="K991" s="102"/>
    </row>
    <row r="992" spans="2:11" x14ac:dyDescent="0.25">
      <c r="B992" s="100"/>
      <c r="C992" s="100"/>
      <c r="D992" s="100"/>
      <c r="E992" s="101"/>
      <c r="F992" s="106"/>
      <c r="G992" s="99"/>
      <c r="H992" s="100"/>
      <c r="I992" s="107"/>
      <c r="J992" s="100"/>
      <c r="K992" s="102"/>
    </row>
    <row r="993" spans="2:11" x14ac:dyDescent="0.25">
      <c r="B993" s="100"/>
      <c r="C993" s="100"/>
      <c r="D993" s="100"/>
      <c r="E993" s="101"/>
      <c r="F993" s="106"/>
      <c r="G993" s="99"/>
      <c r="H993" s="100"/>
      <c r="I993" s="107"/>
      <c r="J993" s="100"/>
      <c r="K993" s="102"/>
    </row>
    <row r="994" spans="2:11" x14ac:dyDescent="0.25">
      <c r="B994" s="100"/>
      <c r="C994" s="100"/>
      <c r="D994" s="100"/>
      <c r="E994" s="101"/>
      <c r="F994" s="106"/>
      <c r="G994" s="99"/>
      <c r="H994" s="100"/>
      <c r="I994" s="107"/>
      <c r="J994" s="100"/>
      <c r="K994" s="102"/>
    </row>
    <row r="995" spans="2:11" x14ac:dyDescent="0.25">
      <c r="B995" s="100"/>
      <c r="C995" s="100"/>
      <c r="D995" s="100"/>
      <c r="E995" s="101"/>
      <c r="F995" s="106"/>
      <c r="G995" s="99"/>
      <c r="H995" s="100"/>
      <c r="I995" s="107"/>
      <c r="J995" s="100"/>
      <c r="K995" s="102"/>
    </row>
    <row r="996" spans="2:11" x14ac:dyDescent="0.25">
      <c r="B996" s="100"/>
      <c r="C996" s="100"/>
      <c r="D996" s="100"/>
      <c r="E996" s="101"/>
      <c r="F996" s="106"/>
      <c r="G996" s="99"/>
      <c r="H996" s="100"/>
      <c r="I996" s="107"/>
      <c r="J996" s="100"/>
      <c r="K996" s="102"/>
    </row>
    <row r="997" spans="2:11" s="103" customFormat="1" x14ac:dyDescent="0.25">
      <c r="B997" s="108"/>
      <c r="C997" s="108"/>
      <c r="D997" s="109"/>
      <c r="E997" s="105"/>
      <c r="F997" s="110"/>
      <c r="G997" s="98"/>
      <c r="H997" s="108"/>
      <c r="I997" s="107"/>
      <c r="J997" s="108"/>
      <c r="K997" s="111"/>
    </row>
    <row r="998" spans="2:11" x14ac:dyDescent="0.25">
      <c r="B998" s="100"/>
      <c r="C998" s="100"/>
      <c r="D998" s="100"/>
      <c r="E998" s="101"/>
      <c r="F998" s="106"/>
      <c r="G998" s="99"/>
      <c r="H998" s="100"/>
      <c r="I998" s="107"/>
      <c r="J998" s="100"/>
      <c r="K998" s="102"/>
    </row>
    <row r="999" spans="2:11" x14ac:dyDescent="0.25">
      <c r="B999" s="100"/>
      <c r="C999" s="100"/>
      <c r="D999" s="100"/>
      <c r="E999" s="101"/>
      <c r="F999" s="106"/>
      <c r="G999" s="99"/>
      <c r="H999" s="100"/>
      <c r="I999" s="107"/>
      <c r="J999" s="100"/>
      <c r="K999" s="102"/>
    </row>
    <row r="1000" spans="2:11" x14ac:dyDescent="0.25">
      <c r="B1000" s="100"/>
      <c r="C1000" s="100"/>
      <c r="D1000" s="100"/>
      <c r="E1000" s="101"/>
      <c r="F1000" s="106"/>
      <c r="G1000" s="99"/>
      <c r="H1000" s="100"/>
      <c r="I1000" s="107"/>
      <c r="J1000" s="100"/>
      <c r="K1000" s="102"/>
    </row>
    <row r="1001" spans="2:11" x14ac:dyDescent="0.25">
      <c r="B1001" s="100"/>
      <c r="C1001" s="100"/>
      <c r="D1001" s="100"/>
      <c r="E1001" s="101"/>
      <c r="F1001" s="106"/>
      <c r="G1001" s="99"/>
      <c r="H1001" s="100"/>
      <c r="I1001" s="107"/>
      <c r="J1001" s="100"/>
      <c r="K1001" s="102"/>
    </row>
    <row r="1002" spans="2:11" x14ac:dyDescent="0.25">
      <c r="B1002" s="100"/>
      <c r="C1002" s="100"/>
      <c r="D1002" s="100"/>
      <c r="E1002" s="101"/>
      <c r="F1002" s="106"/>
      <c r="G1002" s="99"/>
      <c r="H1002" s="100"/>
      <c r="I1002" s="107"/>
      <c r="J1002" s="100"/>
      <c r="K1002" s="102"/>
    </row>
    <row r="1003" spans="2:11" x14ac:dyDescent="0.25">
      <c r="B1003" s="100"/>
      <c r="C1003" s="100"/>
      <c r="D1003" s="100"/>
      <c r="E1003" s="101"/>
      <c r="F1003" s="106"/>
      <c r="G1003" s="99"/>
      <c r="H1003" s="100"/>
      <c r="I1003" s="107"/>
      <c r="J1003" s="100"/>
      <c r="K1003" s="102"/>
    </row>
    <row r="1004" spans="2:11" x14ac:dyDescent="0.25">
      <c r="B1004" s="100"/>
      <c r="C1004" s="100"/>
      <c r="D1004" s="100"/>
      <c r="E1004" s="101"/>
      <c r="F1004" s="106"/>
      <c r="G1004" s="99"/>
      <c r="H1004" s="100"/>
      <c r="I1004" s="107"/>
      <c r="J1004" s="100"/>
      <c r="K1004" s="102"/>
    </row>
    <row r="1005" spans="2:11" x14ac:dyDescent="0.25">
      <c r="B1005" s="100"/>
      <c r="C1005" s="100"/>
      <c r="D1005" s="100"/>
      <c r="E1005" s="101"/>
      <c r="F1005" s="106"/>
      <c r="G1005" s="99"/>
      <c r="H1005" s="100"/>
      <c r="I1005" s="107"/>
      <c r="J1005" s="100"/>
      <c r="K1005" s="102"/>
    </row>
    <row r="1006" spans="2:11" x14ac:dyDescent="0.25">
      <c r="B1006" s="100"/>
      <c r="C1006" s="100"/>
      <c r="D1006" s="100"/>
      <c r="E1006" s="101"/>
      <c r="F1006" s="106"/>
      <c r="G1006" s="99"/>
      <c r="H1006" s="100"/>
      <c r="I1006" s="107"/>
      <c r="J1006" s="100"/>
      <c r="K1006" s="102"/>
    </row>
    <row r="1007" spans="2:11" x14ac:dyDescent="0.25">
      <c r="B1007" s="100"/>
      <c r="C1007" s="100"/>
      <c r="D1007" s="100"/>
      <c r="E1007" s="101"/>
      <c r="F1007" s="106"/>
      <c r="G1007" s="99"/>
      <c r="H1007" s="100"/>
      <c r="I1007" s="107"/>
      <c r="J1007" s="100"/>
      <c r="K1007" s="102"/>
    </row>
    <row r="1008" spans="2:11" x14ac:dyDescent="0.25">
      <c r="B1008" s="100"/>
      <c r="C1008" s="100"/>
      <c r="D1008" s="100"/>
      <c r="E1008" s="101"/>
      <c r="F1008" s="106"/>
      <c r="G1008" s="99"/>
      <c r="H1008" s="100"/>
      <c r="I1008" s="107"/>
      <c r="J1008" s="100"/>
      <c r="K1008" s="102"/>
    </row>
    <row r="1009" spans="2:11" x14ac:dyDescent="0.25">
      <c r="B1009" s="100"/>
      <c r="C1009" s="100"/>
      <c r="D1009" s="100"/>
      <c r="E1009" s="101"/>
      <c r="F1009" s="106"/>
      <c r="G1009" s="99"/>
      <c r="H1009" s="100"/>
      <c r="I1009" s="107"/>
      <c r="J1009" s="100"/>
      <c r="K1009" s="102"/>
    </row>
    <row r="1010" spans="2:11" s="103" customFormat="1" x14ac:dyDescent="0.25">
      <c r="B1010" s="108"/>
      <c r="C1010" s="108"/>
      <c r="D1010" s="109"/>
      <c r="E1010" s="105"/>
      <c r="F1010" s="110"/>
      <c r="G1010" s="98"/>
      <c r="H1010" s="108"/>
      <c r="I1010" s="107"/>
      <c r="J1010" s="108"/>
      <c r="K1010" s="111"/>
    </row>
    <row r="1011" spans="2:11" x14ac:dyDescent="0.25">
      <c r="B1011" s="100"/>
      <c r="C1011" s="100"/>
      <c r="D1011" s="100"/>
      <c r="E1011" s="101"/>
      <c r="F1011" s="106"/>
      <c r="G1011" s="99"/>
      <c r="H1011" s="100"/>
      <c r="I1011" s="107"/>
      <c r="J1011" s="100"/>
      <c r="K1011" s="102"/>
    </row>
    <row r="1012" spans="2:11" x14ac:dyDescent="0.25">
      <c r="B1012" s="100"/>
      <c r="C1012" s="100"/>
      <c r="D1012" s="100"/>
      <c r="E1012" s="101"/>
      <c r="F1012" s="106"/>
      <c r="G1012" s="99"/>
      <c r="H1012" s="100"/>
      <c r="I1012" s="107"/>
      <c r="J1012" s="100"/>
      <c r="K1012" s="102"/>
    </row>
    <row r="1013" spans="2:11" s="103" customFormat="1" x14ac:dyDescent="0.25">
      <c r="B1013" s="108"/>
      <c r="C1013" s="108"/>
      <c r="D1013" s="109"/>
      <c r="E1013" s="105"/>
      <c r="F1013" s="110"/>
      <c r="G1013" s="98"/>
      <c r="H1013" s="108"/>
      <c r="I1013" s="107"/>
      <c r="J1013" s="108"/>
      <c r="K1013" s="111"/>
    </row>
    <row r="1014" spans="2:11" x14ac:dyDescent="0.25">
      <c r="B1014" s="100"/>
      <c r="C1014" s="100"/>
      <c r="D1014" s="100"/>
      <c r="E1014" s="105"/>
      <c r="F1014" s="106"/>
      <c r="G1014" s="99"/>
      <c r="H1014" s="100"/>
      <c r="I1014" s="107"/>
      <c r="J1014" s="100"/>
      <c r="K1014" s="102"/>
    </row>
    <row r="1015" spans="2:11" x14ac:dyDescent="0.25">
      <c r="B1015" s="12"/>
      <c r="C1015" s="12"/>
      <c r="D1015" s="12"/>
      <c r="E1015" s="15"/>
      <c r="F1015" s="47"/>
      <c r="G1015" s="47"/>
      <c r="H1015" s="12"/>
      <c r="I1015" s="12"/>
      <c r="J1015" s="12"/>
      <c r="K1015" s="46"/>
    </row>
    <row r="1016" spans="2:11" x14ac:dyDescent="0.25">
      <c r="B1016" s="12"/>
      <c r="C1016" s="12"/>
      <c r="D1016" s="48"/>
      <c r="E1016" s="36"/>
      <c r="F1016" s="47"/>
      <c r="G1016" s="47"/>
      <c r="H1016" s="12"/>
      <c r="I1016" s="12"/>
      <c r="J1016" s="12"/>
      <c r="K1016" s="46"/>
    </row>
    <row r="1017" spans="2:11" x14ac:dyDescent="0.25">
      <c r="B1017" s="12"/>
      <c r="C1017" s="12"/>
      <c r="D1017" s="12"/>
      <c r="E1017" s="36"/>
      <c r="F1017" s="47"/>
      <c r="G1017" s="47"/>
      <c r="H1017" s="12"/>
      <c r="I1017" s="12"/>
      <c r="J1017" s="12"/>
      <c r="K1017" s="46"/>
    </row>
    <row r="1018" spans="2:11" x14ac:dyDescent="0.25">
      <c r="B1018" s="12"/>
      <c r="C1018" s="12"/>
      <c r="D1018" s="12"/>
      <c r="E1018" s="36"/>
      <c r="F1018" s="47"/>
      <c r="G1018" s="47"/>
      <c r="H1018" s="12"/>
      <c r="I1018" s="12"/>
      <c r="J1018" s="12"/>
      <c r="K1018" s="46"/>
    </row>
    <row r="1019" spans="2:11" x14ac:dyDescent="0.25">
      <c r="B1019" s="12"/>
      <c r="C1019" s="12"/>
      <c r="D1019" s="12"/>
      <c r="E1019" s="36"/>
      <c r="F1019" s="47"/>
      <c r="G1019" s="47"/>
      <c r="H1019" s="12"/>
      <c r="I1019" s="12"/>
      <c r="J1019" s="12"/>
      <c r="K1019" s="46"/>
    </row>
    <row r="1020" spans="2:11" x14ac:dyDescent="0.25">
      <c r="B1020" s="12"/>
      <c r="C1020" s="12"/>
      <c r="D1020" s="12"/>
      <c r="E1020" s="36"/>
      <c r="F1020" s="47"/>
      <c r="G1020" s="47"/>
      <c r="H1020" s="12"/>
      <c r="I1020" s="12"/>
      <c r="J1020" s="12"/>
      <c r="K1020" s="46"/>
    </row>
    <row r="1021" spans="2:11" x14ac:dyDescent="0.25">
      <c r="B1021" s="12"/>
      <c r="C1021" s="12"/>
      <c r="D1021" s="12"/>
      <c r="E1021" s="15"/>
      <c r="F1021" s="47"/>
      <c r="G1021" s="47"/>
      <c r="H1021" s="12"/>
      <c r="I1021" s="12"/>
      <c r="J1021" s="12"/>
      <c r="K1021" s="46"/>
    </row>
    <row r="1022" spans="2:11" x14ac:dyDescent="0.25">
      <c r="B1022" s="12"/>
      <c r="C1022" s="12"/>
      <c r="D1022" s="12"/>
      <c r="E1022" s="15"/>
      <c r="F1022" s="47"/>
      <c r="G1022" s="47"/>
      <c r="H1022" s="12"/>
      <c r="I1022" s="12"/>
      <c r="J1022" s="12"/>
      <c r="K1022" s="46"/>
    </row>
    <row r="1023" spans="2:11" x14ac:dyDescent="0.25">
      <c r="B1023" s="12"/>
      <c r="C1023" s="12"/>
      <c r="D1023" s="12"/>
      <c r="E1023" s="15"/>
      <c r="F1023" s="47"/>
      <c r="G1023" s="47"/>
      <c r="H1023" s="12"/>
      <c r="I1023" s="12"/>
      <c r="J1023" s="12"/>
      <c r="K1023" s="46"/>
    </row>
    <row r="1024" spans="2:11" x14ac:dyDescent="0.25">
      <c r="B1024" s="12"/>
      <c r="C1024" s="12"/>
      <c r="D1024" s="48"/>
      <c r="E1024" s="36"/>
      <c r="F1024" s="47"/>
      <c r="G1024" s="47"/>
      <c r="H1024" s="12"/>
      <c r="I1024" s="12"/>
      <c r="J1024" s="12"/>
      <c r="K1024" s="46"/>
    </row>
    <row r="1025" spans="2:11" x14ac:dyDescent="0.25">
      <c r="B1025" s="12"/>
      <c r="C1025" s="12"/>
      <c r="D1025" s="12"/>
      <c r="E1025" s="36"/>
      <c r="F1025" s="47"/>
      <c r="G1025" s="47"/>
      <c r="H1025" s="12"/>
      <c r="I1025" s="12"/>
      <c r="J1025" s="12"/>
      <c r="K1025" s="46"/>
    </row>
    <row r="1026" spans="2:11" x14ac:dyDescent="0.25">
      <c r="B1026" s="12"/>
      <c r="C1026" s="12"/>
      <c r="D1026" s="12"/>
      <c r="E1026" s="15"/>
      <c r="F1026" s="47"/>
      <c r="G1026" s="47"/>
      <c r="H1026" s="12"/>
      <c r="I1026" s="12"/>
      <c r="J1026" s="12"/>
      <c r="K1026" s="46"/>
    </row>
    <row r="1027" spans="2:11" x14ac:dyDescent="0.25">
      <c r="B1027" s="12"/>
      <c r="C1027" s="12"/>
      <c r="D1027" s="12"/>
      <c r="E1027" s="15"/>
      <c r="F1027" s="47"/>
      <c r="G1027" s="47"/>
      <c r="H1027" s="12"/>
      <c r="I1027" s="12"/>
      <c r="J1027" s="12"/>
      <c r="K1027" s="46"/>
    </row>
    <row r="1028" spans="2:11" x14ac:dyDescent="0.25">
      <c r="B1028" s="12"/>
      <c r="C1028" s="12"/>
      <c r="D1028" s="12"/>
      <c r="E1028" s="15"/>
      <c r="F1028" s="47"/>
      <c r="G1028" s="47"/>
      <c r="H1028" s="12"/>
      <c r="I1028" s="12"/>
      <c r="J1028" s="12"/>
      <c r="K1028" s="46"/>
    </row>
    <row r="1029" spans="2:11" x14ac:dyDescent="0.25">
      <c r="B1029" s="12"/>
      <c r="C1029" s="12"/>
      <c r="D1029" s="12"/>
      <c r="E1029" s="15"/>
      <c r="F1029" s="47"/>
      <c r="G1029" s="47"/>
      <c r="H1029" s="12"/>
      <c r="I1029" s="12"/>
      <c r="J1029" s="12"/>
      <c r="K1029" s="46"/>
    </row>
    <row r="1030" spans="2:11" x14ac:dyDescent="0.25">
      <c r="B1030" s="12"/>
      <c r="C1030" s="12"/>
      <c r="D1030" s="48"/>
      <c r="E1030" s="36"/>
      <c r="F1030" s="47"/>
      <c r="G1030" s="47"/>
      <c r="H1030" s="12"/>
      <c r="I1030" s="12"/>
      <c r="J1030" s="12"/>
      <c r="K1030" s="46"/>
    </row>
    <row r="1031" spans="2:11" x14ac:dyDescent="0.25">
      <c r="B1031" s="12"/>
      <c r="C1031" s="12"/>
      <c r="D1031" s="12"/>
      <c r="E1031" s="36"/>
      <c r="F1031" s="47"/>
      <c r="G1031" s="47"/>
      <c r="H1031" s="12"/>
      <c r="I1031" s="12"/>
      <c r="J1031" s="12"/>
      <c r="K1031" s="46"/>
    </row>
    <row r="1032" spans="2:11" x14ac:dyDescent="0.25">
      <c r="B1032" s="12"/>
      <c r="C1032" s="12"/>
      <c r="D1032" s="12"/>
      <c r="E1032" s="15"/>
      <c r="F1032" s="47"/>
      <c r="G1032" s="47"/>
      <c r="H1032" s="12"/>
      <c r="I1032" s="12"/>
      <c r="J1032" s="12"/>
      <c r="K1032" s="46"/>
    </row>
    <row r="1033" spans="2:11" x14ac:dyDescent="0.25">
      <c r="B1033" s="12"/>
      <c r="C1033" s="12"/>
      <c r="D1033" s="12"/>
      <c r="E1033" s="15"/>
      <c r="F1033" s="47"/>
      <c r="G1033" s="47"/>
      <c r="H1033" s="12"/>
      <c r="I1033" s="12"/>
      <c r="J1033" s="12"/>
      <c r="K1033" s="46"/>
    </row>
    <row r="1034" spans="2:11" x14ac:dyDescent="0.25">
      <c r="B1034" s="12"/>
      <c r="C1034" s="12"/>
      <c r="D1034" s="48"/>
      <c r="E1034" s="36"/>
      <c r="F1034" s="47"/>
      <c r="G1034" s="47"/>
      <c r="H1034" s="12"/>
      <c r="I1034" s="12"/>
      <c r="J1034" s="12"/>
      <c r="K1034" s="46"/>
    </row>
    <row r="1035" spans="2:11" x14ac:dyDescent="0.25">
      <c r="B1035" s="12"/>
      <c r="C1035" s="12"/>
      <c r="D1035" s="12"/>
      <c r="E1035" s="36"/>
      <c r="F1035" s="47"/>
      <c r="G1035" s="47"/>
      <c r="H1035" s="12"/>
      <c r="I1035" s="12"/>
      <c r="J1035" s="12"/>
      <c r="K1035" s="46"/>
    </row>
    <row r="1036" spans="2:11" x14ac:dyDescent="0.25">
      <c r="B1036" s="12"/>
      <c r="C1036" s="12"/>
      <c r="D1036" s="12"/>
      <c r="E1036" s="36"/>
      <c r="F1036" s="47"/>
      <c r="G1036" s="47"/>
      <c r="H1036" s="12"/>
      <c r="I1036" s="12"/>
      <c r="J1036" s="12"/>
      <c r="K1036" s="46"/>
    </row>
    <row r="1037" spans="2:11" x14ac:dyDescent="0.25">
      <c r="B1037" s="12"/>
      <c r="C1037" s="12"/>
      <c r="D1037" s="12"/>
      <c r="E1037" s="36"/>
      <c r="F1037" s="47"/>
      <c r="G1037" s="47"/>
      <c r="H1037" s="12"/>
      <c r="I1037" s="12"/>
      <c r="J1037" s="12"/>
      <c r="K1037" s="46"/>
    </row>
    <row r="1038" spans="2:11" ht="15.75" x14ac:dyDescent="0.25">
      <c r="B1038" s="70"/>
    </row>
    <row r="1039" spans="2:11" ht="15.75" x14ac:dyDescent="0.25">
      <c r="B1039" s="70"/>
    </row>
    <row r="1040" spans="2:11" ht="15.75" x14ac:dyDescent="0.25">
      <c r="B1040" s="70"/>
      <c r="C1040" s="70"/>
      <c r="D1040" s="74"/>
      <c r="E1040" s="75"/>
      <c r="F1040" s="72"/>
      <c r="G1040" s="72"/>
      <c r="H1040" s="70"/>
      <c r="I1040" s="70"/>
      <c r="J1040" s="70"/>
      <c r="K1040" s="73"/>
    </row>
    <row r="1041" spans="2:11" ht="15.75" x14ac:dyDescent="0.25">
      <c r="B1041" s="70"/>
      <c r="C1041" s="70"/>
      <c r="D1041" s="70"/>
      <c r="E1041" s="75"/>
      <c r="F1041" s="72"/>
      <c r="G1041" s="72"/>
      <c r="H1041" s="70"/>
      <c r="I1041" s="70"/>
      <c r="J1041" s="70"/>
      <c r="K1041" s="73"/>
    </row>
    <row r="1042" spans="2:11" ht="15.75" x14ac:dyDescent="0.25">
      <c r="B1042" s="70"/>
      <c r="C1042" s="70"/>
      <c r="D1042" s="70"/>
      <c r="E1042" s="75"/>
      <c r="F1042" s="72"/>
      <c r="G1042" s="72"/>
      <c r="H1042" s="70"/>
      <c r="I1042" s="70"/>
      <c r="J1042" s="70"/>
      <c r="K1042" s="73"/>
    </row>
    <row r="1043" spans="2:11" ht="15.75" x14ac:dyDescent="0.25">
      <c r="B1043" s="70"/>
      <c r="C1043" s="70"/>
      <c r="D1043" s="70"/>
      <c r="E1043" s="71"/>
      <c r="F1043" s="72"/>
      <c r="G1043" s="72"/>
      <c r="H1043" s="70"/>
      <c r="I1043" s="70"/>
      <c r="J1043" s="70"/>
      <c r="K1043" s="73"/>
    </row>
    <row r="1044" spans="2:11" ht="15.75" x14ac:dyDescent="0.25">
      <c r="B1044" s="70"/>
      <c r="C1044" s="70"/>
      <c r="D1044" s="70"/>
      <c r="E1044" s="71"/>
      <c r="F1044" s="72"/>
      <c r="G1044" s="72"/>
      <c r="H1044" s="70"/>
      <c r="I1044" s="70"/>
      <c r="J1044" s="70"/>
      <c r="K1044" s="73"/>
    </row>
    <row r="1045" spans="2:11" ht="15.75" x14ac:dyDescent="0.25">
      <c r="B1045" s="70"/>
      <c r="C1045" s="70"/>
      <c r="D1045" s="74"/>
      <c r="E1045" s="75"/>
      <c r="F1045" s="72"/>
      <c r="G1045" s="72"/>
      <c r="H1045" s="70"/>
      <c r="I1045" s="70"/>
      <c r="J1045" s="70"/>
      <c r="K1045" s="73"/>
    </row>
    <row r="1046" spans="2:11" ht="15.75" x14ac:dyDescent="0.25">
      <c r="B1046" s="70"/>
      <c r="C1046" s="70"/>
      <c r="D1046" s="70"/>
      <c r="E1046" s="75"/>
      <c r="F1046" s="72"/>
      <c r="G1046" s="72"/>
      <c r="H1046" s="70"/>
      <c r="I1046" s="70"/>
      <c r="J1046" s="70"/>
      <c r="K1046" s="73"/>
    </row>
    <row r="1047" spans="2:11" ht="15.75" x14ac:dyDescent="0.25">
      <c r="B1047" s="70"/>
      <c r="C1047" s="70"/>
      <c r="D1047" s="70"/>
      <c r="E1047" s="75"/>
      <c r="F1047" s="72"/>
      <c r="G1047" s="72"/>
      <c r="H1047" s="70"/>
      <c r="I1047" s="70"/>
      <c r="J1047" s="70"/>
      <c r="K1047" s="73"/>
    </row>
    <row r="1048" spans="2:11" ht="15.75" x14ac:dyDescent="0.25">
      <c r="B1048" s="70"/>
      <c r="C1048" s="70"/>
      <c r="D1048" s="70"/>
      <c r="E1048" s="75"/>
      <c r="F1048" s="72"/>
      <c r="G1048" s="72"/>
      <c r="H1048" s="70"/>
      <c r="I1048" s="70"/>
      <c r="J1048" s="70"/>
      <c r="K1048" s="73"/>
    </row>
    <row r="1049" spans="2:11" ht="15.75" x14ac:dyDescent="0.25">
      <c r="B1049" s="70"/>
      <c r="C1049" s="70"/>
      <c r="D1049" s="70"/>
      <c r="E1049" s="71"/>
      <c r="F1049" s="72"/>
      <c r="G1049" s="72"/>
      <c r="H1049" s="70"/>
      <c r="I1049" s="70"/>
      <c r="J1049" s="70"/>
      <c r="K1049" s="73"/>
    </row>
    <row r="1050" spans="2:11" ht="15.75" x14ac:dyDescent="0.25">
      <c r="B1050" s="70"/>
      <c r="C1050" s="70"/>
      <c r="D1050" s="70"/>
      <c r="E1050" s="71"/>
      <c r="F1050" s="72"/>
      <c r="G1050" s="72"/>
      <c r="H1050" s="70"/>
      <c r="I1050" s="70"/>
      <c r="J1050" s="70"/>
      <c r="K1050" s="73"/>
    </row>
    <row r="1051" spans="2:11" ht="15.75" x14ac:dyDescent="0.25">
      <c r="B1051" s="70"/>
      <c r="C1051" s="70"/>
      <c r="D1051" s="70"/>
      <c r="E1051" s="71"/>
      <c r="F1051" s="72"/>
      <c r="G1051" s="72"/>
      <c r="H1051" s="70"/>
      <c r="I1051" s="70"/>
      <c r="J1051" s="70"/>
      <c r="K1051" s="73"/>
    </row>
    <row r="1052" spans="2:11" ht="15.75" x14ac:dyDescent="0.25">
      <c r="B1052" s="70"/>
      <c r="C1052" s="70"/>
      <c r="D1052" s="70"/>
      <c r="E1052" s="71"/>
      <c r="F1052" s="72"/>
      <c r="G1052" s="72"/>
      <c r="H1052" s="70"/>
      <c r="I1052" s="70"/>
      <c r="J1052" s="70"/>
      <c r="K1052" s="73"/>
    </row>
    <row r="1053" spans="2:11" ht="15.75" x14ac:dyDescent="0.25">
      <c r="B1053" s="70"/>
      <c r="C1053" s="70"/>
      <c r="D1053" s="70"/>
      <c r="E1053" s="71"/>
      <c r="F1053" s="72"/>
      <c r="G1053" s="72"/>
      <c r="H1053" s="70"/>
      <c r="I1053" s="70"/>
      <c r="J1053" s="70"/>
      <c r="K1053" s="73"/>
    </row>
    <row r="1054" spans="2:11" ht="15.75" x14ac:dyDescent="0.25">
      <c r="B1054" s="70"/>
      <c r="C1054" s="70"/>
      <c r="D1054" s="70"/>
      <c r="E1054" s="71"/>
      <c r="F1054" s="72"/>
      <c r="G1054" s="72"/>
      <c r="H1054" s="70"/>
      <c r="I1054" s="70"/>
      <c r="J1054" s="70"/>
      <c r="K1054" s="73"/>
    </row>
    <row r="1055" spans="2:11" ht="15.75" x14ac:dyDescent="0.25">
      <c r="B1055" s="70"/>
      <c r="C1055" s="70"/>
      <c r="D1055" s="70"/>
      <c r="E1055" s="71"/>
      <c r="F1055" s="72"/>
      <c r="G1055" s="72"/>
      <c r="H1055" s="70"/>
      <c r="I1055" s="70"/>
      <c r="J1055" s="70"/>
      <c r="K1055" s="73"/>
    </row>
    <row r="1056" spans="2:11" ht="15.75" x14ac:dyDescent="0.25">
      <c r="B1056" s="70"/>
      <c r="C1056" s="70"/>
      <c r="D1056" s="74"/>
      <c r="E1056" s="75"/>
      <c r="F1056" s="72"/>
      <c r="G1056" s="72"/>
      <c r="H1056" s="70"/>
      <c r="I1056" s="70"/>
      <c r="J1056" s="70"/>
      <c r="K1056" s="73"/>
    </row>
    <row r="1057" spans="2:11" ht="15.75" x14ac:dyDescent="0.25">
      <c r="B1057" s="70"/>
      <c r="C1057" s="70"/>
      <c r="D1057" s="70"/>
      <c r="E1057" s="75"/>
      <c r="F1057" s="72"/>
      <c r="G1057" s="72"/>
      <c r="H1057" s="70"/>
      <c r="I1057" s="70"/>
      <c r="J1057" s="70"/>
      <c r="K1057" s="73"/>
    </row>
    <row r="1058" spans="2:11" x14ac:dyDescent="0.25">
      <c r="B1058" s="12"/>
      <c r="C1058" s="12"/>
      <c r="D1058" s="12"/>
      <c r="E1058" s="15"/>
      <c r="F1058" s="47"/>
      <c r="G1058" s="47"/>
      <c r="H1058" s="12"/>
      <c r="I1058" s="12"/>
      <c r="J1058" s="12"/>
      <c r="K1058" s="44"/>
    </row>
    <row r="1059" spans="2:11" x14ac:dyDescent="0.25">
      <c r="B1059" s="12"/>
      <c r="C1059" s="12"/>
      <c r="D1059" s="12"/>
      <c r="E1059" s="15"/>
      <c r="F1059" s="47"/>
      <c r="G1059" s="47"/>
      <c r="H1059" s="12"/>
      <c r="I1059" s="12"/>
      <c r="J1059" s="12"/>
      <c r="K1059" s="44"/>
    </row>
    <row r="1060" spans="2:11" x14ac:dyDescent="0.25">
      <c r="B1060" s="12"/>
      <c r="C1060" s="12"/>
      <c r="D1060" s="12"/>
      <c r="E1060" s="15"/>
      <c r="F1060" s="47"/>
      <c r="G1060" s="47"/>
      <c r="H1060" s="12"/>
      <c r="I1060" s="12"/>
      <c r="J1060" s="12"/>
      <c r="K1060" s="44"/>
    </row>
    <row r="1061" spans="2:11" x14ac:dyDescent="0.25">
      <c r="B1061" s="12"/>
      <c r="C1061" s="12"/>
      <c r="D1061" s="48"/>
      <c r="E1061" s="36"/>
      <c r="F1061" s="47"/>
      <c r="G1061" s="47"/>
      <c r="H1061" s="12"/>
      <c r="I1061" s="12"/>
      <c r="J1061" s="12"/>
      <c r="K1061" s="44"/>
    </row>
    <row r="1062" spans="2:11" x14ac:dyDescent="0.25">
      <c r="B1062" s="12"/>
      <c r="C1062" s="12"/>
      <c r="D1062" s="12"/>
      <c r="E1062" s="36"/>
      <c r="F1062" s="47"/>
      <c r="G1062" s="47"/>
      <c r="H1062" s="12"/>
      <c r="I1062" s="12"/>
      <c r="J1062" s="12"/>
      <c r="K1062" s="44"/>
    </row>
    <row r="1063" spans="2:11" x14ac:dyDescent="0.25">
      <c r="B1063" s="12"/>
      <c r="C1063" s="12"/>
      <c r="D1063" s="12"/>
      <c r="E1063" s="36"/>
      <c r="F1063" s="47"/>
      <c r="G1063" s="47"/>
      <c r="H1063" s="12"/>
      <c r="I1063" s="12"/>
      <c r="J1063" s="12"/>
      <c r="K1063" s="44"/>
    </row>
    <row r="1064" spans="2:11" x14ac:dyDescent="0.25">
      <c r="B1064" s="12"/>
      <c r="C1064" s="12"/>
      <c r="D1064" s="12"/>
      <c r="E1064" s="36"/>
      <c r="F1064" s="47"/>
      <c r="G1064" s="47"/>
      <c r="H1064" s="12"/>
      <c r="I1064" s="12"/>
      <c r="J1064" s="12"/>
      <c r="K1064" s="44"/>
    </row>
    <row r="1065" spans="2:11" x14ac:dyDescent="0.25">
      <c r="B1065" s="12"/>
      <c r="C1065" s="12"/>
      <c r="D1065" s="12"/>
      <c r="E1065" s="36"/>
      <c r="F1065" s="47"/>
      <c r="G1065" s="47"/>
      <c r="H1065" s="12"/>
      <c r="I1065" s="12"/>
      <c r="J1065" s="12"/>
      <c r="K1065" s="44"/>
    </row>
    <row r="1066" spans="2:11" x14ac:dyDescent="0.25">
      <c r="B1066" s="12"/>
      <c r="C1066" s="12"/>
      <c r="D1066" s="12"/>
      <c r="E1066" s="36"/>
      <c r="F1066" s="47"/>
      <c r="G1066" s="47"/>
      <c r="H1066" s="12"/>
      <c r="I1066" s="12"/>
      <c r="J1066" s="12"/>
      <c r="K1066" s="44"/>
    </row>
    <row r="1067" spans="2:11" x14ac:dyDescent="0.25">
      <c r="B1067" s="12"/>
      <c r="C1067" s="12"/>
      <c r="D1067" s="12"/>
      <c r="E1067" s="36"/>
      <c r="F1067" s="47"/>
      <c r="G1067" s="47"/>
      <c r="H1067" s="12"/>
      <c r="I1067" s="12"/>
      <c r="J1067" s="12"/>
      <c r="K1067" s="44"/>
    </row>
    <row r="1068" spans="2:11" x14ac:dyDescent="0.25">
      <c r="B1068" s="12"/>
      <c r="C1068" s="12"/>
      <c r="D1068" s="12"/>
      <c r="E1068" s="15"/>
      <c r="F1068" s="47"/>
      <c r="G1068" s="47"/>
      <c r="H1068" s="12"/>
      <c r="I1068" s="12"/>
      <c r="J1068" s="12"/>
      <c r="K1068" s="44"/>
    </row>
    <row r="1069" spans="2:11" x14ac:dyDescent="0.25">
      <c r="B1069" s="12"/>
      <c r="C1069" s="12"/>
      <c r="D1069" s="12"/>
      <c r="E1069" s="15"/>
      <c r="F1069" s="47"/>
      <c r="G1069" s="47"/>
      <c r="H1069" s="12"/>
      <c r="I1069" s="12"/>
      <c r="J1069" s="12"/>
      <c r="K1069" s="44"/>
    </row>
    <row r="1070" spans="2:11" x14ac:dyDescent="0.25">
      <c r="B1070" s="12"/>
      <c r="C1070" s="12"/>
      <c r="D1070" s="12"/>
      <c r="E1070" s="15"/>
      <c r="F1070" s="47"/>
      <c r="G1070" s="47"/>
      <c r="H1070" s="12"/>
      <c r="I1070" s="12"/>
      <c r="J1070" s="12"/>
      <c r="K1070" s="44"/>
    </row>
    <row r="1071" spans="2:11" x14ac:dyDescent="0.25">
      <c r="B1071" s="12"/>
      <c r="C1071" s="12"/>
      <c r="D1071" s="12"/>
      <c r="E1071" s="15"/>
      <c r="F1071" s="47"/>
      <c r="G1071" s="47"/>
      <c r="H1071" s="12"/>
      <c r="I1071" s="12"/>
      <c r="J1071" s="12"/>
      <c r="K1071" s="44"/>
    </row>
    <row r="1072" spans="2:11" x14ac:dyDescent="0.25">
      <c r="B1072" s="12"/>
      <c r="C1072" s="12"/>
      <c r="D1072" s="48"/>
      <c r="E1072" s="36"/>
      <c r="F1072" s="47"/>
      <c r="G1072" s="47"/>
      <c r="H1072" s="12"/>
      <c r="I1072" s="12"/>
      <c r="J1072" s="12"/>
      <c r="K1072" s="44"/>
    </row>
    <row r="1073" spans="2:11" x14ac:dyDescent="0.25">
      <c r="B1073" s="12"/>
      <c r="C1073" s="12"/>
      <c r="D1073" s="12"/>
      <c r="E1073" s="15"/>
      <c r="F1073" s="47"/>
      <c r="G1073" s="47"/>
      <c r="H1073" s="12"/>
      <c r="I1073" s="12"/>
      <c r="J1073" s="12"/>
      <c r="K1073" s="44"/>
    </row>
    <row r="1074" spans="2:11" x14ac:dyDescent="0.25">
      <c r="B1074" s="12"/>
      <c r="C1074" s="12"/>
      <c r="D1074" s="12"/>
      <c r="E1074" s="15"/>
      <c r="F1074" s="47"/>
      <c r="G1074" s="47"/>
      <c r="H1074" s="12"/>
      <c r="I1074" s="12"/>
      <c r="J1074" s="12"/>
      <c r="K1074" s="44"/>
    </row>
    <row r="1075" spans="2:11" x14ac:dyDescent="0.25">
      <c r="B1075" s="12"/>
      <c r="C1075" s="12"/>
      <c r="D1075" s="48"/>
      <c r="E1075" s="36"/>
      <c r="F1075" s="47"/>
      <c r="G1075" s="47"/>
      <c r="H1075" s="12"/>
      <c r="I1075" s="12"/>
      <c r="J1075" s="12"/>
      <c r="K1075" s="44"/>
    </row>
    <row r="1076" spans="2:11" x14ac:dyDescent="0.25">
      <c r="B1076" s="12"/>
      <c r="C1076" s="12"/>
      <c r="D1076" s="12"/>
      <c r="E1076" s="36"/>
      <c r="F1076" s="47"/>
      <c r="G1076" s="47"/>
      <c r="H1076" s="12"/>
      <c r="I1076" s="12"/>
      <c r="J1076" s="12"/>
      <c r="K1076" s="44"/>
    </row>
    <row r="1077" spans="2:11" x14ac:dyDescent="0.25">
      <c r="B1077" s="12"/>
      <c r="C1077" s="12"/>
      <c r="D1077" s="12"/>
      <c r="E1077" s="36"/>
      <c r="F1077" s="47"/>
      <c r="G1077" s="47"/>
      <c r="H1077" s="12"/>
      <c r="I1077" s="12"/>
      <c r="J1077" s="12"/>
      <c r="K1077" s="44"/>
    </row>
    <row r="1078" spans="2:11" x14ac:dyDescent="0.25">
      <c r="B1078" s="12"/>
      <c r="C1078" s="12"/>
      <c r="D1078" s="12"/>
      <c r="E1078" s="36"/>
      <c r="F1078" s="47"/>
      <c r="G1078" s="47"/>
      <c r="H1078" s="12"/>
      <c r="I1078" s="12"/>
      <c r="J1078" s="12"/>
      <c r="K1078" s="44"/>
    </row>
    <row r="1079" spans="2:11" x14ac:dyDescent="0.25">
      <c r="B1079" s="12"/>
      <c r="C1079" s="12"/>
      <c r="D1079" s="12"/>
      <c r="E1079" s="15"/>
      <c r="F1079" s="47"/>
      <c r="G1079" s="47"/>
      <c r="H1079" s="12"/>
      <c r="I1079" s="12"/>
      <c r="J1079" s="12"/>
      <c r="K1079" s="44"/>
    </row>
    <row r="1080" spans="2:11" x14ac:dyDescent="0.25">
      <c r="B1080" s="12"/>
      <c r="C1080" s="12"/>
      <c r="D1080" s="12"/>
      <c r="E1080" s="15"/>
      <c r="F1080" s="47"/>
      <c r="G1080" s="47"/>
      <c r="H1080" s="12"/>
      <c r="I1080" s="12"/>
      <c r="J1080" s="12"/>
      <c r="K1080" s="44"/>
    </row>
    <row r="1081" spans="2:11" x14ac:dyDescent="0.25">
      <c r="B1081" s="12"/>
      <c r="C1081" s="12"/>
      <c r="D1081" s="12"/>
      <c r="E1081" s="15"/>
      <c r="F1081" s="47"/>
      <c r="G1081" s="47"/>
      <c r="H1081" s="12"/>
      <c r="I1081" s="12"/>
      <c r="J1081" s="12"/>
      <c r="K1081" s="44"/>
    </row>
    <row r="1082" spans="2:11" x14ac:dyDescent="0.25">
      <c r="B1082" s="12"/>
      <c r="C1082" s="12"/>
      <c r="D1082" s="48"/>
      <c r="E1082" s="36"/>
      <c r="F1082" s="47"/>
      <c r="G1082" s="47"/>
      <c r="H1082" s="12"/>
      <c r="I1082" s="12"/>
      <c r="J1082" s="12"/>
      <c r="K1082" s="44"/>
    </row>
    <row r="1083" spans="2:11" x14ac:dyDescent="0.25">
      <c r="B1083" s="12"/>
      <c r="C1083" s="12"/>
      <c r="D1083" s="12"/>
      <c r="E1083" s="36"/>
      <c r="F1083" s="47"/>
      <c r="G1083" s="47"/>
      <c r="H1083" s="12"/>
      <c r="I1083" s="12"/>
      <c r="J1083" s="12"/>
      <c r="K1083" s="44"/>
    </row>
    <row r="1084" spans="2:11" x14ac:dyDescent="0.25">
      <c r="B1084" s="12"/>
      <c r="C1084" s="12"/>
      <c r="D1084" s="12"/>
      <c r="E1084" s="36"/>
      <c r="F1084" s="47"/>
      <c r="G1084" s="47"/>
      <c r="H1084" s="12"/>
      <c r="I1084" s="12"/>
      <c r="J1084" s="12"/>
      <c r="K1084" s="44"/>
    </row>
    <row r="1085" spans="2:11" x14ac:dyDescent="0.25">
      <c r="B1085" s="12"/>
      <c r="C1085" s="12"/>
      <c r="D1085" s="12"/>
      <c r="E1085" s="36"/>
      <c r="F1085" s="47"/>
      <c r="G1085" s="47"/>
      <c r="H1085" s="12"/>
      <c r="I1085" s="12"/>
      <c r="J1085" s="12"/>
      <c r="K1085" s="44"/>
    </row>
    <row r="1086" spans="2:11" x14ac:dyDescent="0.25">
      <c r="B1086" s="12"/>
      <c r="C1086" s="12"/>
      <c r="D1086" s="12"/>
      <c r="E1086" s="36"/>
      <c r="F1086" s="47"/>
      <c r="G1086" s="47"/>
      <c r="H1086" s="12"/>
      <c r="I1086" s="12"/>
      <c r="J1086" s="12"/>
      <c r="K1086" s="44"/>
    </row>
    <row r="1087" spans="2:11" x14ac:dyDescent="0.25">
      <c r="B1087" s="12"/>
      <c r="C1087" s="12"/>
      <c r="D1087" s="12"/>
      <c r="E1087" s="36"/>
      <c r="F1087" s="47"/>
      <c r="G1087" s="47"/>
      <c r="H1087" s="12"/>
      <c r="I1087" s="12"/>
      <c r="J1087" s="12"/>
      <c r="K1087" s="44"/>
    </row>
    <row r="1088" spans="2:11" x14ac:dyDescent="0.25">
      <c r="B1088" s="12"/>
      <c r="C1088" s="12"/>
      <c r="D1088" s="12"/>
      <c r="E1088" s="36"/>
      <c r="F1088" s="47"/>
      <c r="G1088" s="47"/>
      <c r="H1088" s="12"/>
      <c r="I1088" s="12"/>
      <c r="J1088" s="12"/>
      <c r="K1088" s="44"/>
    </row>
    <row r="1089" spans="2:11" x14ac:dyDescent="0.25">
      <c r="B1089" s="12"/>
      <c r="C1089" s="12"/>
      <c r="D1089" s="12"/>
      <c r="E1089" s="36"/>
      <c r="F1089" s="47"/>
      <c r="G1089" s="47"/>
      <c r="H1089" s="12"/>
      <c r="I1089" s="12"/>
      <c r="J1089" s="12"/>
      <c r="K1089" s="44"/>
    </row>
    <row r="1090" spans="2:11" x14ac:dyDescent="0.25">
      <c r="B1090" s="12"/>
      <c r="C1090" s="12"/>
      <c r="D1090" s="12"/>
      <c r="E1090" s="36"/>
      <c r="F1090" s="47"/>
      <c r="G1090" s="47"/>
      <c r="H1090" s="12"/>
      <c r="I1090" s="12"/>
      <c r="J1090" s="12"/>
      <c r="K1090" s="44"/>
    </row>
    <row r="1091" spans="2:11" x14ac:dyDescent="0.25">
      <c r="B1091" s="12"/>
      <c r="C1091" s="12"/>
      <c r="D1091" s="12"/>
      <c r="E1091" s="36"/>
      <c r="F1091" s="47"/>
      <c r="G1091" s="47"/>
      <c r="H1091" s="12"/>
      <c r="I1091" s="12"/>
      <c r="J1091" s="12"/>
      <c r="K1091" s="44"/>
    </row>
    <row r="1092" spans="2:11" x14ac:dyDescent="0.25">
      <c r="B1092" s="12"/>
      <c r="C1092" s="12"/>
      <c r="D1092" s="12"/>
      <c r="E1092" s="36"/>
      <c r="F1092" s="47"/>
      <c r="G1092" s="47"/>
      <c r="H1092" s="12"/>
      <c r="I1092" s="12"/>
      <c r="J1092" s="12"/>
      <c r="K1092" s="44"/>
    </row>
    <row r="1093" spans="2:11" x14ac:dyDescent="0.25">
      <c r="B1093" s="12"/>
      <c r="C1093" s="12"/>
      <c r="D1093" s="12"/>
      <c r="E1093" s="36"/>
      <c r="F1093" s="47"/>
      <c r="G1093" s="47"/>
      <c r="H1093" s="12"/>
      <c r="I1093" s="12"/>
      <c r="J1093" s="12"/>
      <c r="K1093" s="44"/>
    </row>
    <row r="1094" spans="2:11" x14ac:dyDescent="0.25">
      <c r="B1094" s="12"/>
      <c r="C1094" s="12"/>
      <c r="D1094" s="12"/>
      <c r="E1094" s="36"/>
      <c r="F1094" s="47"/>
      <c r="G1094" s="47"/>
      <c r="H1094" s="12"/>
      <c r="I1094" s="12"/>
      <c r="J1094" s="12"/>
      <c r="K1094" s="44"/>
    </row>
    <row r="1095" spans="2:11" x14ac:dyDescent="0.25">
      <c r="B1095" s="12"/>
      <c r="C1095" s="12"/>
      <c r="D1095" s="12"/>
      <c r="E1095" s="36"/>
      <c r="F1095" s="47"/>
      <c r="G1095" s="47"/>
      <c r="H1095" s="12"/>
      <c r="I1095" s="12"/>
      <c r="J1095" s="12"/>
      <c r="K1095" s="44"/>
    </row>
    <row r="1096" spans="2:11" x14ac:dyDescent="0.25">
      <c r="B1096" s="12"/>
      <c r="C1096" s="12"/>
      <c r="D1096" s="12"/>
      <c r="E1096" s="15"/>
      <c r="F1096" s="47"/>
      <c r="G1096" s="47"/>
      <c r="H1096" s="12"/>
      <c r="I1096" s="12"/>
      <c r="J1096" s="12"/>
      <c r="K1096" s="44"/>
    </row>
    <row r="1097" spans="2:11" x14ac:dyDescent="0.25">
      <c r="B1097" s="12"/>
      <c r="C1097" s="12"/>
      <c r="D1097" s="12"/>
      <c r="E1097" s="15"/>
      <c r="F1097" s="47"/>
      <c r="G1097" s="47"/>
      <c r="H1097" s="12"/>
      <c r="I1097" s="12"/>
      <c r="J1097" s="12"/>
      <c r="K1097" s="44"/>
    </row>
    <row r="1098" spans="2:11" x14ac:dyDescent="0.25">
      <c r="B1098" s="12"/>
      <c r="C1098" s="12"/>
      <c r="D1098" s="12"/>
      <c r="E1098" s="15"/>
      <c r="F1098" s="47"/>
      <c r="G1098" s="47"/>
      <c r="H1098" s="12"/>
      <c r="I1098" s="12"/>
      <c r="J1098" s="12"/>
      <c r="K1098" s="44"/>
    </row>
    <row r="1099" spans="2:11" x14ac:dyDescent="0.25">
      <c r="B1099" s="12"/>
      <c r="C1099" s="12"/>
      <c r="D1099" s="48"/>
      <c r="E1099" s="36"/>
      <c r="F1099" s="47"/>
      <c r="G1099" s="47"/>
      <c r="H1099" s="12"/>
      <c r="I1099" s="12"/>
      <c r="J1099" s="12"/>
      <c r="K1099" s="44"/>
    </row>
    <row r="1100" spans="2:11" x14ac:dyDescent="0.25">
      <c r="B1100" s="12"/>
      <c r="C1100" s="12"/>
      <c r="D1100" s="12"/>
      <c r="E1100" s="36"/>
      <c r="F1100" s="47"/>
      <c r="G1100" s="47"/>
      <c r="H1100" s="12"/>
      <c r="I1100" s="12"/>
      <c r="J1100" s="12"/>
      <c r="K1100" s="44"/>
    </row>
    <row r="1101" spans="2:11" x14ac:dyDescent="0.25">
      <c r="B1101" s="12"/>
      <c r="C1101" s="12"/>
      <c r="D1101" s="12"/>
      <c r="E1101" s="36"/>
      <c r="F1101" s="47"/>
      <c r="G1101" s="47"/>
      <c r="H1101" s="12"/>
      <c r="I1101" s="12"/>
      <c r="J1101" s="12"/>
      <c r="K1101" s="44"/>
    </row>
    <row r="1102" spans="2:11" x14ac:dyDescent="0.25">
      <c r="B1102" s="12"/>
      <c r="C1102" s="12"/>
      <c r="D1102" s="12"/>
      <c r="E1102" s="36"/>
      <c r="F1102" s="47"/>
      <c r="G1102" s="47"/>
      <c r="H1102" s="12"/>
      <c r="I1102" s="12"/>
      <c r="J1102" s="12"/>
      <c r="K1102" s="44"/>
    </row>
    <row r="1103" spans="2:11" x14ac:dyDescent="0.25">
      <c r="B1103" s="12"/>
      <c r="C1103" s="12"/>
      <c r="D1103" s="12"/>
      <c r="E1103" s="15"/>
      <c r="F1103" s="47"/>
      <c r="G1103" s="47"/>
      <c r="H1103" s="12"/>
      <c r="I1103" s="12"/>
      <c r="J1103" s="12"/>
      <c r="K1103" s="44"/>
    </row>
    <row r="1104" spans="2:11" x14ac:dyDescent="0.25">
      <c r="B1104" s="12"/>
      <c r="C1104" s="12"/>
      <c r="D1104" s="12"/>
      <c r="E1104" s="15"/>
      <c r="F1104" s="47"/>
      <c r="G1104" s="47"/>
      <c r="H1104" s="12"/>
      <c r="I1104" s="12"/>
      <c r="J1104" s="12"/>
      <c r="K1104" s="44"/>
    </row>
    <row r="1105" spans="2:11" x14ac:dyDescent="0.25">
      <c r="B1105" s="12"/>
      <c r="C1105" s="12"/>
      <c r="D1105" s="12"/>
      <c r="E1105" s="15"/>
      <c r="F1105" s="47"/>
      <c r="G1105" s="47"/>
      <c r="H1105" s="12"/>
      <c r="I1105" s="12"/>
      <c r="J1105" s="12"/>
      <c r="K1105" s="44"/>
    </row>
    <row r="1106" spans="2:11" x14ac:dyDescent="0.25">
      <c r="B1106" s="12"/>
      <c r="C1106" s="12"/>
      <c r="D1106" s="48"/>
      <c r="E1106" s="36"/>
      <c r="F1106" s="47"/>
      <c r="G1106" s="47"/>
      <c r="H1106" s="12"/>
      <c r="I1106" s="12"/>
      <c r="J1106" s="12"/>
      <c r="K1106" s="44"/>
    </row>
    <row r="1107" spans="2:11" x14ac:dyDescent="0.25">
      <c r="B1107" s="12"/>
      <c r="C1107" s="12"/>
      <c r="D1107" s="12"/>
      <c r="E1107" s="15"/>
      <c r="F1107" s="47"/>
      <c r="G1107" s="47"/>
      <c r="H1107" s="12"/>
      <c r="I1107" s="12"/>
      <c r="J1107" s="12"/>
      <c r="K1107" s="44"/>
    </row>
    <row r="1108" spans="2:11" x14ac:dyDescent="0.25">
      <c r="B1108" s="12"/>
      <c r="C1108" s="12"/>
      <c r="D1108" s="12"/>
      <c r="E1108" s="15"/>
      <c r="F1108" s="47"/>
      <c r="G1108" s="47"/>
      <c r="H1108" s="12"/>
      <c r="I1108" s="12"/>
      <c r="J1108" s="12"/>
      <c r="K1108" s="44"/>
    </row>
    <row r="1109" spans="2:11" x14ac:dyDescent="0.25">
      <c r="B1109" s="12"/>
      <c r="C1109" s="12"/>
      <c r="D1109" s="12"/>
      <c r="E1109" s="15"/>
      <c r="F1109" s="47"/>
      <c r="G1109" s="47"/>
      <c r="H1109" s="12"/>
      <c r="I1109" s="12"/>
      <c r="J1109" s="12"/>
      <c r="K1109" s="44"/>
    </row>
    <row r="1110" spans="2:11" x14ac:dyDescent="0.25">
      <c r="B1110" s="12"/>
      <c r="C1110" s="12"/>
      <c r="D1110" s="12"/>
      <c r="E1110" s="15"/>
      <c r="F1110" s="47"/>
      <c r="G1110" s="47"/>
      <c r="H1110" s="12"/>
      <c r="I1110" s="12"/>
      <c r="J1110" s="12"/>
      <c r="K1110" s="44"/>
    </row>
    <row r="1111" spans="2:11" x14ac:dyDescent="0.25">
      <c r="B1111" s="12"/>
      <c r="C1111" s="12"/>
      <c r="D1111" s="48"/>
      <c r="E1111" s="36"/>
      <c r="F1111" s="47"/>
      <c r="G1111" s="47"/>
      <c r="H1111" s="12"/>
      <c r="I1111" s="12"/>
      <c r="J1111" s="12"/>
      <c r="K1111" s="44"/>
    </row>
    <row r="1112" spans="2:11" x14ac:dyDescent="0.25">
      <c r="B1112" s="12"/>
      <c r="C1112" s="12"/>
      <c r="D1112" s="12"/>
      <c r="E1112" s="36"/>
      <c r="F1112" s="47"/>
      <c r="G1112" s="47"/>
      <c r="H1112" s="12"/>
      <c r="I1112" s="12"/>
      <c r="J1112" s="12"/>
      <c r="K1112" s="44"/>
    </row>
    <row r="1113" spans="2:11" x14ac:dyDescent="0.25">
      <c r="B1113" s="12"/>
      <c r="C1113" s="12"/>
      <c r="D1113" s="12"/>
      <c r="E1113" s="15"/>
      <c r="F1113" s="47"/>
      <c r="G1113" s="47"/>
      <c r="H1113" s="12"/>
      <c r="I1113" s="12"/>
      <c r="J1113" s="12"/>
      <c r="K1113" s="44"/>
    </row>
    <row r="1114" spans="2:11" x14ac:dyDescent="0.25">
      <c r="B1114" s="12"/>
      <c r="C1114" s="12"/>
      <c r="D1114" s="12"/>
      <c r="E1114" s="15"/>
      <c r="F1114" s="47"/>
      <c r="G1114" s="47"/>
      <c r="H1114" s="12"/>
      <c r="I1114" s="12"/>
      <c r="J1114" s="12"/>
      <c r="K1114" s="44"/>
    </row>
    <row r="1115" spans="2:11" x14ac:dyDescent="0.25">
      <c r="B1115" s="12"/>
      <c r="C1115" s="12"/>
      <c r="D1115" s="12"/>
      <c r="E1115" s="15"/>
      <c r="F1115" s="47"/>
      <c r="G1115" s="47"/>
      <c r="H1115" s="12"/>
      <c r="I1115" s="12"/>
      <c r="J1115" s="12"/>
      <c r="K1115" s="44"/>
    </row>
    <row r="1116" spans="2:11" x14ac:dyDescent="0.25">
      <c r="B1116" s="12"/>
      <c r="C1116" s="12"/>
      <c r="D1116" s="12"/>
      <c r="E1116" s="15"/>
      <c r="F1116" s="47"/>
      <c r="G1116" s="47"/>
      <c r="H1116" s="12"/>
      <c r="I1116" s="12"/>
      <c r="J1116" s="12"/>
      <c r="K1116" s="44"/>
    </row>
    <row r="1117" spans="2:11" x14ac:dyDescent="0.25">
      <c r="B1117" s="12"/>
      <c r="C1117" s="12"/>
      <c r="D1117" s="12"/>
      <c r="E1117" s="15"/>
      <c r="F1117" s="47"/>
      <c r="G1117" s="47"/>
      <c r="H1117" s="12"/>
      <c r="I1117" s="12"/>
      <c r="J1117" s="12"/>
      <c r="K1117" s="44"/>
    </row>
    <row r="1118" spans="2:11" x14ac:dyDescent="0.25">
      <c r="B1118" s="12"/>
      <c r="C1118" s="12"/>
      <c r="D1118" s="12"/>
      <c r="E1118" s="15"/>
      <c r="F1118" s="47"/>
      <c r="G1118" s="47"/>
      <c r="H1118" s="12"/>
      <c r="I1118" s="12"/>
      <c r="J1118" s="12"/>
      <c r="K1118" s="44"/>
    </row>
    <row r="1119" spans="2:11" x14ac:dyDescent="0.25">
      <c r="B1119" s="12"/>
      <c r="C1119" s="12"/>
      <c r="D1119" s="12"/>
      <c r="E1119" s="15"/>
      <c r="F1119" s="47"/>
      <c r="G1119" s="47"/>
      <c r="H1119" s="12"/>
      <c r="I1119" s="12"/>
      <c r="J1119" s="12"/>
      <c r="K1119" s="44"/>
    </row>
    <row r="1120" spans="2:11" x14ac:dyDescent="0.25">
      <c r="B1120" s="12"/>
      <c r="C1120" s="12"/>
      <c r="D1120" s="48"/>
      <c r="E1120" s="36"/>
      <c r="F1120" s="13"/>
      <c r="G1120" s="13"/>
      <c r="H1120" s="12"/>
      <c r="I1120" s="12"/>
      <c r="J1120" s="12"/>
      <c r="K1120" s="44"/>
    </row>
    <row r="1121" spans="2:11" x14ac:dyDescent="0.25">
      <c r="B1121" s="12"/>
      <c r="C1121" s="12"/>
      <c r="D1121" s="12"/>
      <c r="E1121" s="15"/>
      <c r="F1121" s="13"/>
      <c r="G1121" s="13"/>
      <c r="H1121" s="12"/>
      <c r="I1121" s="12"/>
      <c r="J1121" s="12"/>
      <c r="K1121" s="14"/>
    </row>
    <row r="1122" spans="2:11" x14ac:dyDescent="0.25">
      <c r="B1122" s="12"/>
      <c r="C1122" s="12"/>
      <c r="D1122" s="12"/>
      <c r="E1122" s="15"/>
      <c r="F1122" s="13"/>
      <c r="G1122" s="13"/>
      <c r="H1122" s="12"/>
      <c r="I1122" s="12"/>
      <c r="J1122" s="12"/>
      <c r="K1122" s="14"/>
    </row>
    <row r="1123" spans="2:11" x14ac:dyDescent="0.25">
      <c r="B1123" s="12"/>
      <c r="C1123" s="12"/>
      <c r="D1123" s="12"/>
      <c r="E1123" s="15"/>
      <c r="F1123" s="13"/>
      <c r="G1123" s="13"/>
      <c r="H1123" s="12"/>
      <c r="I1123" s="12"/>
      <c r="J1123" s="12"/>
      <c r="K1123" s="14"/>
    </row>
    <row r="1124" spans="2:11" x14ac:dyDescent="0.25">
      <c r="B1124" s="12"/>
      <c r="C1124" s="12"/>
      <c r="D1124" s="12"/>
      <c r="E1124" s="15"/>
      <c r="F1124" s="13"/>
      <c r="G1124" s="13"/>
      <c r="H1124" s="12"/>
      <c r="I1124" s="12"/>
      <c r="J1124" s="12"/>
      <c r="K1124" s="14"/>
    </row>
    <row r="1125" spans="2:11" x14ac:dyDescent="0.25">
      <c r="B1125" s="15"/>
      <c r="C1125" s="15"/>
      <c r="D1125" s="35"/>
      <c r="E1125" s="36"/>
      <c r="F1125" s="15"/>
      <c r="G1125" s="15"/>
      <c r="H1125" s="15"/>
      <c r="I1125" s="15"/>
      <c r="J1125" s="15"/>
      <c r="K1125" s="15"/>
    </row>
    <row r="1486" ht="15" customHeight="1" x14ac:dyDescent="0.25"/>
    <row r="1487" ht="15" customHeight="1" x14ac:dyDescent="0.25"/>
    <row r="1764" ht="15" customHeight="1" x14ac:dyDescent="0.25"/>
    <row r="1765" ht="15" customHeight="1" x14ac:dyDescent="0.25"/>
    <row r="1766" ht="15" customHeight="1" x14ac:dyDescent="0.25"/>
    <row r="1767" ht="15" customHeight="1" x14ac:dyDescent="0.25"/>
    <row r="1833" ht="15" customHeight="1" x14ac:dyDescent="0.25"/>
    <row r="1834" ht="15" customHeight="1" x14ac:dyDescent="0.25"/>
    <row r="1835" ht="15" customHeight="1" x14ac:dyDescent="0.25"/>
    <row r="1836" ht="15" customHeight="1" x14ac:dyDescent="0.25"/>
    <row r="1840" ht="15" customHeight="1" x14ac:dyDescent="0.25"/>
    <row r="1841" ht="15" customHeight="1" x14ac:dyDescent="0.25"/>
    <row r="1842" ht="15" customHeight="1" x14ac:dyDescent="0.25"/>
    <row r="1845" ht="15" customHeight="1" x14ac:dyDescent="0.25"/>
    <row r="1846" ht="15" customHeight="1" x14ac:dyDescent="0.25"/>
    <row r="1847" ht="15" customHeight="1" x14ac:dyDescent="0.25"/>
    <row r="1848" ht="15" customHeight="1" x14ac:dyDescent="0.25"/>
    <row r="1849" ht="15" customHeight="1" x14ac:dyDescent="0.25"/>
    <row r="1850" ht="15" customHeight="1" x14ac:dyDescent="0.25"/>
    <row r="1851" ht="15" customHeight="1" x14ac:dyDescent="0.25"/>
    <row r="1852" ht="15" customHeight="1" x14ac:dyDescent="0.25"/>
    <row r="1853" ht="15" customHeight="1" x14ac:dyDescent="0.25"/>
    <row r="1854" ht="15" customHeight="1" x14ac:dyDescent="0.25"/>
    <row r="1858" ht="15" customHeight="1" x14ac:dyDescent="0.25"/>
    <row r="1859" ht="15" customHeight="1" x14ac:dyDescent="0.25"/>
    <row r="1860" ht="15" customHeight="1" x14ac:dyDescent="0.25"/>
    <row r="1882" ht="15" customHeight="1" x14ac:dyDescent="0.25"/>
    <row r="1883" ht="15" customHeight="1" x14ac:dyDescent="0.25"/>
    <row r="1884" ht="15" customHeight="1" x14ac:dyDescent="0.25"/>
    <row r="1885" ht="15" customHeight="1" x14ac:dyDescent="0.25"/>
    <row r="1890" ht="15" customHeight="1" x14ac:dyDescent="0.25"/>
    <row r="1907" ht="15" customHeight="1" x14ac:dyDescent="0.25"/>
    <row r="1908" ht="15" customHeight="1" x14ac:dyDescent="0.25"/>
    <row r="1909" ht="15" customHeight="1" x14ac:dyDescent="0.25"/>
    <row r="1910" ht="15" customHeight="1" x14ac:dyDescent="0.25"/>
    <row r="1946" ht="15" customHeight="1" x14ac:dyDescent="0.25"/>
    <row r="1954" ht="15" customHeight="1" x14ac:dyDescent="0.25"/>
    <row r="1996" ht="15" customHeight="1" x14ac:dyDescent="0.25"/>
    <row r="1997" ht="15" customHeight="1" x14ac:dyDescent="0.25"/>
    <row r="2000" ht="15" customHeight="1" x14ac:dyDescent="0.25"/>
    <row r="2001" ht="15" customHeight="1" x14ac:dyDescent="0.25"/>
    <row r="2002" ht="15" customHeight="1" x14ac:dyDescent="0.25"/>
    <row r="2003" ht="15" customHeight="1" x14ac:dyDescent="0.25"/>
    <row r="2004" ht="15" customHeight="1" x14ac:dyDescent="0.25"/>
    <row r="2023" ht="15" customHeight="1" x14ac:dyDescent="0.25"/>
    <row r="2041" ht="15" customHeight="1" x14ac:dyDescent="0.25"/>
    <row r="2052" ht="15" customHeight="1" x14ac:dyDescent="0.25"/>
    <row r="2130" ht="15" customHeight="1" x14ac:dyDescent="0.25"/>
    <row r="2135" ht="15" customHeight="1" x14ac:dyDescent="0.25"/>
    <row r="2160" ht="15" customHeight="1" x14ac:dyDescent="0.25"/>
    <row r="2168" ht="15" customHeight="1" x14ac:dyDescent="0.25"/>
    <row r="2174" ht="15.75" customHeight="1" x14ac:dyDescent="0.25"/>
    <row r="2201" ht="15" customHeight="1" x14ac:dyDescent="0.25"/>
    <row r="2243" ht="15" customHeight="1" x14ac:dyDescent="0.25"/>
    <row r="2246" ht="15" customHeight="1" x14ac:dyDescent="0.25"/>
    <row r="2270" ht="15" customHeight="1" x14ac:dyDescent="0.25"/>
    <row r="2290" ht="15" customHeight="1" x14ac:dyDescent="0.25"/>
  </sheetData>
  <sortState ref="B7:K71">
    <sortCondition ref="B7"/>
  </sortState>
  <mergeCells count="3">
    <mergeCell ref="B2:K2"/>
    <mergeCell ref="B3:K3"/>
    <mergeCell ref="B1:K1"/>
  </mergeCells>
  <pageMargins left="1.01" right="0.2" top="0.23622047244094491" bottom="0.39370078740157483" header="0.15748031496062992" footer="0.15748031496062992"/>
  <pageSetup paperSize="9" scale="72" fitToHeight="0" orientation="landscape" horizontalDpi="4294967295" verticalDpi="4294967295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06"/>
  <sheetViews>
    <sheetView tabSelected="1" zoomScale="85" zoomScaleNormal="85" workbookViewId="0">
      <selection activeCell="L640" sqref="L640"/>
    </sheetView>
  </sheetViews>
  <sheetFormatPr baseColWidth="10" defaultRowHeight="15.75" x14ac:dyDescent="0.25"/>
  <cols>
    <col min="1" max="1" width="2.7109375" style="2" customWidth="1"/>
    <col min="2" max="2" width="17.85546875" style="7" customWidth="1"/>
    <col min="3" max="3" width="23.42578125" style="7" customWidth="1"/>
    <col min="4" max="4" width="16.7109375" style="7" customWidth="1"/>
    <col min="5" max="5" width="65.5703125" style="2" customWidth="1"/>
    <col min="6" max="6" width="25" style="2" hidden="1" customWidth="1"/>
    <col min="7" max="7" width="18.7109375" style="25" hidden="1" customWidth="1"/>
    <col min="8" max="8" width="19.85546875" style="26" hidden="1" customWidth="1"/>
    <col min="9" max="9" width="22.42578125" style="2" hidden="1" customWidth="1"/>
    <col min="10" max="11" width="19" style="2" hidden="1" customWidth="1"/>
    <col min="12" max="12" width="21.5703125" style="29" customWidth="1"/>
    <col min="13" max="13" width="22.7109375" style="2" hidden="1" customWidth="1"/>
    <col min="14" max="14" width="16" style="2" customWidth="1"/>
    <col min="15" max="15" width="25.85546875" style="2" customWidth="1"/>
    <col min="16" max="17" width="19.42578125" style="2" hidden="1" customWidth="1"/>
    <col min="18" max="18" width="17.5703125" style="2" customWidth="1"/>
    <col min="19" max="19" width="15.5703125" style="2" hidden="1" customWidth="1"/>
    <col min="20" max="21" width="14.7109375" style="2" hidden="1" customWidth="1"/>
    <col min="22" max="22" width="13.28515625" style="2" customWidth="1"/>
    <col min="23" max="258" width="11.42578125" style="2"/>
    <col min="259" max="259" width="2" style="2" customWidth="1"/>
    <col min="260" max="260" width="30.28515625" style="2" customWidth="1"/>
    <col min="261" max="261" width="8.5703125" style="2" customWidth="1"/>
    <col min="262" max="262" width="9.85546875" style="2" customWidth="1"/>
    <col min="263" max="263" width="9.140625" style="2" customWidth="1"/>
    <col min="264" max="264" width="8.28515625" style="2" customWidth="1"/>
    <col min="265" max="265" width="8.5703125" style="2" customWidth="1"/>
    <col min="266" max="266" width="10.42578125" style="2" customWidth="1"/>
    <col min="267" max="267" width="10.5703125" style="2" customWidth="1"/>
    <col min="268" max="268" width="11.5703125" style="2" customWidth="1"/>
    <col min="269" max="269" width="10.28515625" style="2" customWidth="1"/>
    <col min="270" max="270" width="18.7109375" style="2" customWidth="1"/>
    <col min="271" max="514" width="11.42578125" style="2"/>
    <col min="515" max="515" width="2" style="2" customWidth="1"/>
    <col min="516" max="516" width="30.28515625" style="2" customWidth="1"/>
    <col min="517" max="517" width="8.5703125" style="2" customWidth="1"/>
    <col min="518" max="518" width="9.85546875" style="2" customWidth="1"/>
    <col min="519" max="519" width="9.140625" style="2" customWidth="1"/>
    <col min="520" max="520" width="8.28515625" style="2" customWidth="1"/>
    <col min="521" max="521" width="8.5703125" style="2" customWidth="1"/>
    <col min="522" max="522" width="10.42578125" style="2" customWidth="1"/>
    <col min="523" max="523" width="10.5703125" style="2" customWidth="1"/>
    <col min="524" max="524" width="11.5703125" style="2" customWidth="1"/>
    <col min="525" max="525" width="10.28515625" style="2" customWidth="1"/>
    <col min="526" max="526" width="18.7109375" style="2" customWidth="1"/>
    <col min="527" max="770" width="11.42578125" style="2"/>
    <col min="771" max="771" width="2" style="2" customWidth="1"/>
    <col min="772" max="772" width="30.28515625" style="2" customWidth="1"/>
    <col min="773" max="773" width="8.5703125" style="2" customWidth="1"/>
    <col min="774" max="774" width="9.85546875" style="2" customWidth="1"/>
    <col min="775" max="775" width="9.140625" style="2" customWidth="1"/>
    <col min="776" max="776" width="8.28515625" style="2" customWidth="1"/>
    <col min="777" max="777" width="8.5703125" style="2" customWidth="1"/>
    <col min="778" max="778" width="10.42578125" style="2" customWidth="1"/>
    <col min="779" max="779" width="10.5703125" style="2" customWidth="1"/>
    <col min="780" max="780" width="11.5703125" style="2" customWidth="1"/>
    <col min="781" max="781" width="10.28515625" style="2" customWidth="1"/>
    <col min="782" max="782" width="18.7109375" style="2" customWidth="1"/>
    <col min="783" max="1026" width="11.42578125" style="2"/>
    <col min="1027" max="1027" width="2" style="2" customWidth="1"/>
    <col min="1028" max="1028" width="30.28515625" style="2" customWidth="1"/>
    <col min="1029" max="1029" width="8.5703125" style="2" customWidth="1"/>
    <col min="1030" max="1030" width="9.85546875" style="2" customWidth="1"/>
    <col min="1031" max="1031" width="9.140625" style="2" customWidth="1"/>
    <col min="1032" max="1032" width="8.28515625" style="2" customWidth="1"/>
    <col min="1033" max="1033" width="8.5703125" style="2" customWidth="1"/>
    <col min="1034" max="1034" width="10.42578125" style="2" customWidth="1"/>
    <col min="1035" max="1035" width="10.5703125" style="2" customWidth="1"/>
    <col min="1036" max="1036" width="11.5703125" style="2" customWidth="1"/>
    <col min="1037" max="1037" width="10.28515625" style="2" customWidth="1"/>
    <col min="1038" max="1038" width="18.7109375" style="2" customWidth="1"/>
    <col min="1039" max="1282" width="11.42578125" style="2"/>
    <col min="1283" max="1283" width="2" style="2" customWidth="1"/>
    <col min="1284" max="1284" width="30.28515625" style="2" customWidth="1"/>
    <col min="1285" max="1285" width="8.5703125" style="2" customWidth="1"/>
    <col min="1286" max="1286" width="9.85546875" style="2" customWidth="1"/>
    <col min="1287" max="1287" width="9.140625" style="2" customWidth="1"/>
    <col min="1288" max="1288" width="8.28515625" style="2" customWidth="1"/>
    <col min="1289" max="1289" width="8.5703125" style="2" customWidth="1"/>
    <col min="1290" max="1290" width="10.42578125" style="2" customWidth="1"/>
    <col min="1291" max="1291" width="10.5703125" style="2" customWidth="1"/>
    <col min="1292" max="1292" width="11.5703125" style="2" customWidth="1"/>
    <col min="1293" max="1293" width="10.28515625" style="2" customWidth="1"/>
    <col min="1294" max="1294" width="18.7109375" style="2" customWidth="1"/>
    <col min="1295" max="1538" width="11.42578125" style="2"/>
    <col min="1539" max="1539" width="2" style="2" customWidth="1"/>
    <col min="1540" max="1540" width="30.28515625" style="2" customWidth="1"/>
    <col min="1541" max="1541" width="8.5703125" style="2" customWidth="1"/>
    <col min="1542" max="1542" width="9.85546875" style="2" customWidth="1"/>
    <col min="1543" max="1543" width="9.140625" style="2" customWidth="1"/>
    <col min="1544" max="1544" width="8.28515625" style="2" customWidth="1"/>
    <col min="1545" max="1545" width="8.5703125" style="2" customWidth="1"/>
    <col min="1546" max="1546" width="10.42578125" style="2" customWidth="1"/>
    <col min="1547" max="1547" width="10.5703125" style="2" customWidth="1"/>
    <col min="1548" max="1548" width="11.5703125" style="2" customWidth="1"/>
    <col min="1549" max="1549" width="10.28515625" style="2" customWidth="1"/>
    <col min="1550" max="1550" width="18.7109375" style="2" customWidth="1"/>
    <col min="1551" max="1794" width="11.42578125" style="2"/>
    <col min="1795" max="1795" width="2" style="2" customWidth="1"/>
    <col min="1796" max="1796" width="30.28515625" style="2" customWidth="1"/>
    <col min="1797" max="1797" width="8.5703125" style="2" customWidth="1"/>
    <col min="1798" max="1798" width="9.85546875" style="2" customWidth="1"/>
    <col min="1799" max="1799" width="9.140625" style="2" customWidth="1"/>
    <col min="1800" max="1800" width="8.28515625" style="2" customWidth="1"/>
    <col min="1801" max="1801" width="8.5703125" style="2" customWidth="1"/>
    <col min="1802" max="1802" width="10.42578125" style="2" customWidth="1"/>
    <col min="1803" max="1803" width="10.5703125" style="2" customWidth="1"/>
    <col min="1804" max="1804" width="11.5703125" style="2" customWidth="1"/>
    <col min="1805" max="1805" width="10.28515625" style="2" customWidth="1"/>
    <col min="1806" max="1806" width="18.7109375" style="2" customWidth="1"/>
    <col min="1807" max="2050" width="11.42578125" style="2"/>
    <col min="2051" max="2051" width="2" style="2" customWidth="1"/>
    <col min="2052" max="2052" width="30.28515625" style="2" customWidth="1"/>
    <col min="2053" max="2053" width="8.5703125" style="2" customWidth="1"/>
    <col min="2054" max="2054" width="9.85546875" style="2" customWidth="1"/>
    <col min="2055" max="2055" width="9.140625" style="2" customWidth="1"/>
    <col min="2056" max="2056" width="8.28515625" style="2" customWidth="1"/>
    <col min="2057" max="2057" width="8.5703125" style="2" customWidth="1"/>
    <col min="2058" max="2058" width="10.42578125" style="2" customWidth="1"/>
    <col min="2059" max="2059" width="10.5703125" style="2" customWidth="1"/>
    <col min="2060" max="2060" width="11.5703125" style="2" customWidth="1"/>
    <col min="2061" max="2061" width="10.28515625" style="2" customWidth="1"/>
    <col min="2062" max="2062" width="18.7109375" style="2" customWidth="1"/>
    <col min="2063" max="2306" width="11.42578125" style="2"/>
    <col min="2307" max="2307" width="2" style="2" customWidth="1"/>
    <col min="2308" max="2308" width="30.28515625" style="2" customWidth="1"/>
    <col min="2309" max="2309" width="8.5703125" style="2" customWidth="1"/>
    <col min="2310" max="2310" width="9.85546875" style="2" customWidth="1"/>
    <col min="2311" max="2311" width="9.140625" style="2" customWidth="1"/>
    <col min="2312" max="2312" width="8.28515625" style="2" customWidth="1"/>
    <col min="2313" max="2313" width="8.5703125" style="2" customWidth="1"/>
    <col min="2314" max="2314" width="10.42578125" style="2" customWidth="1"/>
    <col min="2315" max="2315" width="10.5703125" style="2" customWidth="1"/>
    <col min="2316" max="2316" width="11.5703125" style="2" customWidth="1"/>
    <col min="2317" max="2317" width="10.28515625" style="2" customWidth="1"/>
    <col min="2318" max="2318" width="18.7109375" style="2" customWidth="1"/>
    <col min="2319" max="2562" width="11.42578125" style="2"/>
    <col min="2563" max="2563" width="2" style="2" customWidth="1"/>
    <col min="2564" max="2564" width="30.28515625" style="2" customWidth="1"/>
    <col min="2565" max="2565" width="8.5703125" style="2" customWidth="1"/>
    <col min="2566" max="2566" width="9.85546875" style="2" customWidth="1"/>
    <col min="2567" max="2567" width="9.140625" style="2" customWidth="1"/>
    <col min="2568" max="2568" width="8.28515625" style="2" customWidth="1"/>
    <col min="2569" max="2569" width="8.5703125" style="2" customWidth="1"/>
    <col min="2570" max="2570" width="10.42578125" style="2" customWidth="1"/>
    <col min="2571" max="2571" width="10.5703125" style="2" customWidth="1"/>
    <col min="2572" max="2572" width="11.5703125" style="2" customWidth="1"/>
    <col min="2573" max="2573" width="10.28515625" style="2" customWidth="1"/>
    <col min="2574" max="2574" width="18.7109375" style="2" customWidth="1"/>
    <col min="2575" max="2818" width="11.42578125" style="2"/>
    <col min="2819" max="2819" width="2" style="2" customWidth="1"/>
    <col min="2820" max="2820" width="30.28515625" style="2" customWidth="1"/>
    <col min="2821" max="2821" width="8.5703125" style="2" customWidth="1"/>
    <col min="2822" max="2822" width="9.85546875" style="2" customWidth="1"/>
    <col min="2823" max="2823" width="9.140625" style="2" customWidth="1"/>
    <col min="2824" max="2824" width="8.28515625" style="2" customWidth="1"/>
    <col min="2825" max="2825" width="8.5703125" style="2" customWidth="1"/>
    <col min="2826" max="2826" width="10.42578125" style="2" customWidth="1"/>
    <col min="2827" max="2827" width="10.5703125" style="2" customWidth="1"/>
    <col min="2828" max="2828" width="11.5703125" style="2" customWidth="1"/>
    <col min="2829" max="2829" width="10.28515625" style="2" customWidth="1"/>
    <col min="2830" max="2830" width="18.7109375" style="2" customWidth="1"/>
    <col min="2831" max="3074" width="11.42578125" style="2"/>
    <col min="3075" max="3075" width="2" style="2" customWidth="1"/>
    <col min="3076" max="3076" width="30.28515625" style="2" customWidth="1"/>
    <col min="3077" max="3077" width="8.5703125" style="2" customWidth="1"/>
    <col min="3078" max="3078" width="9.85546875" style="2" customWidth="1"/>
    <col min="3079" max="3079" width="9.140625" style="2" customWidth="1"/>
    <col min="3080" max="3080" width="8.28515625" style="2" customWidth="1"/>
    <col min="3081" max="3081" width="8.5703125" style="2" customWidth="1"/>
    <col min="3082" max="3082" width="10.42578125" style="2" customWidth="1"/>
    <col min="3083" max="3083" width="10.5703125" style="2" customWidth="1"/>
    <col min="3084" max="3084" width="11.5703125" style="2" customWidth="1"/>
    <col min="3085" max="3085" width="10.28515625" style="2" customWidth="1"/>
    <col min="3086" max="3086" width="18.7109375" style="2" customWidth="1"/>
    <col min="3087" max="3330" width="11.42578125" style="2"/>
    <col min="3331" max="3331" width="2" style="2" customWidth="1"/>
    <col min="3332" max="3332" width="30.28515625" style="2" customWidth="1"/>
    <col min="3333" max="3333" width="8.5703125" style="2" customWidth="1"/>
    <col min="3334" max="3334" width="9.85546875" style="2" customWidth="1"/>
    <col min="3335" max="3335" width="9.140625" style="2" customWidth="1"/>
    <col min="3336" max="3336" width="8.28515625" style="2" customWidth="1"/>
    <col min="3337" max="3337" width="8.5703125" style="2" customWidth="1"/>
    <col min="3338" max="3338" width="10.42578125" style="2" customWidth="1"/>
    <col min="3339" max="3339" width="10.5703125" style="2" customWidth="1"/>
    <col min="3340" max="3340" width="11.5703125" style="2" customWidth="1"/>
    <col min="3341" max="3341" width="10.28515625" style="2" customWidth="1"/>
    <col min="3342" max="3342" width="18.7109375" style="2" customWidth="1"/>
    <col min="3343" max="3586" width="11.42578125" style="2"/>
    <col min="3587" max="3587" width="2" style="2" customWidth="1"/>
    <col min="3588" max="3588" width="30.28515625" style="2" customWidth="1"/>
    <col min="3589" max="3589" width="8.5703125" style="2" customWidth="1"/>
    <col min="3590" max="3590" width="9.85546875" style="2" customWidth="1"/>
    <col min="3591" max="3591" width="9.140625" style="2" customWidth="1"/>
    <col min="3592" max="3592" width="8.28515625" style="2" customWidth="1"/>
    <col min="3593" max="3593" width="8.5703125" style="2" customWidth="1"/>
    <col min="3594" max="3594" width="10.42578125" style="2" customWidth="1"/>
    <col min="3595" max="3595" width="10.5703125" style="2" customWidth="1"/>
    <col min="3596" max="3596" width="11.5703125" style="2" customWidth="1"/>
    <col min="3597" max="3597" width="10.28515625" style="2" customWidth="1"/>
    <col min="3598" max="3598" width="18.7109375" style="2" customWidth="1"/>
    <col min="3599" max="3842" width="11.42578125" style="2"/>
    <col min="3843" max="3843" width="2" style="2" customWidth="1"/>
    <col min="3844" max="3844" width="30.28515625" style="2" customWidth="1"/>
    <col min="3845" max="3845" width="8.5703125" style="2" customWidth="1"/>
    <col min="3846" max="3846" width="9.85546875" style="2" customWidth="1"/>
    <col min="3847" max="3847" width="9.140625" style="2" customWidth="1"/>
    <col min="3848" max="3848" width="8.28515625" style="2" customWidth="1"/>
    <col min="3849" max="3849" width="8.5703125" style="2" customWidth="1"/>
    <col min="3850" max="3850" width="10.42578125" style="2" customWidth="1"/>
    <col min="3851" max="3851" width="10.5703125" style="2" customWidth="1"/>
    <col min="3852" max="3852" width="11.5703125" style="2" customWidth="1"/>
    <col min="3853" max="3853" width="10.28515625" style="2" customWidth="1"/>
    <col min="3854" max="3854" width="18.7109375" style="2" customWidth="1"/>
    <col min="3855" max="4098" width="11.42578125" style="2"/>
    <col min="4099" max="4099" width="2" style="2" customWidth="1"/>
    <col min="4100" max="4100" width="30.28515625" style="2" customWidth="1"/>
    <col min="4101" max="4101" width="8.5703125" style="2" customWidth="1"/>
    <col min="4102" max="4102" width="9.85546875" style="2" customWidth="1"/>
    <col min="4103" max="4103" width="9.140625" style="2" customWidth="1"/>
    <col min="4104" max="4104" width="8.28515625" style="2" customWidth="1"/>
    <col min="4105" max="4105" width="8.5703125" style="2" customWidth="1"/>
    <col min="4106" max="4106" width="10.42578125" style="2" customWidth="1"/>
    <col min="4107" max="4107" width="10.5703125" style="2" customWidth="1"/>
    <col min="4108" max="4108" width="11.5703125" style="2" customWidth="1"/>
    <col min="4109" max="4109" width="10.28515625" style="2" customWidth="1"/>
    <col min="4110" max="4110" width="18.7109375" style="2" customWidth="1"/>
    <col min="4111" max="4354" width="11.42578125" style="2"/>
    <col min="4355" max="4355" width="2" style="2" customWidth="1"/>
    <col min="4356" max="4356" width="30.28515625" style="2" customWidth="1"/>
    <col min="4357" max="4357" width="8.5703125" style="2" customWidth="1"/>
    <col min="4358" max="4358" width="9.85546875" style="2" customWidth="1"/>
    <col min="4359" max="4359" width="9.140625" style="2" customWidth="1"/>
    <col min="4360" max="4360" width="8.28515625" style="2" customWidth="1"/>
    <col min="4361" max="4361" width="8.5703125" style="2" customWidth="1"/>
    <col min="4362" max="4362" width="10.42578125" style="2" customWidth="1"/>
    <col min="4363" max="4363" width="10.5703125" style="2" customWidth="1"/>
    <col min="4364" max="4364" width="11.5703125" style="2" customWidth="1"/>
    <col min="4365" max="4365" width="10.28515625" style="2" customWidth="1"/>
    <col min="4366" max="4366" width="18.7109375" style="2" customWidth="1"/>
    <col min="4367" max="4610" width="11.42578125" style="2"/>
    <col min="4611" max="4611" width="2" style="2" customWidth="1"/>
    <col min="4612" max="4612" width="30.28515625" style="2" customWidth="1"/>
    <col min="4613" max="4613" width="8.5703125" style="2" customWidth="1"/>
    <col min="4614" max="4614" width="9.85546875" style="2" customWidth="1"/>
    <col min="4615" max="4615" width="9.140625" style="2" customWidth="1"/>
    <col min="4616" max="4616" width="8.28515625" style="2" customWidth="1"/>
    <col min="4617" max="4617" width="8.5703125" style="2" customWidth="1"/>
    <col min="4618" max="4618" width="10.42578125" style="2" customWidth="1"/>
    <col min="4619" max="4619" width="10.5703125" style="2" customWidth="1"/>
    <col min="4620" max="4620" width="11.5703125" style="2" customWidth="1"/>
    <col min="4621" max="4621" width="10.28515625" style="2" customWidth="1"/>
    <col min="4622" max="4622" width="18.7109375" style="2" customWidth="1"/>
    <col min="4623" max="4866" width="11.42578125" style="2"/>
    <col min="4867" max="4867" width="2" style="2" customWidth="1"/>
    <col min="4868" max="4868" width="30.28515625" style="2" customWidth="1"/>
    <col min="4869" max="4869" width="8.5703125" style="2" customWidth="1"/>
    <col min="4870" max="4870" width="9.85546875" style="2" customWidth="1"/>
    <col min="4871" max="4871" width="9.140625" style="2" customWidth="1"/>
    <col min="4872" max="4872" width="8.28515625" style="2" customWidth="1"/>
    <col min="4873" max="4873" width="8.5703125" style="2" customWidth="1"/>
    <col min="4874" max="4874" width="10.42578125" style="2" customWidth="1"/>
    <col min="4875" max="4875" width="10.5703125" style="2" customWidth="1"/>
    <col min="4876" max="4876" width="11.5703125" style="2" customWidth="1"/>
    <col min="4877" max="4877" width="10.28515625" style="2" customWidth="1"/>
    <col min="4878" max="4878" width="18.7109375" style="2" customWidth="1"/>
    <col min="4879" max="5122" width="11.42578125" style="2"/>
    <col min="5123" max="5123" width="2" style="2" customWidth="1"/>
    <col min="5124" max="5124" width="30.28515625" style="2" customWidth="1"/>
    <col min="5125" max="5125" width="8.5703125" style="2" customWidth="1"/>
    <col min="5126" max="5126" width="9.85546875" style="2" customWidth="1"/>
    <col min="5127" max="5127" width="9.140625" style="2" customWidth="1"/>
    <col min="5128" max="5128" width="8.28515625" style="2" customWidth="1"/>
    <col min="5129" max="5129" width="8.5703125" style="2" customWidth="1"/>
    <col min="5130" max="5130" width="10.42578125" style="2" customWidth="1"/>
    <col min="5131" max="5131" width="10.5703125" style="2" customWidth="1"/>
    <col min="5132" max="5132" width="11.5703125" style="2" customWidth="1"/>
    <col min="5133" max="5133" width="10.28515625" style="2" customWidth="1"/>
    <col min="5134" max="5134" width="18.7109375" style="2" customWidth="1"/>
    <col min="5135" max="5378" width="11.42578125" style="2"/>
    <col min="5379" max="5379" width="2" style="2" customWidth="1"/>
    <col min="5380" max="5380" width="30.28515625" style="2" customWidth="1"/>
    <col min="5381" max="5381" width="8.5703125" style="2" customWidth="1"/>
    <col min="5382" max="5382" width="9.85546875" style="2" customWidth="1"/>
    <col min="5383" max="5383" width="9.140625" style="2" customWidth="1"/>
    <col min="5384" max="5384" width="8.28515625" style="2" customWidth="1"/>
    <col min="5385" max="5385" width="8.5703125" style="2" customWidth="1"/>
    <col min="5386" max="5386" width="10.42578125" style="2" customWidth="1"/>
    <col min="5387" max="5387" width="10.5703125" style="2" customWidth="1"/>
    <col min="5388" max="5388" width="11.5703125" style="2" customWidth="1"/>
    <col min="5389" max="5389" width="10.28515625" style="2" customWidth="1"/>
    <col min="5390" max="5390" width="18.7109375" style="2" customWidth="1"/>
    <col min="5391" max="5634" width="11.42578125" style="2"/>
    <col min="5635" max="5635" width="2" style="2" customWidth="1"/>
    <col min="5636" max="5636" width="30.28515625" style="2" customWidth="1"/>
    <col min="5637" max="5637" width="8.5703125" style="2" customWidth="1"/>
    <col min="5638" max="5638" width="9.85546875" style="2" customWidth="1"/>
    <col min="5639" max="5639" width="9.140625" style="2" customWidth="1"/>
    <col min="5640" max="5640" width="8.28515625" style="2" customWidth="1"/>
    <col min="5641" max="5641" width="8.5703125" style="2" customWidth="1"/>
    <col min="5642" max="5642" width="10.42578125" style="2" customWidth="1"/>
    <col min="5643" max="5643" width="10.5703125" style="2" customWidth="1"/>
    <col min="5644" max="5644" width="11.5703125" style="2" customWidth="1"/>
    <col min="5645" max="5645" width="10.28515625" style="2" customWidth="1"/>
    <col min="5646" max="5646" width="18.7109375" style="2" customWidth="1"/>
    <col min="5647" max="5890" width="11.42578125" style="2"/>
    <col min="5891" max="5891" width="2" style="2" customWidth="1"/>
    <col min="5892" max="5892" width="30.28515625" style="2" customWidth="1"/>
    <col min="5893" max="5893" width="8.5703125" style="2" customWidth="1"/>
    <col min="5894" max="5894" width="9.85546875" style="2" customWidth="1"/>
    <col min="5895" max="5895" width="9.140625" style="2" customWidth="1"/>
    <col min="5896" max="5896" width="8.28515625" style="2" customWidth="1"/>
    <col min="5897" max="5897" width="8.5703125" style="2" customWidth="1"/>
    <col min="5898" max="5898" width="10.42578125" style="2" customWidth="1"/>
    <col min="5899" max="5899" width="10.5703125" style="2" customWidth="1"/>
    <col min="5900" max="5900" width="11.5703125" style="2" customWidth="1"/>
    <col min="5901" max="5901" width="10.28515625" style="2" customWidth="1"/>
    <col min="5902" max="5902" width="18.7109375" style="2" customWidth="1"/>
    <col min="5903" max="6146" width="11.42578125" style="2"/>
    <col min="6147" max="6147" width="2" style="2" customWidth="1"/>
    <col min="6148" max="6148" width="30.28515625" style="2" customWidth="1"/>
    <col min="6149" max="6149" width="8.5703125" style="2" customWidth="1"/>
    <col min="6150" max="6150" width="9.85546875" style="2" customWidth="1"/>
    <col min="6151" max="6151" width="9.140625" style="2" customWidth="1"/>
    <col min="6152" max="6152" width="8.28515625" style="2" customWidth="1"/>
    <col min="6153" max="6153" width="8.5703125" style="2" customWidth="1"/>
    <col min="6154" max="6154" width="10.42578125" style="2" customWidth="1"/>
    <col min="6155" max="6155" width="10.5703125" style="2" customWidth="1"/>
    <col min="6156" max="6156" width="11.5703125" style="2" customWidth="1"/>
    <col min="6157" max="6157" width="10.28515625" style="2" customWidth="1"/>
    <col min="6158" max="6158" width="18.7109375" style="2" customWidth="1"/>
    <col min="6159" max="6402" width="11.42578125" style="2"/>
    <col min="6403" max="6403" width="2" style="2" customWidth="1"/>
    <col min="6404" max="6404" width="30.28515625" style="2" customWidth="1"/>
    <col min="6405" max="6405" width="8.5703125" style="2" customWidth="1"/>
    <col min="6406" max="6406" width="9.85546875" style="2" customWidth="1"/>
    <col min="6407" max="6407" width="9.140625" style="2" customWidth="1"/>
    <col min="6408" max="6408" width="8.28515625" style="2" customWidth="1"/>
    <col min="6409" max="6409" width="8.5703125" style="2" customWidth="1"/>
    <col min="6410" max="6410" width="10.42578125" style="2" customWidth="1"/>
    <col min="6411" max="6411" width="10.5703125" style="2" customWidth="1"/>
    <col min="6412" max="6412" width="11.5703125" style="2" customWidth="1"/>
    <col min="6413" max="6413" width="10.28515625" style="2" customWidth="1"/>
    <col min="6414" max="6414" width="18.7109375" style="2" customWidth="1"/>
    <col min="6415" max="6658" width="11.42578125" style="2"/>
    <col min="6659" max="6659" width="2" style="2" customWidth="1"/>
    <col min="6660" max="6660" width="30.28515625" style="2" customWidth="1"/>
    <col min="6661" max="6661" width="8.5703125" style="2" customWidth="1"/>
    <col min="6662" max="6662" width="9.85546875" style="2" customWidth="1"/>
    <col min="6663" max="6663" width="9.140625" style="2" customWidth="1"/>
    <col min="6664" max="6664" width="8.28515625" style="2" customWidth="1"/>
    <col min="6665" max="6665" width="8.5703125" style="2" customWidth="1"/>
    <col min="6666" max="6666" width="10.42578125" style="2" customWidth="1"/>
    <col min="6667" max="6667" width="10.5703125" style="2" customWidth="1"/>
    <col min="6668" max="6668" width="11.5703125" style="2" customWidth="1"/>
    <col min="6669" max="6669" width="10.28515625" style="2" customWidth="1"/>
    <col min="6670" max="6670" width="18.7109375" style="2" customWidth="1"/>
    <col min="6671" max="6914" width="11.42578125" style="2"/>
    <col min="6915" max="6915" width="2" style="2" customWidth="1"/>
    <col min="6916" max="6916" width="30.28515625" style="2" customWidth="1"/>
    <col min="6917" max="6917" width="8.5703125" style="2" customWidth="1"/>
    <col min="6918" max="6918" width="9.85546875" style="2" customWidth="1"/>
    <col min="6919" max="6919" width="9.140625" style="2" customWidth="1"/>
    <col min="6920" max="6920" width="8.28515625" style="2" customWidth="1"/>
    <col min="6921" max="6921" width="8.5703125" style="2" customWidth="1"/>
    <col min="6922" max="6922" width="10.42578125" style="2" customWidth="1"/>
    <col min="6923" max="6923" width="10.5703125" style="2" customWidth="1"/>
    <col min="6924" max="6924" width="11.5703125" style="2" customWidth="1"/>
    <col min="6925" max="6925" width="10.28515625" style="2" customWidth="1"/>
    <col min="6926" max="6926" width="18.7109375" style="2" customWidth="1"/>
    <col min="6927" max="7170" width="11.42578125" style="2"/>
    <col min="7171" max="7171" width="2" style="2" customWidth="1"/>
    <col min="7172" max="7172" width="30.28515625" style="2" customWidth="1"/>
    <col min="7173" max="7173" width="8.5703125" style="2" customWidth="1"/>
    <col min="7174" max="7174" width="9.85546875" style="2" customWidth="1"/>
    <col min="7175" max="7175" width="9.140625" style="2" customWidth="1"/>
    <col min="7176" max="7176" width="8.28515625" style="2" customWidth="1"/>
    <col min="7177" max="7177" width="8.5703125" style="2" customWidth="1"/>
    <col min="7178" max="7178" width="10.42578125" style="2" customWidth="1"/>
    <col min="7179" max="7179" width="10.5703125" style="2" customWidth="1"/>
    <col min="7180" max="7180" width="11.5703125" style="2" customWidth="1"/>
    <col min="7181" max="7181" width="10.28515625" style="2" customWidth="1"/>
    <col min="7182" max="7182" width="18.7109375" style="2" customWidth="1"/>
    <col min="7183" max="7426" width="11.42578125" style="2"/>
    <col min="7427" max="7427" width="2" style="2" customWidth="1"/>
    <col min="7428" max="7428" width="30.28515625" style="2" customWidth="1"/>
    <col min="7429" max="7429" width="8.5703125" style="2" customWidth="1"/>
    <col min="7430" max="7430" width="9.85546875" style="2" customWidth="1"/>
    <col min="7431" max="7431" width="9.140625" style="2" customWidth="1"/>
    <col min="7432" max="7432" width="8.28515625" style="2" customWidth="1"/>
    <col min="7433" max="7433" width="8.5703125" style="2" customWidth="1"/>
    <col min="7434" max="7434" width="10.42578125" style="2" customWidth="1"/>
    <col min="7435" max="7435" width="10.5703125" style="2" customWidth="1"/>
    <col min="7436" max="7436" width="11.5703125" style="2" customWidth="1"/>
    <col min="7437" max="7437" width="10.28515625" style="2" customWidth="1"/>
    <col min="7438" max="7438" width="18.7109375" style="2" customWidth="1"/>
    <col min="7439" max="7682" width="11.42578125" style="2"/>
    <col min="7683" max="7683" width="2" style="2" customWidth="1"/>
    <col min="7684" max="7684" width="30.28515625" style="2" customWidth="1"/>
    <col min="7685" max="7685" width="8.5703125" style="2" customWidth="1"/>
    <col min="7686" max="7686" width="9.85546875" style="2" customWidth="1"/>
    <col min="7687" max="7687" width="9.140625" style="2" customWidth="1"/>
    <col min="7688" max="7688" width="8.28515625" style="2" customWidth="1"/>
    <col min="7689" max="7689" width="8.5703125" style="2" customWidth="1"/>
    <col min="7690" max="7690" width="10.42578125" style="2" customWidth="1"/>
    <col min="7691" max="7691" width="10.5703125" style="2" customWidth="1"/>
    <col min="7692" max="7692" width="11.5703125" style="2" customWidth="1"/>
    <col min="7693" max="7693" width="10.28515625" style="2" customWidth="1"/>
    <col min="7694" max="7694" width="18.7109375" style="2" customWidth="1"/>
    <col min="7695" max="7938" width="11.42578125" style="2"/>
    <col min="7939" max="7939" width="2" style="2" customWidth="1"/>
    <col min="7940" max="7940" width="30.28515625" style="2" customWidth="1"/>
    <col min="7941" max="7941" width="8.5703125" style="2" customWidth="1"/>
    <col min="7942" max="7942" width="9.85546875" style="2" customWidth="1"/>
    <col min="7943" max="7943" width="9.140625" style="2" customWidth="1"/>
    <col min="7944" max="7944" width="8.28515625" style="2" customWidth="1"/>
    <col min="7945" max="7945" width="8.5703125" style="2" customWidth="1"/>
    <col min="7946" max="7946" width="10.42578125" style="2" customWidth="1"/>
    <col min="7947" max="7947" width="10.5703125" style="2" customWidth="1"/>
    <col min="7948" max="7948" width="11.5703125" style="2" customWidth="1"/>
    <col min="7949" max="7949" width="10.28515625" style="2" customWidth="1"/>
    <col min="7950" max="7950" width="18.7109375" style="2" customWidth="1"/>
    <col min="7951" max="8194" width="11.42578125" style="2"/>
    <col min="8195" max="8195" width="2" style="2" customWidth="1"/>
    <col min="8196" max="8196" width="30.28515625" style="2" customWidth="1"/>
    <col min="8197" max="8197" width="8.5703125" style="2" customWidth="1"/>
    <col min="8198" max="8198" width="9.85546875" style="2" customWidth="1"/>
    <col min="8199" max="8199" width="9.140625" style="2" customWidth="1"/>
    <col min="8200" max="8200" width="8.28515625" style="2" customWidth="1"/>
    <col min="8201" max="8201" width="8.5703125" style="2" customWidth="1"/>
    <col min="8202" max="8202" width="10.42578125" style="2" customWidth="1"/>
    <col min="8203" max="8203" width="10.5703125" style="2" customWidth="1"/>
    <col min="8204" max="8204" width="11.5703125" style="2" customWidth="1"/>
    <col min="8205" max="8205" width="10.28515625" style="2" customWidth="1"/>
    <col min="8206" max="8206" width="18.7109375" style="2" customWidth="1"/>
    <col min="8207" max="8450" width="11.42578125" style="2"/>
    <col min="8451" max="8451" width="2" style="2" customWidth="1"/>
    <col min="8452" max="8452" width="30.28515625" style="2" customWidth="1"/>
    <col min="8453" max="8453" width="8.5703125" style="2" customWidth="1"/>
    <col min="8454" max="8454" width="9.85546875" style="2" customWidth="1"/>
    <col min="8455" max="8455" width="9.140625" style="2" customWidth="1"/>
    <col min="8456" max="8456" width="8.28515625" style="2" customWidth="1"/>
    <col min="8457" max="8457" width="8.5703125" style="2" customWidth="1"/>
    <col min="8458" max="8458" width="10.42578125" style="2" customWidth="1"/>
    <col min="8459" max="8459" width="10.5703125" style="2" customWidth="1"/>
    <col min="8460" max="8460" width="11.5703125" style="2" customWidth="1"/>
    <col min="8461" max="8461" width="10.28515625" style="2" customWidth="1"/>
    <col min="8462" max="8462" width="18.7109375" style="2" customWidth="1"/>
    <col min="8463" max="8706" width="11.42578125" style="2"/>
    <col min="8707" max="8707" width="2" style="2" customWidth="1"/>
    <col min="8708" max="8708" width="30.28515625" style="2" customWidth="1"/>
    <col min="8709" max="8709" width="8.5703125" style="2" customWidth="1"/>
    <col min="8710" max="8710" width="9.85546875" style="2" customWidth="1"/>
    <col min="8711" max="8711" width="9.140625" style="2" customWidth="1"/>
    <col min="8712" max="8712" width="8.28515625" style="2" customWidth="1"/>
    <col min="8713" max="8713" width="8.5703125" style="2" customWidth="1"/>
    <col min="8714" max="8714" width="10.42578125" style="2" customWidth="1"/>
    <col min="8715" max="8715" width="10.5703125" style="2" customWidth="1"/>
    <col min="8716" max="8716" width="11.5703125" style="2" customWidth="1"/>
    <col min="8717" max="8717" width="10.28515625" style="2" customWidth="1"/>
    <col min="8718" max="8718" width="18.7109375" style="2" customWidth="1"/>
    <col min="8719" max="8962" width="11.42578125" style="2"/>
    <col min="8963" max="8963" width="2" style="2" customWidth="1"/>
    <col min="8964" max="8964" width="30.28515625" style="2" customWidth="1"/>
    <col min="8965" max="8965" width="8.5703125" style="2" customWidth="1"/>
    <col min="8966" max="8966" width="9.85546875" style="2" customWidth="1"/>
    <col min="8967" max="8967" width="9.140625" style="2" customWidth="1"/>
    <col min="8968" max="8968" width="8.28515625" style="2" customWidth="1"/>
    <col min="8969" max="8969" width="8.5703125" style="2" customWidth="1"/>
    <col min="8970" max="8970" width="10.42578125" style="2" customWidth="1"/>
    <col min="8971" max="8971" width="10.5703125" style="2" customWidth="1"/>
    <col min="8972" max="8972" width="11.5703125" style="2" customWidth="1"/>
    <col min="8973" max="8973" width="10.28515625" style="2" customWidth="1"/>
    <col min="8974" max="8974" width="18.7109375" style="2" customWidth="1"/>
    <col min="8975" max="9218" width="11.42578125" style="2"/>
    <col min="9219" max="9219" width="2" style="2" customWidth="1"/>
    <col min="9220" max="9220" width="30.28515625" style="2" customWidth="1"/>
    <col min="9221" max="9221" width="8.5703125" style="2" customWidth="1"/>
    <col min="9222" max="9222" width="9.85546875" style="2" customWidth="1"/>
    <col min="9223" max="9223" width="9.140625" style="2" customWidth="1"/>
    <col min="9224" max="9224" width="8.28515625" style="2" customWidth="1"/>
    <col min="9225" max="9225" width="8.5703125" style="2" customWidth="1"/>
    <col min="9226" max="9226" width="10.42578125" style="2" customWidth="1"/>
    <col min="9227" max="9227" width="10.5703125" style="2" customWidth="1"/>
    <col min="9228" max="9228" width="11.5703125" style="2" customWidth="1"/>
    <col min="9229" max="9229" width="10.28515625" style="2" customWidth="1"/>
    <col min="9230" max="9230" width="18.7109375" style="2" customWidth="1"/>
    <col min="9231" max="9474" width="11.42578125" style="2"/>
    <col min="9475" max="9475" width="2" style="2" customWidth="1"/>
    <col min="9476" max="9476" width="30.28515625" style="2" customWidth="1"/>
    <col min="9477" max="9477" width="8.5703125" style="2" customWidth="1"/>
    <col min="9478" max="9478" width="9.85546875" style="2" customWidth="1"/>
    <col min="9479" max="9479" width="9.140625" style="2" customWidth="1"/>
    <col min="9480" max="9480" width="8.28515625" style="2" customWidth="1"/>
    <col min="9481" max="9481" width="8.5703125" style="2" customWidth="1"/>
    <col min="9482" max="9482" width="10.42578125" style="2" customWidth="1"/>
    <col min="9483" max="9483" width="10.5703125" style="2" customWidth="1"/>
    <col min="9484" max="9484" width="11.5703125" style="2" customWidth="1"/>
    <col min="9485" max="9485" width="10.28515625" style="2" customWidth="1"/>
    <col min="9486" max="9486" width="18.7109375" style="2" customWidth="1"/>
    <col min="9487" max="9730" width="11.42578125" style="2"/>
    <col min="9731" max="9731" width="2" style="2" customWidth="1"/>
    <col min="9732" max="9732" width="30.28515625" style="2" customWidth="1"/>
    <col min="9733" max="9733" width="8.5703125" style="2" customWidth="1"/>
    <col min="9734" max="9734" width="9.85546875" style="2" customWidth="1"/>
    <col min="9735" max="9735" width="9.140625" style="2" customWidth="1"/>
    <col min="9736" max="9736" width="8.28515625" style="2" customWidth="1"/>
    <col min="9737" max="9737" width="8.5703125" style="2" customWidth="1"/>
    <col min="9738" max="9738" width="10.42578125" style="2" customWidth="1"/>
    <col min="9739" max="9739" width="10.5703125" style="2" customWidth="1"/>
    <col min="9740" max="9740" width="11.5703125" style="2" customWidth="1"/>
    <col min="9741" max="9741" width="10.28515625" style="2" customWidth="1"/>
    <col min="9742" max="9742" width="18.7109375" style="2" customWidth="1"/>
    <col min="9743" max="9986" width="11.42578125" style="2"/>
    <col min="9987" max="9987" width="2" style="2" customWidth="1"/>
    <col min="9988" max="9988" width="30.28515625" style="2" customWidth="1"/>
    <col min="9989" max="9989" width="8.5703125" style="2" customWidth="1"/>
    <col min="9990" max="9990" width="9.85546875" style="2" customWidth="1"/>
    <col min="9991" max="9991" width="9.140625" style="2" customWidth="1"/>
    <col min="9992" max="9992" width="8.28515625" style="2" customWidth="1"/>
    <col min="9993" max="9993" width="8.5703125" style="2" customWidth="1"/>
    <col min="9994" max="9994" width="10.42578125" style="2" customWidth="1"/>
    <col min="9995" max="9995" width="10.5703125" style="2" customWidth="1"/>
    <col min="9996" max="9996" width="11.5703125" style="2" customWidth="1"/>
    <col min="9997" max="9997" width="10.28515625" style="2" customWidth="1"/>
    <col min="9998" max="9998" width="18.7109375" style="2" customWidth="1"/>
    <col min="9999" max="10242" width="11.42578125" style="2"/>
    <col min="10243" max="10243" width="2" style="2" customWidth="1"/>
    <col min="10244" max="10244" width="30.28515625" style="2" customWidth="1"/>
    <col min="10245" max="10245" width="8.5703125" style="2" customWidth="1"/>
    <col min="10246" max="10246" width="9.85546875" style="2" customWidth="1"/>
    <col min="10247" max="10247" width="9.140625" style="2" customWidth="1"/>
    <col min="10248" max="10248" width="8.28515625" style="2" customWidth="1"/>
    <col min="10249" max="10249" width="8.5703125" style="2" customWidth="1"/>
    <col min="10250" max="10250" width="10.42578125" style="2" customWidth="1"/>
    <col min="10251" max="10251" width="10.5703125" style="2" customWidth="1"/>
    <col min="10252" max="10252" width="11.5703125" style="2" customWidth="1"/>
    <col min="10253" max="10253" width="10.28515625" style="2" customWidth="1"/>
    <col min="10254" max="10254" width="18.7109375" style="2" customWidth="1"/>
    <col min="10255" max="10498" width="11.42578125" style="2"/>
    <col min="10499" max="10499" width="2" style="2" customWidth="1"/>
    <col min="10500" max="10500" width="30.28515625" style="2" customWidth="1"/>
    <col min="10501" max="10501" width="8.5703125" style="2" customWidth="1"/>
    <col min="10502" max="10502" width="9.85546875" style="2" customWidth="1"/>
    <col min="10503" max="10503" width="9.140625" style="2" customWidth="1"/>
    <col min="10504" max="10504" width="8.28515625" style="2" customWidth="1"/>
    <col min="10505" max="10505" width="8.5703125" style="2" customWidth="1"/>
    <col min="10506" max="10506" width="10.42578125" style="2" customWidth="1"/>
    <col min="10507" max="10507" width="10.5703125" style="2" customWidth="1"/>
    <col min="10508" max="10508" width="11.5703125" style="2" customWidth="1"/>
    <col min="10509" max="10509" width="10.28515625" style="2" customWidth="1"/>
    <col min="10510" max="10510" width="18.7109375" style="2" customWidth="1"/>
    <col min="10511" max="10754" width="11.42578125" style="2"/>
    <col min="10755" max="10755" width="2" style="2" customWidth="1"/>
    <col min="10756" max="10756" width="30.28515625" style="2" customWidth="1"/>
    <col min="10757" max="10757" width="8.5703125" style="2" customWidth="1"/>
    <col min="10758" max="10758" width="9.85546875" style="2" customWidth="1"/>
    <col min="10759" max="10759" width="9.140625" style="2" customWidth="1"/>
    <col min="10760" max="10760" width="8.28515625" style="2" customWidth="1"/>
    <col min="10761" max="10761" width="8.5703125" style="2" customWidth="1"/>
    <col min="10762" max="10762" width="10.42578125" style="2" customWidth="1"/>
    <col min="10763" max="10763" width="10.5703125" style="2" customWidth="1"/>
    <col min="10764" max="10764" width="11.5703125" style="2" customWidth="1"/>
    <col min="10765" max="10765" width="10.28515625" style="2" customWidth="1"/>
    <col min="10766" max="10766" width="18.7109375" style="2" customWidth="1"/>
    <col min="10767" max="11010" width="11.42578125" style="2"/>
    <col min="11011" max="11011" width="2" style="2" customWidth="1"/>
    <col min="11012" max="11012" width="30.28515625" style="2" customWidth="1"/>
    <col min="11013" max="11013" width="8.5703125" style="2" customWidth="1"/>
    <col min="11014" max="11014" width="9.85546875" style="2" customWidth="1"/>
    <col min="11015" max="11015" width="9.140625" style="2" customWidth="1"/>
    <col min="11016" max="11016" width="8.28515625" style="2" customWidth="1"/>
    <col min="11017" max="11017" width="8.5703125" style="2" customWidth="1"/>
    <col min="11018" max="11018" width="10.42578125" style="2" customWidth="1"/>
    <col min="11019" max="11019" width="10.5703125" style="2" customWidth="1"/>
    <col min="11020" max="11020" width="11.5703125" style="2" customWidth="1"/>
    <col min="11021" max="11021" width="10.28515625" style="2" customWidth="1"/>
    <col min="11022" max="11022" width="18.7109375" style="2" customWidth="1"/>
    <col min="11023" max="11266" width="11.42578125" style="2"/>
    <col min="11267" max="11267" width="2" style="2" customWidth="1"/>
    <col min="11268" max="11268" width="30.28515625" style="2" customWidth="1"/>
    <col min="11269" max="11269" width="8.5703125" style="2" customWidth="1"/>
    <col min="11270" max="11270" width="9.85546875" style="2" customWidth="1"/>
    <col min="11271" max="11271" width="9.140625" style="2" customWidth="1"/>
    <col min="11272" max="11272" width="8.28515625" style="2" customWidth="1"/>
    <col min="11273" max="11273" width="8.5703125" style="2" customWidth="1"/>
    <col min="11274" max="11274" width="10.42578125" style="2" customWidth="1"/>
    <col min="11275" max="11275" width="10.5703125" style="2" customWidth="1"/>
    <col min="11276" max="11276" width="11.5703125" style="2" customWidth="1"/>
    <col min="11277" max="11277" width="10.28515625" style="2" customWidth="1"/>
    <col min="11278" max="11278" width="18.7109375" style="2" customWidth="1"/>
    <col min="11279" max="11522" width="11.42578125" style="2"/>
    <col min="11523" max="11523" width="2" style="2" customWidth="1"/>
    <col min="11524" max="11524" width="30.28515625" style="2" customWidth="1"/>
    <col min="11525" max="11525" width="8.5703125" style="2" customWidth="1"/>
    <col min="11526" max="11526" width="9.85546875" style="2" customWidth="1"/>
    <col min="11527" max="11527" width="9.140625" style="2" customWidth="1"/>
    <col min="11528" max="11528" width="8.28515625" style="2" customWidth="1"/>
    <col min="11529" max="11529" width="8.5703125" style="2" customWidth="1"/>
    <col min="11530" max="11530" width="10.42578125" style="2" customWidth="1"/>
    <col min="11531" max="11531" width="10.5703125" style="2" customWidth="1"/>
    <col min="11532" max="11532" width="11.5703125" style="2" customWidth="1"/>
    <col min="11533" max="11533" width="10.28515625" style="2" customWidth="1"/>
    <col min="11534" max="11534" width="18.7109375" style="2" customWidth="1"/>
    <col min="11535" max="11778" width="11.42578125" style="2"/>
    <col min="11779" max="11779" width="2" style="2" customWidth="1"/>
    <col min="11780" max="11780" width="30.28515625" style="2" customWidth="1"/>
    <col min="11781" max="11781" width="8.5703125" style="2" customWidth="1"/>
    <col min="11782" max="11782" width="9.85546875" style="2" customWidth="1"/>
    <col min="11783" max="11783" width="9.140625" style="2" customWidth="1"/>
    <col min="11784" max="11784" width="8.28515625" style="2" customWidth="1"/>
    <col min="11785" max="11785" width="8.5703125" style="2" customWidth="1"/>
    <col min="11786" max="11786" width="10.42578125" style="2" customWidth="1"/>
    <col min="11787" max="11787" width="10.5703125" style="2" customWidth="1"/>
    <col min="11788" max="11788" width="11.5703125" style="2" customWidth="1"/>
    <col min="11789" max="11789" width="10.28515625" style="2" customWidth="1"/>
    <col min="11790" max="11790" width="18.7109375" style="2" customWidth="1"/>
    <col min="11791" max="12034" width="11.42578125" style="2"/>
    <col min="12035" max="12035" width="2" style="2" customWidth="1"/>
    <col min="12036" max="12036" width="30.28515625" style="2" customWidth="1"/>
    <col min="12037" max="12037" width="8.5703125" style="2" customWidth="1"/>
    <col min="12038" max="12038" width="9.85546875" style="2" customWidth="1"/>
    <col min="12039" max="12039" width="9.140625" style="2" customWidth="1"/>
    <col min="12040" max="12040" width="8.28515625" style="2" customWidth="1"/>
    <col min="12041" max="12041" width="8.5703125" style="2" customWidth="1"/>
    <col min="12042" max="12042" width="10.42578125" style="2" customWidth="1"/>
    <col min="12043" max="12043" width="10.5703125" style="2" customWidth="1"/>
    <col min="12044" max="12044" width="11.5703125" style="2" customWidth="1"/>
    <col min="12045" max="12045" width="10.28515625" style="2" customWidth="1"/>
    <col min="12046" max="12046" width="18.7109375" style="2" customWidth="1"/>
    <col min="12047" max="12290" width="11.42578125" style="2"/>
    <col min="12291" max="12291" width="2" style="2" customWidth="1"/>
    <col min="12292" max="12292" width="30.28515625" style="2" customWidth="1"/>
    <col min="12293" max="12293" width="8.5703125" style="2" customWidth="1"/>
    <col min="12294" max="12294" width="9.85546875" style="2" customWidth="1"/>
    <col min="12295" max="12295" width="9.140625" style="2" customWidth="1"/>
    <col min="12296" max="12296" width="8.28515625" style="2" customWidth="1"/>
    <col min="12297" max="12297" width="8.5703125" style="2" customWidth="1"/>
    <col min="12298" max="12298" width="10.42578125" style="2" customWidth="1"/>
    <col min="12299" max="12299" width="10.5703125" style="2" customWidth="1"/>
    <col min="12300" max="12300" width="11.5703125" style="2" customWidth="1"/>
    <col min="12301" max="12301" width="10.28515625" style="2" customWidth="1"/>
    <col min="12302" max="12302" width="18.7109375" style="2" customWidth="1"/>
    <col min="12303" max="12546" width="11.42578125" style="2"/>
    <col min="12547" max="12547" width="2" style="2" customWidth="1"/>
    <col min="12548" max="12548" width="30.28515625" style="2" customWidth="1"/>
    <col min="12549" max="12549" width="8.5703125" style="2" customWidth="1"/>
    <col min="12550" max="12550" width="9.85546875" style="2" customWidth="1"/>
    <col min="12551" max="12551" width="9.140625" style="2" customWidth="1"/>
    <col min="12552" max="12552" width="8.28515625" style="2" customWidth="1"/>
    <col min="12553" max="12553" width="8.5703125" style="2" customWidth="1"/>
    <col min="12554" max="12554" width="10.42578125" style="2" customWidth="1"/>
    <col min="12555" max="12555" width="10.5703125" style="2" customWidth="1"/>
    <col min="12556" max="12556" width="11.5703125" style="2" customWidth="1"/>
    <col min="12557" max="12557" width="10.28515625" style="2" customWidth="1"/>
    <col min="12558" max="12558" width="18.7109375" style="2" customWidth="1"/>
    <col min="12559" max="12802" width="11.42578125" style="2"/>
    <col min="12803" max="12803" width="2" style="2" customWidth="1"/>
    <col min="12804" max="12804" width="30.28515625" style="2" customWidth="1"/>
    <col min="12805" max="12805" width="8.5703125" style="2" customWidth="1"/>
    <col min="12806" max="12806" width="9.85546875" style="2" customWidth="1"/>
    <col min="12807" max="12807" width="9.140625" style="2" customWidth="1"/>
    <col min="12808" max="12808" width="8.28515625" style="2" customWidth="1"/>
    <col min="12809" max="12809" width="8.5703125" style="2" customWidth="1"/>
    <col min="12810" max="12810" width="10.42578125" style="2" customWidth="1"/>
    <col min="12811" max="12811" width="10.5703125" style="2" customWidth="1"/>
    <col min="12812" max="12812" width="11.5703125" style="2" customWidth="1"/>
    <col min="12813" max="12813" width="10.28515625" style="2" customWidth="1"/>
    <col min="12814" max="12814" width="18.7109375" style="2" customWidth="1"/>
    <col min="12815" max="13058" width="11.42578125" style="2"/>
    <col min="13059" max="13059" width="2" style="2" customWidth="1"/>
    <col min="13060" max="13060" width="30.28515625" style="2" customWidth="1"/>
    <col min="13061" max="13061" width="8.5703125" style="2" customWidth="1"/>
    <col min="13062" max="13062" width="9.85546875" style="2" customWidth="1"/>
    <col min="13063" max="13063" width="9.140625" style="2" customWidth="1"/>
    <col min="13064" max="13064" width="8.28515625" style="2" customWidth="1"/>
    <col min="13065" max="13065" width="8.5703125" style="2" customWidth="1"/>
    <col min="13066" max="13066" width="10.42578125" style="2" customWidth="1"/>
    <col min="13067" max="13067" width="10.5703125" style="2" customWidth="1"/>
    <col min="13068" max="13068" width="11.5703125" style="2" customWidth="1"/>
    <col min="13069" max="13069" width="10.28515625" style="2" customWidth="1"/>
    <col min="13070" max="13070" width="18.7109375" style="2" customWidth="1"/>
    <col min="13071" max="13314" width="11.42578125" style="2"/>
    <col min="13315" max="13315" width="2" style="2" customWidth="1"/>
    <col min="13316" max="13316" width="30.28515625" style="2" customWidth="1"/>
    <col min="13317" max="13317" width="8.5703125" style="2" customWidth="1"/>
    <col min="13318" max="13318" width="9.85546875" style="2" customWidth="1"/>
    <col min="13319" max="13319" width="9.140625" style="2" customWidth="1"/>
    <col min="13320" max="13320" width="8.28515625" style="2" customWidth="1"/>
    <col min="13321" max="13321" width="8.5703125" style="2" customWidth="1"/>
    <col min="13322" max="13322" width="10.42578125" style="2" customWidth="1"/>
    <col min="13323" max="13323" width="10.5703125" style="2" customWidth="1"/>
    <col min="13324" max="13324" width="11.5703125" style="2" customWidth="1"/>
    <col min="13325" max="13325" width="10.28515625" style="2" customWidth="1"/>
    <col min="13326" max="13326" width="18.7109375" style="2" customWidth="1"/>
    <col min="13327" max="13570" width="11.42578125" style="2"/>
    <col min="13571" max="13571" width="2" style="2" customWidth="1"/>
    <col min="13572" max="13572" width="30.28515625" style="2" customWidth="1"/>
    <col min="13573" max="13573" width="8.5703125" style="2" customWidth="1"/>
    <col min="13574" max="13574" width="9.85546875" style="2" customWidth="1"/>
    <col min="13575" max="13575" width="9.140625" style="2" customWidth="1"/>
    <col min="13576" max="13576" width="8.28515625" style="2" customWidth="1"/>
    <col min="13577" max="13577" width="8.5703125" style="2" customWidth="1"/>
    <col min="13578" max="13578" width="10.42578125" style="2" customWidth="1"/>
    <col min="13579" max="13579" width="10.5703125" style="2" customWidth="1"/>
    <col min="13580" max="13580" width="11.5703125" style="2" customWidth="1"/>
    <col min="13581" max="13581" width="10.28515625" style="2" customWidth="1"/>
    <col min="13582" max="13582" width="18.7109375" style="2" customWidth="1"/>
    <col min="13583" max="13826" width="11.42578125" style="2"/>
    <col min="13827" max="13827" width="2" style="2" customWidth="1"/>
    <col min="13828" max="13828" width="30.28515625" style="2" customWidth="1"/>
    <col min="13829" max="13829" width="8.5703125" style="2" customWidth="1"/>
    <col min="13830" max="13830" width="9.85546875" style="2" customWidth="1"/>
    <col min="13831" max="13831" width="9.140625" style="2" customWidth="1"/>
    <col min="13832" max="13832" width="8.28515625" style="2" customWidth="1"/>
    <col min="13833" max="13833" width="8.5703125" style="2" customWidth="1"/>
    <col min="13834" max="13834" width="10.42578125" style="2" customWidth="1"/>
    <col min="13835" max="13835" width="10.5703125" style="2" customWidth="1"/>
    <col min="13836" max="13836" width="11.5703125" style="2" customWidth="1"/>
    <col min="13837" max="13837" width="10.28515625" style="2" customWidth="1"/>
    <col min="13838" max="13838" width="18.7109375" style="2" customWidth="1"/>
    <col min="13839" max="14082" width="11.42578125" style="2"/>
    <col min="14083" max="14083" width="2" style="2" customWidth="1"/>
    <col min="14084" max="14084" width="30.28515625" style="2" customWidth="1"/>
    <col min="14085" max="14085" width="8.5703125" style="2" customWidth="1"/>
    <col min="14086" max="14086" width="9.85546875" style="2" customWidth="1"/>
    <col min="14087" max="14087" width="9.140625" style="2" customWidth="1"/>
    <col min="14088" max="14088" width="8.28515625" style="2" customWidth="1"/>
    <col min="14089" max="14089" width="8.5703125" style="2" customWidth="1"/>
    <col min="14090" max="14090" width="10.42578125" style="2" customWidth="1"/>
    <col min="14091" max="14091" width="10.5703125" style="2" customWidth="1"/>
    <col min="14092" max="14092" width="11.5703125" style="2" customWidth="1"/>
    <col min="14093" max="14093" width="10.28515625" style="2" customWidth="1"/>
    <col min="14094" max="14094" width="18.7109375" style="2" customWidth="1"/>
    <col min="14095" max="14338" width="11.42578125" style="2"/>
    <col min="14339" max="14339" width="2" style="2" customWidth="1"/>
    <col min="14340" max="14340" width="30.28515625" style="2" customWidth="1"/>
    <col min="14341" max="14341" width="8.5703125" style="2" customWidth="1"/>
    <col min="14342" max="14342" width="9.85546875" style="2" customWidth="1"/>
    <col min="14343" max="14343" width="9.140625" style="2" customWidth="1"/>
    <col min="14344" max="14344" width="8.28515625" style="2" customWidth="1"/>
    <col min="14345" max="14345" width="8.5703125" style="2" customWidth="1"/>
    <col min="14346" max="14346" width="10.42578125" style="2" customWidth="1"/>
    <col min="14347" max="14347" width="10.5703125" style="2" customWidth="1"/>
    <col min="14348" max="14348" width="11.5703125" style="2" customWidth="1"/>
    <col min="14349" max="14349" width="10.28515625" style="2" customWidth="1"/>
    <col min="14350" max="14350" width="18.7109375" style="2" customWidth="1"/>
    <col min="14351" max="14594" width="11.42578125" style="2"/>
    <col min="14595" max="14595" width="2" style="2" customWidth="1"/>
    <col min="14596" max="14596" width="30.28515625" style="2" customWidth="1"/>
    <col min="14597" max="14597" width="8.5703125" style="2" customWidth="1"/>
    <col min="14598" max="14598" width="9.85546875" style="2" customWidth="1"/>
    <col min="14599" max="14599" width="9.140625" style="2" customWidth="1"/>
    <col min="14600" max="14600" width="8.28515625" style="2" customWidth="1"/>
    <col min="14601" max="14601" width="8.5703125" style="2" customWidth="1"/>
    <col min="14602" max="14602" width="10.42578125" style="2" customWidth="1"/>
    <col min="14603" max="14603" width="10.5703125" style="2" customWidth="1"/>
    <col min="14604" max="14604" width="11.5703125" style="2" customWidth="1"/>
    <col min="14605" max="14605" width="10.28515625" style="2" customWidth="1"/>
    <col min="14606" max="14606" width="18.7109375" style="2" customWidth="1"/>
    <col min="14607" max="14850" width="11.42578125" style="2"/>
    <col min="14851" max="14851" width="2" style="2" customWidth="1"/>
    <col min="14852" max="14852" width="30.28515625" style="2" customWidth="1"/>
    <col min="14853" max="14853" width="8.5703125" style="2" customWidth="1"/>
    <col min="14854" max="14854" width="9.85546875" style="2" customWidth="1"/>
    <col min="14855" max="14855" width="9.140625" style="2" customWidth="1"/>
    <col min="14856" max="14856" width="8.28515625" style="2" customWidth="1"/>
    <col min="14857" max="14857" width="8.5703125" style="2" customWidth="1"/>
    <col min="14858" max="14858" width="10.42578125" style="2" customWidth="1"/>
    <col min="14859" max="14859" width="10.5703125" style="2" customWidth="1"/>
    <col min="14860" max="14860" width="11.5703125" style="2" customWidth="1"/>
    <col min="14861" max="14861" width="10.28515625" style="2" customWidth="1"/>
    <col min="14862" max="14862" width="18.7109375" style="2" customWidth="1"/>
    <col min="14863" max="15106" width="11.42578125" style="2"/>
    <col min="15107" max="15107" width="2" style="2" customWidth="1"/>
    <col min="15108" max="15108" width="30.28515625" style="2" customWidth="1"/>
    <col min="15109" max="15109" width="8.5703125" style="2" customWidth="1"/>
    <col min="15110" max="15110" width="9.85546875" style="2" customWidth="1"/>
    <col min="15111" max="15111" width="9.140625" style="2" customWidth="1"/>
    <col min="15112" max="15112" width="8.28515625" style="2" customWidth="1"/>
    <col min="15113" max="15113" width="8.5703125" style="2" customWidth="1"/>
    <col min="15114" max="15114" width="10.42578125" style="2" customWidth="1"/>
    <col min="15115" max="15115" width="10.5703125" style="2" customWidth="1"/>
    <col min="15116" max="15116" width="11.5703125" style="2" customWidth="1"/>
    <col min="15117" max="15117" width="10.28515625" style="2" customWidth="1"/>
    <col min="15118" max="15118" width="18.7109375" style="2" customWidth="1"/>
    <col min="15119" max="15362" width="11.42578125" style="2"/>
    <col min="15363" max="15363" width="2" style="2" customWidth="1"/>
    <col min="15364" max="15364" width="30.28515625" style="2" customWidth="1"/>
    <col min="15365" max="15365" width="8.5703125" style="2" customWidth="1"/>
    <col min="15366" max="15366" width="9.85546875" style="2" customWidth="1"/>
    <col min="15367" max="15367" width="9.140625" style="2" customWidth="1"/>
    <col min="15368" max="15368" width="8.28515625" style="2" customWidth="1"/>
    <col min="15369" max="15369" width="8.5703125" style="2" customWidth="1"/>
    <col min="15370" max="15370" width="10.42578125" style="2" customWidth="1"/>
    <col min="15371" max="15371" width="10.5703125" style="2" customWidth="1"/>
    <col min="15372" max="15372" width="11.5703125" style="2" customWidth="1"/>
    <col min="15373" max="15373" width="10.28515625" style="2" customWidth="1"/>
    <col min="15374" max="15374" width="18.7109375" style="2" customWidth="1"/>
    <col min="15375" max="15618" width="11.42578125" style="2"/>
    <col min="15619" max="15619" width="2" style="2" customWidth="1"/>
    <col min="15620" max="15620" width="30.28515625" style="2" customWidth="1"/>
    <col min="15621" max="15621" width="8.5703125" style="2" customWidth="1"/>
    <col min="15622" max="15622" width="9.85546875" style="2" customWidth="1"/>
    <col min="15623" max="15623" width="9.140625" style="2" customWidth="1"/>
    <col min="15624" max="15624" width="8.28515625" style="2" customWidth="1"/>
    <col min="15625" max="15625" width="8.5703125" style="2" customWidth="1"/>
    <col min="15626" max="15626" width="10.42578125" style="2" customWidth="1"/>
    <col min="15627" max="15627" width="10.5703125" style="2" customWidth="1"/>
    <col min="15628" max="15628" width="11.5703125" style="2" customWidth="1"/>
    <col min="15629" max="15629" width="10.28515625" style="2" customWidth="1"/>
    <col min="15630" max="15630" width="18.7109375" style="2" customWidth="1"/>
    <col min="15631" max="15874" width="11.42578125" style="2"/>
    <col min="15875" max="15875" width="2" style="2" customWidth="1"/>
    <col min="15876" max="15876" width="30.28515625" style="2" customWidth="1"/>
    <col min="15877" max="15877" width="8.5703125" style="2" customWidth="1"/>
    <col min="15878" max="15878" width="9.85546875" style="2" customWidth="1"/>
    <col min="15879" max="15879" width="9.140625" style="2" customWidth="1"/>
    <col min="15880" max="15880" width="8.28515625" style="2" customWidth="1"/>
    <col min="15881" max="15881" width="8.5703125" style="2" customWidth="1"/>
    <col min="15882" max="15882" width="10.42578125" style="2" customWidth="1"/>
    <col min="15883" max="15883" width="10.5703125" style="2" customWidth="1"/>
    <col min="15884" max="15884" width="11.5703125" style="2" customWidth="1"/>
    <col min="15885" max="15885" width="10.28515625" style="2" customWidth="1"/>
    <col min="15886" max="15886" width="18.7109375" style="2" customWidth="1"/>
    <col min="15887" max="16130" width="11.42578125" style="2"/>
    <col min="16131" max="16131" width="2" style="2" customWidth="1"/>
    <col min="16132" max="16132" width="30.28515625" style="2" customWidth="1"/>
    <col min="16133" max="16133" width="8.5703125" style="2" customWidth="1"/>
    <col min="16134" max="16134" width="9.85546875" style="2" customWidth="1"/>
    <col min="16135" max="16135" width="9.140625" style="2" customWidth="1"/>
    <col min="16136" max="16136" width="8.28515625" style="2" customWidth="1"/>
    <col min="16137" max="16137" width="8.5703125" style="2" customWidth="1"/>
    <col min="16138" max="16138" width="10.42578125" style="2" customWidth="1"/>
    <col min="16139" max="16139" width="10.5703125" style="2" customWidth="1"/>
    <col min="16140" max="16140" width="11.5703125" style="2" customWidth="1"/>
    <col min="16141" max="16141" width="10.28515625" style="2" customWidth="1"/>
    <col min="16142" max="16142" width="18.7109375" style="2" customWidth="1"/>
    <col min="16143" max="16384" width="11.42578125" style="2"/>
  </cols>
  <sheetData>
    <row r="1" spans="2:21" ht="18.75" customHeight="1" x14ac:dyDescent="0.25"/>
    <row r="2" spans="2:21" s="3" customFormat="1" ht="27" customHeight="1" x14ac:dyDescent="0.35">
      <c r="B2" s="354" t="s">
        <v>780</v>
      </c>
      <c r="C2" s="354"/>
      <c r="D2" s="354"/>
      <c r="E2" s="354"/>
      <c r="F2" s="354"/>
      <c r="G2" s="354"/>
      <c r="H2" s="354"/>
      <c r="I2" s="354"/>
      <c r="J2" s="354"/>
      <c r="K2" s="354"/>
      <c r="L2" s="354"/>
      <c r="M2" s="354"/>
      <c r="N2" s="354"/>
      <c r="O2" s="354"/>
      <c r="P2" s="354"/>
      <c r="Q2" s="354"/>
      <c r="R2" s="354"/>
    </row>
    <row r="3" spans="2:21" s="3" customFormat="1" ht="27" customHeight="1" x14ac:dyDescent="0.35">
      <c r="B3" s="355" t="s">
        <v>682</v>
      </c>
      <c r="C3" s="355"/>
      <c r="D3" s="355"/>
      <c r="E3" s="355"/>
      <c r="F3" s="355"/>
      <c r="G3" s="355"/>
      <c r="H3" s="355"/>
      <c r="I3" s="355"/>
      <c r="J3" s="355"/>
      <c r="K3" s="355"/>
      <c r="L3" s="355"/>
      <c r="M3" s="355"/>
      <c r="N3" s="355"/>
      <c r="O3" s="355"/>
      <c r="P3" s="355"/>
      <c r="Q3" s="355"/>
      <c r="R3" s="355"/>
    </row>
    <row r="4" spans="2:21" s="5" customFormat="1" ht="27" customHeight="1" x14ac:dyDescent="0.3">
      <c r="B4" s="356" t="s">
        <v>1387</v>
      </c>
      <c r="C4" s="356"/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  <c r="P4" s="356"/>
      <c r="Q4" s="356"/>
      <c r="R4" s="356"/>
      <c r="S4" s="4"/>
      <c r="T4" s="4"/>
      <c r="U4" s="4"/>
    </row>
    <row r="5" spans="2:21" s="5" customFormat="1" ht="13.5" customHeight="1" x14ac:dyDescent="0.3">
      <c r="B5" s="82"/>
      <c r="C5" s="82"/>
      <c r="D5" s="82"/>
      <c r="E5" s="82"/>
      <c r="F5" s="83"/>
      <c r="G5" s="84"/>
      <c r="H5" s="84"/>
      <c r="I5" s="84"/>
      <c r="J5" s="84"/>
      <c r="K5" s="83"/>
      <c r="L5" s="83"/>
      <c r="M5" s="83"/>
      <c r="N5" s="82"/>
      <c r="O5" s="82"/>
      <c r="P5" s="82"/>
      <c r="Q5" s="82"/>
      <c r="R5" s="85"/>
      <c r="S5" s="4"/>
      <c r="T5" s="4"/>
      <c r="U5" s="4"/>
    </row>
    <row r="6" spans="2:21" s="5" customFormat="1" ht="69.75" customHeight="1" thickBot="1" x14ac:dyDescent="0.35">
      <c r="B6" s="330" t="s">
        <v>1061</v>
      </c>
      <c r="C6" s="330" t="s">
        <v>1060</v>
      </c>
      <c r="D6" s="330" t="s">
        <v>1059</v>
      </c>
      <c r="E6" s="330" t="s">
        <v>1</v>
      </c>
      <c r="F6" s="331" t="s">
        <v>1388</v>
      </c>
      <c r="G6" s="332" t="s">
        <v>1389</v>
      </c>
      <c r="H6" s="330" t="s">
        <v>773</v>
      </c>
      <c r="I6" s="332" t="s">
        <v>774</v>
      </c>
      <c r="J6" s="332" t="s">
        <v>1390</v>
      </c>
      <c r="K6" s="331" t="s">
        <v>1391</v>
      </c>
      <c r="L6" s="331" t="s">
        <v>1392</v>
      </c>
      <c r="M6" s="330" t="s">
        <v>775</v>
      </c>
      <c r="N6" s="330" t="s">
        <v>776</v>
      </c>
      <c r="O6" s="330" t="s">
        <v>777</v>
      </c>
      <c r="P6" s="330" t="s">
        <v>1055</v>
      </c>
      <c r="Q6" s="330" t="s">
        <v>1058</v>
      </c>
      <c r="R6" s="330" t="s">
        <v>1056</v>
      </c>
      <c r="S6" s="330" t="s">
        <v>1054</v>
      </c>
      <c r="T6" s="330" t="s">
        <v>1090</v>
      </c>
      <c r="U6" s="330" t="s">
        <v>1091</v>
      </c>
    </row>
    <row r="7" spans="2:21" s="5" customFormat="1" ht="18.75" x14ac:dyDescent="0.3">
      <c r="B7" s="333">
        <v>41479</v>
      </c>
      <c r="C7" s="334" t="s">
        <v>1073</v>
      </c>
      <c r="D7" s="335" t="s">
        <v>536</v>
      </c>
      <c r="E7" s="336" t="s">
        <v>541</v>
      </c>
      <c r="F7" s="334">
        <v>1</v>
      </c>
      <c r="G7" s="334">
        <v>0</v>
      </c>
      <c r="H7" s="334"/>
      <c r="I7" s="334"/>
      <c r="J7" s="334">
        <v>0</v>
      </c>
      <c r="K7" s="334">
        <f>SUM(Tabla1[[#This Row],[Existencia al 30/06/2023]]+Tabla1[[#This Row],[Entradas 30 Junio-30 Sept. 2023]]+Tabla1[[#This Row],[Devoluciones]]+I7-J7)</f>
        <v>1</v>
      </c>
      <c r="L7" s="334">
        <v>1</v>
      </c>
      <c r="M7" s="334">
        <f>Tabla1[[#This Row],[Inventario al 30/09/2023]]-Tabla1[[#This Row],[Balance S/Mov. al 30/09/2023]]</f>
        <v>0</v>
      </c>
      <c r="N7" s="337">
        <v>280.25</v>
      </c>
      <c r="O7" s="338">
        <f>Tabla1[[#This Row],[Costo Unit.]]*Tabla1[[#This Row],[Inventario al 30/09/2023]]</f>
        <v>280.25</v>
      </c>
      <c r="P7" s="337">
        <f>(Tabla1[[#This Row],[Entradas 30 Junio-30 Sept. 2023]]*Tabla1[[#This Row],[Costo Unit.]])</f>
        <v>0</v>
      </c>
      <c r="Q7" s="337">
        <f>(Tabla1[[#This Row],[Salidas 30 Junio-30 Sept. 2023]]*Tabla1[[#This Row],[Costo Unit.]])</f>
        <v>0</v>
      </c>
      <c r="R7" s="337" t="s">
        <v>1057</v>
      </c>
      <c r="S7" s="351"/>
      <c r="T7" s="351"/>
      <c r="U7" s="352"/>
    </row>
    <row r="8" spans="2:21" s="5" customFormat="1" ht="18.75" x14ac:dyDescent="0.3">
      <c r="B8" s="342">
        <v>42496</v>
      </c>
      <c r="C8" s="334" t="s">
        <v>1070</v>
      </c>
      <c r="D8" s="335" t="s">
        <v>671</v>
      </c>
      <c r="E8" s="336" t="s">
        <v>676</v>
      </c>
      <c r="F8" s="334">
        <v>3</v>
      </c>
      <c r="G8" s="334">
        <v>0</v>
      </c>
      <c r="H8" s="334"/>
      <c r="I8" s="334"/>
      <c r="J8" s="334">
        <v>0</v>
      </c>
      <c r="K8" s="334">
        <f>SUM(Tabla1[[#This Row],[Existencia al 30/06/2023]]+Tabla1[[#This Row],[Entradas 30 Junio-30 Sept. 2023]]+Tabla1[[#This Row],[Devoluciones]]+I8-J8)</f>
        <v>3</v>
      </c>
      <c r="L8" s="334">
        <v>2</v>
      </c>
      <c r="M8" s="334">
        <f>Tabla1[[#This Row],[Inventario al 30/09/2023]]-Tabla1[[#This Row],[Balance S/Mov. al 30/09/2023]]</f>
        <v>-1</v>
      </c>
      <c r="N8" s="337">
        <v>5.9</v>
      </c>
      <c r="O8" s="338">
        <f>Tabla1[[#This Row],[Costo Unit.]]*Tabla1[[#This Row],[Inventario al 30/09/2023]]</f>
        <v>11.8</v>
      </c>
      <c r="P8" s="337">
        <f>(Tabla1[[#This Row],[Entradas 30 Junio-30 Sept. 2023]]*Tabla1[[#This Row],[Costo Unit.]])</f>
        <v>0</v>
      </c>
      <c r="Q8" s="337">
        <f>(Tabla1[[#This Row],[Salidas 30 Junio-30 Sept. 2023]]*Tabla1[[#This Row],[Costo Unit.]])</f>
        <v>0</v>
      </c>
      <c r="R8" s="337" t="s">
        <v>1057</v>
      </c>
      <c r="S8" s="351"/>
      <c r="T8" s="351"/>
      <c r="U8" s="352"/>
    </row>
    <row r="9" spans="2:21" s="5" customFormat="1" ht="18.75" x14ac:dyDescent="0.3">
      <c r="B9" s="377">
        <v>42496</v>
      </c>
      <c r="C9" s="377" t="s">
        <v>1070</v>
      </c>
      <c r="D9" s="377" t="s">
        <v>831</v>
      </c>
      <c r="E9" s="378" t="s">
        <v>836</v>
      </c>
      <c r="F9" s="379">
        <v>1</v>
      </c>
      <c r="G9" s="379">
        <v>0</v>
      </c>
      <c r="H9" s="379"/>
      <c r="I9" s="334"/>
      <c r="J9" s="334">
        <v>0</v>
      </c>
      <c r="K9" s="334">
        <f>SUM(Tabla1[[#This Row],[Existencia al 30/06/2023]]+Tabla1[[#This Row],[Entradas 30 Junio-30 Sept. 2023]]+Tabla1[[#This Row],[Devoluciones]]+I9-J9)</f>
        <v>1</v>
      </c>
      <c r="L9" s="334">
        <v>1</v>
      </c>
      <c r="M9" s="334">
        <f>Tabla1[[#This Row],[Inventario al 30/09/2023]]-Tabla1[[#This Row],[Balance S/Mov. al 30/09/2023]]</f>
        <v>0</v>
      </c>
      <c r="N9" s="337">
        <v>88.5</v>
      </c>
      <c r="O9" s="338">
        <f>Tabla1[[#This Row],[Costo Unit.]]*Tabla1[[#This Row],[Inventario al 30/09/2023]]</f>
        <v>88.5</v>
      </c>
      <c r="P9" s="337">
        <f>(Tabla1[[#This Row],[Entradas 30 Junio-30 Sept. 2023]]*Tabla1[[#This Row],[Costo Unit.]])</f>
        <v>0</v>
      </c>
      <c r="Q9" s="337">
        <f>(Tabla1[[#This Row],[Salidas 30 Junio-30 Sept. 2023]]*Tabla1[[#This Row],[Costo Unit.]])</f>
        <v>0</v>
      </c>
      <c r="R9" s="337" t="s">
        <v>1057</v>
      </c>
      <c r="S9" s="351"/>
      <c r="T9" s="351"/>
      <c r="U9" s="352"/>
    </row>
    <row r="10" spans="2:21" s="5" customFormat="1" ht="18.75" x14ac:dyDescent="0.3">
      <c r="B10" s="377">
        <v>42797</v>
      </c>
      <c r="C10" s="377" t="s">
        <v>1070</v>
      </c>
      <c r="D10" s="377" t="s">
        <v>533</v>
      </c>
      <c r="E10" s="378" t="s">
        <v>534</v>
      </c>
      <c r="F10" s="379">
        <v>7</v>
      </c>
      <c r="G10" s="379">
        <v>0</v>
      </c>
      <c r="H10" s="379"/>
      <c r="I10" s="334"/>
      <c r="J10" s="334">
        <v>0</v>
      </c>
      <c r="K10" s="334">
        <f>SUM(Tabla1[[#This Row],[Existencia al 30/06/2023]]+Tabla1[[#This Row],[Entradas 30 Junio-30 Sept. 2023]]+Tabla1[[#This Row],[Devoluciones]]+I10-J10)</f>
        <v>7</v>
      </c>
      <c r="L10" s="334">
        <v>1</v>
      </c>
      <c r="M10" s="334">
        <f>Tabla1[[#This Row],[Inventario al 30/09/2023]]-Tabla1[[#This Row],[Balance S/Mov. al 30/09/2023]]</f>
        <v>-6</v>
      </c>
      <c r="N10" s="337">
        <v>25.96</v>
      </c>
      <c r="O10" s="338">
        <f>Tabla1[[#This Row],[Costo Unit.]]*Tabla1[[#This Row],[Inventario al 30/09/2023]]</f>
        <v>25.96</v>
      </c>
      <c r="P10" s="337">
        <f>(Tabla1[[#This Row],[Entradas 30 Junio-30 Sept. 2023]]*Tabla1[[#This Row],[Costo Unit.]])</f>
        <v>0</v>
      </c>
      <c r="Q10" s="337">
        <f>(Tabla1[[#This Row],[Salidas 30 Junio-30 Sept. 2023]]*Tabla1[[#This Row],[Costo Unit.]])</f>
        <v>0</v>
      </c>
      <c r="R10" s="337" t="s">
        <v>1057</v>
      </c>
      <c r="S10" s="351"/>
      <c r="T10" s="351"/>
      <c r="U10" s="352"/>
    </row>
    <row r="11" spans="2:21" s="5" customFormat="1" ht="18.75" x14ac:dyDescent="0.3">
      <c r="B11" s="333">
        <v>42080</v>
      </c>
      <c r="C11" s="334" t="s">
        <v>1070</v>
      </c>
      <c r="D11" s="335" t="s">
        <v>706</v>
      </c>
      <c r="E11" s="336" t="s">
        <v>719</v>
      </c>
      <c r="F11" s="334">
        <v>4</v>
      </c>
      <c r="G11" s="334">
        <v>0</v>
      </c>
      <c r="H11" s="334"/>
      <c r="I11" s="334"/>
      <c r="J11" s="334">
        <v>0</v>
      </c>
      <c r="K11" s="334">
        <f>SUM(Tabla1[[#This Row],[Existencia al 30/06/2023]]+Tabla1[[#This Row],[Entradas 30 Junio-30 Sept. 2023]]+Tabla1[[#This Row],[Devoluciones]]+I11-J11)</f>
        <v>4</v>
      </c>
      <c r="L11" s="334">
        <v>25</v>
      </c>
      <c r="M11" s="334">
        <f>Tabla1[[#This Row],[Inventario al 30/09/2023]]-Tabla1[[#This Row],[Balance S/Mov. al 30/09/2023]]</f>
        <v>21</v>
      </c>
      <c r="N11" s="337">
        <v>14.75</v>
      </c>
      <c r="O11" s="338">
        <f>Tabla1[[#This Row],[Costo Unit.]]*Tabla1[[#This Row],[Inventario al 30/09/2023]]</f>
        <v>368.75</v>
      </c>
      <c r="P11" s="337">
        <f>(Tabla1[[#This Row],[Entradas 30 Junio-30 Sept. 2023]]*Tabla1[[#This Row],[Costo Unit.]])</f>
        <v>0</v>
      </c>
      <c r="Q11" s="337">
        <f>(Tabla1[[#This Row],[Salidas 30 Junio-30 Sept. 2023]]*Tabla1[[#This Row],[Costo Unit.]])</f>
        <v>0</v>
      </c>
      <c r="R11" s="337" t="s">
        <v>1057</v>
      </c>
      <c r="S11" s="351"/>
      <c r="T11" s="351"/>
      <c r="U11" s="352"/>
    </row>
    <row r="12" spans="2:21" s="5" customFormat="1" ht="18.75" x14ac:dyDescent="0.3">
      <c r="B12" s="333">
        <v>41438</v>
      </c>
      <c r="C12" s="334" t="s">
        <v>1076</v>
      </c>
      <c r="D12" s="335" t="s">
        <v>921</v>
      </c>
      <c r="E12" s="336" t="s">
        <v>922</v>
      </c>
      <c r="F12" s="334">
        <v>11</v>
      </c>
      <c r="G12" s="334">
        <v>0</v>
      </c>
      <c r="H12" s="334"/>
      <c r="I12" s="334"/>
      <c r="J12" s="334">
        <v>0</v>
      </c>
      <c r="K12" s="334">
        <f>SUM(Tabla1[[#This Row],[Existencia al 30/06/2023]]+Tabla1[[#This Row],[Entradas 30 Junio-30 Sept. 2023]]+Tabla1[[#This Row],[Devoluciones]]+I12-J12)</f>
        <v>11</v>
      </c>
      <c r="L12" s="334">
        <v>11</v>
      </c>
      <c r="M12" s="334">
        <f>Tabla1[[#This Row],[Inventario al 30/09/2023]]-Tabla1[[#This Row],[Balance S/Mov. al 30/09/2023]]</f>
        <v>0</v>
      </c>
      <c r="N12" s="337">
        <v>64.900000000000006</v>
      </c>
      <c r="O12" s="338">
        <f>Tabla1[[#This Row],[Costo Unit.]]*Tabla1[[#This Row],[Inventario al 30/09/2023]]</f>
        <v>713.90000000000009</v>
      </c>
      <c r="P12" s="337">
        <f>(Tabla1[[#This Row],[Entradas 30 Junio-30 Sept. 2023]]*Tabla1[[#This Row],[Costo Unit.]])</f>
        <v>0</v>
      </c>
      <c r="Q12" s="337">
        <f>(Tabla1[[#This Row],[Salidas 30 Junio-30 Sept. 2023]]*Tabla1[[#This Row],[Costo Unit.]])</f>
        <v>0</v>
      </c>
      <c r="R12" s="337" t="s">
        <v>1057</v>
      </c>
      <c r="S12" s="351"/>
      <c r="T12" s="351"/>
      <c r="U12" s="352"/>
    </row>
    <row r="13" spans="2:21" s="5" customFormat="1" ht="18.75" x14ac:dyDescent="0.3">
      <c r="B13" s="333">
        <v>45048</v>
      </c>
      <c r="C13" s="334" t="s">
        <v>1073</v>
      </c>
      <c r="D13" s="335" t="s">
        <v>1368</v>
      </c>
      <c r="E13" s="340" t="s">
        <v>1379</v>
      </c>
      <c r="F13" s="334">
        <v>4</v>
      </c>
      <c r="G13" s="334">
        <v>0</v>
      </c>
      <c r="H13" s="334"/>
      <c r="I13" s="334"/>
      <c r="J13" s="334">
        <v>0</v>
      </c>
      <c r="K13" s="334">
        <f>SUM(Tabla1[[#This Row],[Existencia al 30/06/2023]]+Tabla1[[#This Row],[Entradas 30 Junio-30 Sept. 2023]]+Tabla1[[#This Row],[Devoluciones]]+I13-J13)</f>
        <v>4</v>
      </c>
      <c r="L13" s="334">
        <v>11</v>
      </c>
      <c r="M13" s="334">
        <f>Tabla1[[#This Row],[Inventario al 30/09/2023]]-Tabla1[[#This Row],[Balance S/Mov. al 30/09/2023]]</f>
        <v>7</v>
      </c>
      <c r="N13" s="337">
        <v>1611.86</v>
      </c>
      <c r="O13" s="338">
        <f>Tabla1[[#This Row],[Costo Unit.]]*Tabla1[[#This Row],[Inventario al 30/09/2023]]</f>
        <v>17730.46</v>
      </c>
      <c r="P13" s="337">
        <f>(Tabla1[[#This Row],[Entradas 30 Junio-30 Sept. 2023]]*Tabla1[[#This Row],[Costo Unit.]])</f>
        <v>0</v>
      </c>
      <c r="Q13" s="337">
        <f>(Tabla1[[#This Row],[Salidas 30 Junio-30 Sept. 2023]]*Tabla1[[#This Row],[Costo Unit.]])</f>
        <v>0</v>
      </c>
      <c r="R13" s="337" t="s">
        <v>1057</v>
      </c>
      <c r="S13" s="351"/>
      <c r="T13" s="351"/>
      <c r="U13" s="352"/>
    </row>
    <row r="14" spans="2:21" ht="18" x14ac:dyDescent="0.25">
      <c r="B14" s="333">
        <v>45048</v>
      </c>
      <c r="C14" s="334" t="s">
        <v>1073</v>
      </c>
      <c r="D14" s="335" t="s">
        <v>1321</v>
      </c>
      <c r="E14" s="340" t="s">
        <v>1277</v>
      </c>
      <c r="F14" s="334">
        <v>23</v>
      </c>
      <c r="G14" s="334">
        <v>0</v>
      </c>
      <c r="H14" s="334"/>
      <c r="I14" s="334"/>
      <c r="J14" s="334">
        <v>0</v>
      </c>
      <c r="K14" s="334">
        <f>SUM(Tabla1[[#This Row],[Existencia al 30/06/2023]]+Tabla1[[#This Row],[Entradas 30 Junio-30 Sept. 2023]]+Tabla1[[#This Row],[Devoluciones]]+I14-J14)</f>
        <v>23</v>
      </c>
      <c r="L14" s="334">
        <v>11</v>
      </c>
      <c r="M14" s="334">
        <f>Tabla1[[#This Row],[Inventario al 30/09/2023]]-Tabla1[[#This Row],[Balance S/Mov. al 30/09/2023]]</f>
        <v>-12</v>
      </c>
      <c r="N14" s="337">
        <v>92.04</v>
      </c>
      <c r="O14" s="338">
        <f>Tabla1[[#This Row],[Costo Unit.]]*Tabla1[[#This Row],[Inventario al 30/09/2023]]</f>
        <v>1012.44</v>
      </c>
      <c r="P14" s="337">
        <f>(Tabla1[[#This Row],[Entradas 30 Junio-30 Sept. 2023]]*Tabla1[[#This Row],[Costo Unit.]])</f>
        <v>0</v>
      </c>
      <c r="Q14" s="337">
        <f>(Tabla1[[#This Row],[Salidas 30 Junio-30 Sept. 2023]]*Tabla1[[#This Row],[Costo Unit.]])</f>
        <v>0</v>
      </c>
      <c r="R14" s="337" t="s">
        <v>1057</v>
      </c>
      <c r="S14" s="351"/>
      <c r="T14" s="351"/>
      <c r="U14" s="352"/>
    </row>
    <row r="15" spans="2:21" s="269" customFormat="1" ht="18" x14ac:dyDescent="0.25">
      <c r="B15" s="333">
        <v>44145</v>
      </c>
      <c r="C15" s="334" t="s">
        <v>1075</v>
      </c>
      <c r="D15" s="335" t="s">
        <v>1045</v>
      </c>
      <c r="E15" s="340" t="s">
        <v>1013</v>
      </c>
      <c r="F15" s="334">
        <v>5</v>
      </c>
      <c r="G15" s="334">
        <v>0</v>
      </c>
      <c r="H15" s="334"/>
      <c r="I15" s="334"/>
      <c r="J15" s="334">
        <v>0</v>
      </c>
      <c r="K15" s="334">
        <f>SUM(Tabla1[[#This Row],[Existencia al 30/06/2023]]+Tabla1[[#This Row],[Entradas 30 Junio-30 Sept. 2023]]+Tabla1[[#This Row],[Devoluciones]]+I15-J15)</f>
        <v>5</v>
      </c>
      <c r="L15" s="334">
        <v>5</v>
      </c>
      <c r="M15" s="334">
        <f>Tabla1[[#This Row],[Inventario al 30/09/2023]]-Tabla1[[#This Row],[Balance S/Mov. al 30/09/2023]]</f>
        <v>0</v>
      </c>
      <c r="N15" s="337">
        <v>738.47</v>
      </c>
      <c r="O15" s="338">
        <f>Tabla1[[#This Row],[Costo Unit.]]*Tabla1[[#This Row],[Inventario al 30/09/2023]]</f>
        <v>3692.3500000000004</v>
      </c>
      <c r="P15" s="337">
        <f>(Tabla1[[#This Row],[Entradas 30 Junio-30 Sept. 2023]]*Tabla1[[#This Row],[Costo Unit.]])</f>
        <v>0</v>
      </c>
      <c r="Q15" s="337">
        <f>(Tabla1[[#This Row],[Salidas 30 Junio-30 Sept. 2023]]*Tabla1[[#This Row],[Costo Unit.]])</f>
        <v>0</v>
      </c>
      <c r="R15" s="337" t="s">
        <v>1057</v>
      </c>
      <c r="S15" s="351"/>
      <c r="T15" s="351"/>
      <c r="U15" s="352"/>
    </row>
    <row r="16" spans="2:21" ht="18" x14ac:dyDescent="0.25">
      <c r="B16" s="333">
        <v>45016</v>
      </c>
      <c r="C16" s="334" t="s">
        <v>1070</v>
      </c>
      <c r="D16" s="335" t="s">
        <v>1342</v>
      </c>
      <c r="E16" s="340" t="s">
        <v>1284</v>
      </c>
      <c r="F16" s="334">
        <v>19</v>
      </c>
      <c r="G16" s="334">
        <v>0</v>
      </c>
      <c r="H16" s="334"/>
      <c r="I16" s="334"/>
      <c r="J16" s="334">
        <v>0</v>
      </c>
      <c r="K16" s="334">
        <f>SUM(Tabla1[[#This Row],[Existencia al 30/06/2023]]+Tabla1[[#This Row],[Entradas 30 Junio-30 Sept. 2023]]+Tabla1[[#This Row],[Devoluciones]]+I16-J16)</f>
        <v>19</v>
      </c>
      <c r="L16" s="334">
        <v>8</v>
      </c>
      <c r="M16" s="334">
        <f>Tabla1[[#This Row],[Inventario al 30/09/2023]]-Tabla1[[#This Row],[Balance S/Mov. al 30/09/2023]]</f>
        <v>-11</v>
      </c>
      <c r="N16" s="337">
        <v>74.67</v>
      </c>
      <c r="O16" s="338">
        <f>Tabla1[[#This Row],[Costo Unit.]]*Tabla1[[#This Row],[Inventario al 30/09/2023]]</f>
        <v>597.36</v>
      </c>
      <c r="P16" s="337">
        <f>(Tabla1[[#This Row],[Entradas 30 Junio-30 Sept. 2023]]*Tabla1[[#This Row],[Costo Unit.]])</f>
        <v>0</v>
      </c>
      <c r="Q16" s="337">
        <f>(Tabla1[[#This Row],[Salidas 30 Junio-30 Sept. 2023]]*Tabla1[[#This Row],[Costo Unit.]])</f>
        <v>0</v>
      </c>
      <c r="R16" s="337" t="s">
        <v>1057</v>
      </c>
      <c r="S16" s="351"/>
      <c r="T16" s="351"/>
      <c r="U16" s="352"/>
    </row>
    <row r="17" spans="2:21" ht="18" x14ac:dyDescent="0.25">
      <c r="B17" s="377">
        <v>45048</v>
      </c>
      <c r="C17" s="377" t="s">
        <v>1080</v>
      </c>
      <c r="D17" s="377" t="s">
        <v>1300</v>
      </c>
      <c r="E17" s="380" t="s">
        <v>1299</v>
      </c>
      <c r="F17" s="379">
        <v>1</v>
      </c>
      <c r="G17" s="379">
        <v>0</v>
      </c>
      <c r="H17" s="379"/>
      <c r="I17" s="334"/>
      <c r="J17" s="334">
        <v>0</v>
      </c>
      <c r="K17" s="334">
        <f>SUM(Tabla1[[#This Row],[Existencia al 30/06/2023]]+Tabla1[[#This Row],[Entradas 30 Junio-30 Sept. 2023]]+Tabla1[[#This Row],[Devoluciones]]+I17-J17)</f>
        <v>1</v>
      </c>
      <c r="L17" s="334">
        <v>1</v>
      </c>
      <c r="M17" s="334">
        <f>Tabla1[[#This Row],[Inventario al 30/09/2023]]-Tabla1[[#This Row],[Balance S/Mov. al 30/09/2023]]</f>
        <v>0</v>
      </c>
      <c r="N17" s="337">
        <v>604.16</v>
      </c>
      <c r="O17" s="338">
        <f>Tabla1[[#This Row],[Costo Unit.]]*Tabla1[[#This Row],[Inventario al 30/09/2023]]</f>
        <v>604.16</v>
      </c>
      <c r="P17" s="337">
        <f>(Tabla1[[#This Row],[Entradas 30 Junio-30 Sept. 2023]]*Tabla1[[#This Row],[Costo Unit.]])</f>
        <v>0</v>
      </c>
      <c r="Q17" s="337">
        <f>(Tabla1[[#This Row],[Salidas 30 Junio-30 Sept. 2023]]*Tabla1[[#This Row],[Costo Unit.]])</f>
        <v>0</v>
      </c>
      <c r="R17" s="337" t="s">
        <v>1057</v>
      </c>
      <c r="S17" s="351"/>
      <c r="T17" s="351"/>
      <c r="U17" s="352"/>
    </row>
    <row r="18" spans="2:21" ht="18" x14ac:dyDescent="0.25">
      <c r="B18" s="377">
        <v>44145</v>
      </c>
      <c r="C18" s="377" t="s">
        <v>1070</v>
      </c>
      <c r="D18" s="377" t="s">
        <v>1007</v>
      </c>
      <c r="E18" s="380" t="s">
        <v>1008</v>
      </c>
      <c r="F18" s="379">
        <v>6</v>
      </c>
      <c r="G18" s="379">
        <v>0</v>
      </c>
      <c r="H18" s="379"/>
      <c r="I18" s="334"/>
      <c r="J18" s="334">
        <v>0</v>
      </c>
      <c r="K18" s="334">
        <f>SUM(Tabla1[[#This Row],[Existencia al 30/06/2023]]+Tabla1[[#This Row],[Entradas 30 Junio-30 Sept. 2023]]+Tabla1[[#This Row],[Devoluciones]]+I18-J18)</f>
        <v>6</v>
      </c>
      <c r="L18" s="334">
        <v>6</v>
      </c>
      <c r="M18" s="334">
        <f>Tabla1[[#This Row],[Inventario al 30/09/2023]]-Tabla1[[#This Row],[Balance S/Mov. al 30/09/2023]]</f>
        <v>0</v>
      </c>
      <c r="N18" s="337">
        <v>23.6</v>
      </c>
      <c r="O18" s="338">
        <f>Tabla1[[#This Row],[Costo Unit.]]*Tabla1[[#This Row],[Inventario al 30/09/2023]]</f>
        <v>141.60000000000002</v>
      </c>
      <c r="P18" s="337">
        <f>(Tabla1[[#This Row],[Entradas 30 Junio-30 Sept. 2023]]*Tabla1[[#This Row],[Costo Unit.]])</f>
        <v>0</v>
      </c>
      <c r="Q18" s="337">
        <f>(Tabla1[[#This Row],[Salidas 30 Junio-30 Sept. 2023]]*Tabla1[[#This Row],[Costo Unit.]])</f>
        <v>0</v>
      </c>
      <c r="R18" s="337" t="s">
        <v>1057</v>
      </c>
      <c r="S18" s="351"/>
      <c r="T18" s="351"/>
      <c r="U18" s="352"/>
    </row>
    <row r="19" spans="2:21" ht="18" x14ac:dyDescent="0.25">
      <c r="B19" s="377">
        <v>45042</v>
      </c>
      <c r="C19" s="377" t="s">
        <v>1076</v>
      </c>
      <c r="D19" s="377" t="s">
        <v>1315</v>
      </c>
      <c r="E19" s="380" t="s">
        <v>1269</v>
      </c>
      <c r="F19" s="379">
        <v>90</v>
      </c>
      <c r="G19" s="379">
        <v>0</v>
      </c>
      <c r="H19" s="379"/>
      <c r="I19" s="334"/>
      <c r="J19" s="334">
        <v>0</v>
      </c>
      <c r="K19" s="334">
        <f>SUM(Tabla1[[#This Row],[Existencia al 30/06/2023]]+Tabla1[[#This Row],[Entradas 30 Junio-30 Sept. 2023]]+Tabla1[[#This Row],[Devoluciones]]+I19-J19)</f>
        <v>90</v>
      </c>
      <c r="L19" s="334">
        <v>80</v>
      </c>
      <c r="M19" s="334">
        <f>Tabla1[[#This Row],[Inventario al 30/09/2023]]-Tabla1[[#This Row],[Balance S/Mov. al 30/09/2023]]</f>
        <v>-10</v>
      </c>
      <c r="N19" s="337">
        <v>778.78</v>
      </c>
      <c r="O19" s="338">
        <f>Tabla1[[#This Row],[Costo Unit.]]*Tabla1[[#This Row],[Inventario al 30/09/2023]]</f>
        <v>62302.399999999994</v>
      </c>
      <c r="P19" s="337">
        <f>(Tabla1[[#This Row],[Entradas 30 Junio-30 Sept. 2023]]*Tabla1[[#This Row],[Costo Unit.]])</f>
        <v>0</v>
      </c>
      <c r="Q19" s="337">
        <f>(Tabla1[[#This Row],[Salidas 30 Junio-30 Sept. 2023]]*Tabla1[[#This Row],[Costo Unit.]])</f>
        <v>0</v>
      </c>
      <c r="R19" s="337" t="s">
        <v>1057</v>
      </c>
      <c r="S19" s="351"/>
      <c r="T19" s="351"/>
      <c r="U19" s="352"/>
    </row>
    <row r="20" spans="2:21" ht="18" x14ac:dyDescent="0.25">
      <c r="B20" s="377">
        <v>45042</v>
      </c>
      <c r="C20" s="377" t="s">
        <v>1076</v>
      </c>
      <c r="D20" s="377" t="s">
        <v>924</v>
      </c>
      <c r="E20" s="380" t="s">
        <v>1268</v>
      </c>
      <c r="F20" s="379">
        <v>56</v>
      </c>
      <c r="G20" s="379">
        <v>0</v>
      </c>
      <c r="H20" s="379"/>
      <c r="I20" s="334"/>
      <c r="J20" s="334">
        <v>0</v>
      </c>
      <c r="K20" s="334">
        <f>SUM(Tabla1[[#This Row],[Existencia al 30/06/2023]]+Tabla1[[#This Row],[Entradas 30 Junio-30 Sept. 2023]]+Tabla1[[#This Row],[Devoluciones]]+I20-J20)</f>
        <v>56</v>
      </c>
      <c r="L20" s="334">
        <v>19</v>
      </c>
      <c r="M20" s="334">
        <f>Tabla1[[#This Row],[Inventario al 30/09/2023]]-Tabla1[[#This Row],[Balance S/Mov. al 30/09/2023]]</f>
        <v>-37</v>
      </c>
      <c r="N20" s="337">
        <v>825.98</v>
      </c>
      <c r="O20" s="338">
        <f>Tabla1[[#This Row],[Costo Unit.]]*Tabla1[[#This Row],[Inventario al 30/09/2023]]</f>
        <v>15693.62</v>
      </c>
      <c r="P20" s="337">
        <f>(Tabla1[[#This Row],[Entradas 30 Junio-30 Sept. 2023]]*Tabla1[[#This Row],[Costo Unit.]])</f>
        <v>0</v>
      </c>
      <c r="Q20" s="337">
        <f>(Tabla1[[#This Row],[Salidas 30 Junio-30 Sept. 2023]]*Tabla1[[#This Row],[Costo Unit.]])</f>
        <v>0</v>
      </c>
      <c r="R20" s="337" t="s">
        <v>1057</v>
      </c>
      <c r="S20" s="351"/>
      <c r="T20" s="351"/>
      <c r="U20" s="352"/>
    </row>
    <row r="21" spans="2:21" ht="18" x14ac:dyDescent="0.25">
      <c r="B21" s="377">
        <v>45048</v>
      </c>
      <c r="C21" s="377" t="s">
        <v>1073</v>
      </c>
      <c r="D21" s="377" t="s">
        <v>1357</v>
      </c>
      <c r="E21" s="380" t="s">
        <v>1250</v>
      </c>
      <c r="F21" s="379">
        <v>48</v>
      </c>
      <c r="G21" s="379">
        <v>0</v>
      </c>
      <c r="H21" s="379"/>
      <c r="I21" s="334"/>
      <c r="J21" s="334">
        <v>0</v>
      </c>
      <c r="K21" s="334">
        <f>SUM(Tabla1[[#This Row],[Existencia al 30/06/2023]]+Tabla1[[#This Row],[Entradas 30 Junio-30 Sept. 2023]]+Tabla1[[#This Row],[Devoluciones]]+I21-J21)</f>
        <v>48</v>
      </c>
      <c r="L21" s="334">
        <v>38</v>
      </c>
      <c r="M21" s="334">
        <f>Tabla1[[#This Row],[Inventario al 30/09/2023]]-Tabla1[[#This Row],[Balance S/Mov. al 30/09/2023]]</f>
        <v>-10</v>
      </c>
      <c r="N21" s="337">
        <v>1293.22</v>
      </c>
      <c r="O21" s="338">
        <f>Tabla1[[#This Row],[Costo Unit.]]*Tabla1[[#This Row],[Inventario al 30/09/2023]]</f>
        <v>49142.36</v>
      </c>
      <c r="P21" s="337">
        <f>(Tabla1[[#This Row],[Entradas 30 Junio-30 Sept. 2023]]*Tabla1[[#This Row],[Costo Unit.]])</f>
        <v>0</v>
      </c>
      <c r="Q21" s="337">
        <f>(Tabla1[[#This Row],[Salidas 30 Junio-30 Sept. 2023]]*Tabla1[[#This Row],[Costo Unit.]])</f>
        <v>0</v>
      </c>
      <c r="R21" s="337" t="s">
        <v>1057</v>
      </c>
      <c r="S21" s="351"/>
      <c r="T21" s="351"/>
      <c r="U21" s="352"/>
    </row>
    <row r="22" spans="2:21" ht="18" x14ac:dyDescent="0.25">
      <c r="B22" s="333">
        <v>45048</v>
      </c>
      <c r="C22" s="334" t="s">
        <v>1073</v>
      </c>
      <c r="D22" s="335" t="s">
        <v>1313</v>
      </c>
      <c r="E22" s="340" t="s">
        <v>1312</v>
      </c>
      <c r="F22" s="334">
        <v>4</v>
      </c>
      <c r="G22" s="334">
        <v>0</v>
      </c>
      <c r="H22" s="334"/>
      <c r="I22" s="334"/>
      <c r="J22" s="334">
        <v>0</v>
      </c>
      <c r="K22" s="334">
        <f>SUM(Tabla1[[#This Row],[Existencia al 30/06/2023]]+Tabla1[[#This Row],[Entradas 30 Junio-30 Sept. 2023]]+Tabla1[[#This Row],[Devoluciones]]+I22-J22)</f>
        <v>4</v>
      </c>
      <c r="L22" s="334">
        <v>15</v>
      </c>
      <c r="M22" s="334">
        <f>Tabla1[[#This Row],[Inventario al 30/09/2023]]-Tabla1[[#This Row],[Balance S/Mov. al 30/09/2023]]</f>
        <v>11</v>
      </c>
      <c r="N22" s="337">
        <v>1679.14</v>
      </c>
      <c r="O22" s="338">
        <f>Tabla1[[#This Row],[Costo Unit.]]*Tabla1[[#This Row],[Inventario al 30/09/2023]]</f>
        <v>25187.100000000002</v>
      </c>
      <c r="P22" s="337">
        <f>(Tabla1[[#This Row],[Entradas 30 Junio-30 Sept. 2023]]*Tabla1[[#This Row],[Costo Unit.]])</f>
        <v>0</v>
      </c>
      <c r="Q22" s="337">
        <f>(Tabla1[[#This Row],[Salidas 30 Junio-30 Sept. 2023]]*Tabla1[[#This Row],[Costo Unit.]])</f>
        <v>0</v>
      </c>
      <c r="R22" s="337" t="s">
        <v>1057</v>
      </c>
      <c r="S22" s="351"/>
      <c r="T22" s="351"/>
      <c r="U22" s="352"/>
    </row>
    <row r="23" spans="2:21" ht="18" x14ac:dyDescent="0.25">
      <c r="B23" s="333">
        <v>42291</v>
      </c>
      <c r="C23" s="334" t="s">
        <v>1070</v>
      </c>
      <c r="D23" s="335" t="s">
        <v>241</v>
      </c>
      <c r="E23" s="340" t="s">
        <v>765</v>
      </c>
      <c r="F23" s="334">
        <v>34</v>
      </c>
      <c r="G23" s="334">
        <v>0</v>
      </c>
      <c r="H23" s="334"/>
      <c r="I23" s="334"/>
      <c r="J23" s="334">
        <v>0</v>
      </c>
      <c r="K23" s="334">
        <f>SUM(Tabla1[[#This Row],[Existencia al 30/06/2023]]+Tabla1[[#This Row],[Entradas 30 Junio-30 Sept. 2023]]+Tabla1[[#This Row],[Devoluciones]]+I23-J23)</f>
        <v>34</v>
      </c>
      <c r="L23" s="334">
        <v>41</v>
      </c>
      <c r="M23" s="334">
        <f>Tabla1[[#This Row],[Inventario al 30/09/2023]]-Tabla1[[#This Row],[Balance S/Mov. al 30/09/2023]]</f>
        <v>7</v>
      </c>
      <c r="N23" s="337">
        <v>70</v>
      </c>
      <c r="O23" s="338">
        <f>Tabla1[[#This Row],[Costo Unit.]]*Tabla1[[#This Row],[Inventario al 30/09/2023]]</f>
        <v>2870</v>
      </c>
      <c r="P23" s="337">
        <f>(Tabla1[[#This Row],[Entradas 30 Junio-30 Sept. 2023]]*Tabla1[[#This Row],[Costo Unit.]])</f>
        <v>0</v>
      </c>
      <c r="Q23" s="337">
        <f>(Tabla1[[#This Row],[Salidas 30 Junio-30 Sept. 2023]]*Tabla1[[#This Row],[Costo Unit.]])</f>
        <v>0</v>
      </c>
      <c r="R23" s="337" t="s">
        <v>1057</v>
      </c>
      <c r="S23" s="351"/>
      <c r="T23" s="351"/>
      <c r="U23" s="352"/>
    </row>
    <row r="24" spans="2:21" ht="18" x14ac:dyDescent="0.25">
      <c r="B24" s="333"/>
      <c r="C24" s="334" t="s">
        <v>1068</v>
      </c>
      <c r="D24" s="335" t="s">
        <v>1242</v>
      </c>
      <c r="E24" s="340" t="s">
        <v>1156</v>
      </c>
      <c r="F24" s="334">
        <v>16</v>
      </c>
      <c r="G24" s="334">
        <v>0</v>
      </c>
      <c r="H24" s="334"/>
      <c r="I24" s="334"/>
      <c r="J24" s="334">
        <v>0</v>
      </c>
      <c r="K24" s="334">
        <f>SUM(Tabla1[[#This Row],[Existencia al 30/06/2023]]+Tabla1[[#This Row],[Entradas 30 Junio-30 Sept. 2023]]+Tabla1[[#This Row],[Devoluciones]]+I24-J24)</f>
        <v>16</v>
      </c>
      <c r="L24" s="334">
        <v>12</v>
      </c>
      <c r="M24" s="334">
        <f>Tabla1[[#This Row],[Inventario al 30/09/2023]]-Tabla1[[#This Row],[Balance S/Mov. al 30/09/2023]]</f>
        <v>-4</v>
      </c>
      <c r="N24" s="337">
        <v>0</v>
      </c>
      <c r="O24" s="338">
        <f>Tabla1[[#This Row],[Costo Unit.]]*Tabla1[[#This Row],[Inventario al 30/09/2023]]</f>
        <v>0</v>
      </c>
      <c r="P24" s="337">
        <f>(Tabla1[[#This Row],[Entradas 30 Junio-30 Sept. 2023]]*Tabla1[[#This Row],[Costo Unit.]])</f>
        <v>0</v>
      </c>
      <c r="Q24" s="337">
        <f>(Tabla1[[#This Row],[Salidas 30 Junio-30 Sept. 2023]]*Tabla1[[#This Row],[Costo Unit.]])</f>
        <v>0</v>
      </c>
      <c r="R24" s="337" t="s">
        <v>1057</v>
      </c>
      <c r="S24" s="351"/>
      <c r="T24" s="351"/>
      <c r="U24" s="352"/>
    </row>
    <row r="25" spans="2:21" ht="18" x14ac:dyDescent="0.25">
      <c r="B25" s="333">
        <v>45042</v>
      </c>
      <c r="C25" s="334" t="s">
        <v>1076</v>
      </c>
      <c r="D25" s="335" t="s">
        <v>1338</v>
      </c>
      <c r="E25" s="340" t="s">
        <v>1337</v>
      </c>
      <c r="F25" s="334">
        <v>59</v>
      </c>
      <c r="G25" s="334">
        <v>0</v>
      </c>
      <c r="H25" s="334"/>
      <c r="I25" s="334"/>
      <c r="J25" s="334">
        <v>0</v>
      </c>
      <c r="K25" s="334">
        <f>SUM(Tabla1[[#This Row],[Existencia al 30/06/2023]]+Tabla1[[#This Row],[Entradas 30 Junio-30 Sept. 2023]]+Tabla1[[#This Row],[Devoluciones]]+I25-J25)</f>
        <v>59</v>
      </c>
      <c r="L25" s="334">
        <v>30</v>
      </c>
      <c r="M25" s="334">
        <f>Tabla1[[#This Row],[Inventario al 30/09/2023]]-Tabla1[[#This Row],[Balance S/Mov. al 30/09/2023]]</f>
        <v>-29</v>
      </c>
      <c r="N25" s="337">
        <v>253.7</v>
      </c>
      <c r="O25" s="338">
        <f>Tabla1[[#This Row],[Costo Unit.]]*Tabla1[[#This Row],[Inventario al 30/09/2023]]</f>
        <v>7611</v>
      </c>
      <c r="P25" s="337">
        <f>(Tabla1[[#This Row],[Entradas 30 Junio-30 Sept. 2023]]*Tabla1[[#This Row],[Costo Unit.]])</f>
        <v>0</v>
      </c>
      <c r="Q25" s="337">
        <f>(Tabla1[[#This Row],[Salidas 30 Junio-30 Sept. 2023]]*Tabla1[[#This Row],[Costo Unit.]])</f>
        <v>0</v>
      </c>
      <c r="R25" s="337" t="s">
        <v>1057</v>
      </c>
      <c r="S25" s="351"/>
      <c r="T25" s="351"/>
      <c r="U25" s="352"/>
    </row>
    <row r="26" spans="2:21" ht="18" x14ac:dyDescent="0.25">
      <c r="B26" s="333">
        <v>42263</v>
      </c>
      <c r="C26" s="334" t="s">
        <v>1068</v>
      </c>
      <c r="D26" s="335" t="s">
        <v>301</v>
      </c>
      <c r="E26" s="336" t="s">
        <v>42</v>
      </c>
      <c r="F26" s="334">
        <v>1</v>
      </c>
      <c r="G26" s="334">
        <v>0</v>
      </c>
      <c r="H26" s="334"/>
      <c r="I26" s="334"/>
      <c r="J26" s="334">
        <v>0</v>
      </c>
      <c r="K26" s="334">
        <f>SUM(Tabla1[[#This Row],[Existencia al 30/06/2023]]+Tabla1[[#This Row],[Entradas 30 Junio-30 Sept. 2023]]+Tabla1[[#This Row],[Devoluciones]]+I26-J26)</f>
        <v>1</v>
      </c>
      <c r="L26" s="334">
        <v>1</v>
      </c>
      <c r="M26" s="334">
        <f>Tabla1[[#This Row],[Inventario al 30/09/2023]]-Tabla1[[#This Row],[Balance S/Mov. al 30/09/2023]]</f>
        <v>0</v>
      </c>
      <c r="N26" s="337">
        <v>1763.16</v>
      </c>
      <c r="O26" s="338">
        <f>Tabla1[[#This Row],[Costo Unit.]]*Tabla1[[#This Row],[Inventario al 30/09/2023]]</f>
        <v>1763.16</v>
      </c>
      <c r="P26" s="337">
        <f>(Tabla1[[#This Row],[Entradas 30 Junio-30 Sept. 2023]]*Tabla1[[#This Row],[Costo Unit.]])</f>
        <v>0</v>
      </c>
      <c r="Q26" s="337">
        <f>(Tabla1[[#This Row],[Salidas 30 Junio-30 Sept. 2023]]*Tabla1[[#This Row],[Costo Unit.]])</f>
        <v>0</v>
      </c>
      <c r="R26" s="337" t="s">
        <v>1057</v>
      </c>
      <c r="S26" s="351"/>
      <c r="T26" s="351"/>
      <c r="U26" s="352"/>
    </row>
    <row r="27" spans="2:21" ht="18" x14ac:dyDescent="0.25">
      <c r="B27" s="333">
        <v>45048</v>
      </c>
      <c r="C27" s="334" t="s">
        <v>1077</v>
      </c>
      <c r="D27" s="335" t="s">
        <v>1362</v>
      </c>
      <c r="E27" s="340" t="s">
        <v>1361</v>
      </c>
      <c r="F27" s="334">
        <v>4</v>
      </c>
      <c r="G27" s="334">
        <v>0</v>
      </c>
      <c r="H27" s="334"/>
      <c r="I27" s="334"/>
      <c r="J27" s="334">
        <v>0</v>
      </c>
      <c r="K27" s="334">
        <f>SUM(Tabla1[[#This Row],[Existencia al 30/06/2023]]+Tabla1[[#This Row],[Entradas 30 Junio-30 Sept. 2023]]+Tabla1[[#This Row],[Devoluciones]]+I27-J27)</f>
        <v>4</v>
      </c>
      <c r="L27" s="334">
        <v>1</v>
      </c>
      <c r="M27" s="334">
        <f>Tabla1[[#This Row],[Inventario al 30/09/2023]]-Tabla1[[#This Row],[Balance S/Mov. al 30/09/2023]]</f>
        <v>-3</v>
      </c>
      <c r="N27" s="337">
        <v>380.96</v>
      </c>
      <c r="O27" s="338">
        <f>Tabla1[[#This Row],[Costo Unit.]]*Tabla1[[#This Row],[Inventario al 30/09/2023]]</f>
        <v>380.96</v>
      </c>
      <c r="P27" s="337">
        <f>(Tabla1[[#This Row],[Entradas 30 Junio-30 Sept. 2023]]*Tabla1[[#This Row],[Costo Unit.]])</f>
        <v>0</v>
      </c>
      <c r="Q27" s="337">
        <f>(Tabla1[[#This Row],[Salidas 30 Junio-30 Sept. 2023]]*Tabla1[[#This Row],[Costo Unit.]])</f>
        <v>0</v>
      </c>
      <c r="R27" s="337" t="s">
        <v>1057</v>
      </c>
      <c r="S27" s="351"/>
      <c r="T27" s="351"/>
      <c r="U27" s="352"/>
    </row>
    <row r="28" spans="2:21" ht="18" x14ac:dyDescent="0.25">
      <c r="B28" s="333">
        <v>45030</v>
      </c>
      <c r="C28" s="334" t="s">
        <v>1068</v>
      </c>
      <c r="D28" s="335" t="s">
        <v>1371</v>
      </c>
      <c r="E28" s="340" t="s">
        <v>1372</v>
      </c>
      <c r="F28" s="334">
        <v>2</v>
      </c>
      <c r="G28" s="334">
        <v>0</v>
      </c>
      <c r="H28" s="334"/>
      <c r="I28" s="334"/>
      <c r="J28" s="334">
        <v>0</v>
      </c>
      <c r="K28" s="334">
        <f>SUM(Tabla1[[#This Row],[Existencia al 30/06/2023]]+Tabla1[[#This Row],[Entradas 30 Junio-30 Sept. 2023]]+Tabla1[[#This Row],[Devoluciones]]+I28-J28)</f>
        <v>2</v>
      </c>
      <c r="L28" s="334">
        <v>0</v>
      </c>
      <c r="M28" s="334">
        <f>Tabla1[[#This Row],[Inventario al 30/09/2023]]-Tabla1[[#This Row],[Balance S/Mov. al 30/09/2023]]</f>
        <v>-2</v>
      </c>
      <c r="N28" s="337">
        <v>1038.4000000000001</v>
      </c>
      <c r="O28" s="338">
        <f>Tabla1[[#This Row],[Costo Unit.]]*Tabla1[[#This Row],[Inventario al 30/09/2023]]</f>
        <v>0</v>
      </c>
      <c r="P28" s="337">
        <f>(Tabla1[[#This Row],[Entradas 30 Junio-30 Sept. 2023]]*Tabla1[[#This Row],[Costo Unit.]])</f>
        <v>0</v>
      </c>
      <c r="Q28" s="337">
        <f>(Tabla1[[#This Row],[Salidas 30 Junio-30 Sept. 2023]]*Tabla1[[#This Row],[Costo Unit.]])</f>
        <v>0</v>
      </c>
      <c r="R28" s="337" t="s">
        <v>1057</v>
      </c>
      <c r="S28" s="351"/>
      <c r="T28" s="351"/>
      <c r="U28" s="352"/>
    </row>
    <row r="29" spans="2:21" ht="18" x14ac:dyDescent="0.25">
      <c r="B29" s="333">
        <v>42080</v>
      </c>
      <c r="C29" s="334" t="s">
        <v>1077</v>
      </c>
      <c r="D29" s="335" t="s">
        <v>296</v>
      </c>
      <c r="E29" s="336" t="s">
        <v>37</v>
      </c>
      <c r="F29" s="334">
        <v>1</v>
      </c>
      <c r="G29" s="334">
        <v>0</v>
      </c>
      <c r="H29" s="334"/>
      <c r="I29" s="334"/>
      <c r="J29" s="334">
        <v>0</v>
      </c>
      <c r="K29" s="334">
        <f>SUM(Tabla1[[#This Row],[Existencia al 30/06/2023]]+Tabla1[[#This Row],[Entradas 30 Junio-30 Sept. 2023]]+Tabla1[[#This Row],[Devoluciones]]+I29-J29)</f>
        <v>1</v>
      </c>
      <c r="L29" s="334">
        <v>2</v>
      </c>
      <c r="M29" s="334">
        <f>Tabla1[[#This Row],[Inventario al 30/09/2023]]-Tabla1[[#This Row],[Balance S/Mov. al 30/09/2023]]</f>
        <v>1</v>
      </c>
      <c r="N29" s="337">
        <v>150</v>
      </c>
      <c r="O29" s="338">
        <f>Tabla1[[#This Row],[Costo Unit.]]*Tabla1[[#This Row],[Inventario al 30/09/2023]]</f>
        <v>300</v>
      </c>
      <c r="P29" s="337">
        <f>(Tabla1[[#This Row],[Entradas 30 Junio-30 Sept. 2023]]*Tabla1[[#This Row],[Costo Unit.]])</f>
        <v>0</v>
      </c>
      <c r="Q29" s="337">
        <f>(Tabla1[[#This Row],[Salidas 30 Junio-30 Sept. 2023]]*Tabla1[[#This Row],[Costo Unit.]])</f>
        <v>0</v>
      </c>
      <c r="R29" s="337" t="s">
        <v>1057</v>
      </c>
      <c r="S29" s="351"/>
      <c r="T29" s="351"/>
      <c r="U29" s="352"/>
    </row>
    <row r="30" spans="2:21" s="6" customFormat="1" ht="18" x14ac:dyDescent="0.25">
      <c r="B30" s="333">
        <v>45042</v>
      </c>
      <c r="C30" s="334" t="s">
        <v>1075</v>
      </c>
      <c r="D30" s="335" t="s">
        <v>1334</v>
      </c>
      <c r="E30" s="340" t="s">
        <v>1249</v>
      </c>
      <c r="F30" s="334">
        <v>1</v>
      </c>
      <c r="G30" s="334">
        <v>0</v>
      </c>
      <c r="H30" s="334"/>
      <c r="I30" s="334"/>
      <c r="J30" s="334">
        <v>0</v>
      </c>
      <c r="K30" s="334">
        <f>SUM(Tabla1[[#This Row],[Existencia al 30/06/2023]]+Tabla1[[#This Row],[Entradas 30 Junio-30 Sept. 2023]]+Tabla1[[#This Row],[Devoluciones]]+I30-J30)</f>
        <v>1</v>
      </c>
      <c r="L30" s="334">
        <v>15</v>
      </c>
      <c r="M30" s="334">
        <f>Tabla1[[#This Row],[Inventario al 30/09/2023]]-Tabla1[[#This Row],[Balance S/Mov. al 30/09/2023]]</f>
        <v>14</v>
      </c>
      <c r="N30" s="337">
        <v>1177.6400000000001</v>
      </c>
      <c r="O30" s="338">
        <f>Tabla1[[#This Row],[Costo Unit.]]*Tabla1[[#This Row],[Inventario al 30/09/2023]]</f>
        <v>17664.600000000002</v>
      </c>
      <c r="P30" s="337">
        <f>(Tabla1[[#This Row],[Entradas 30 Junio-30 Sept. 2023]]*Tabla1[[#This Row],[Costo Unit.]])</f>
        <v>0</v>
      </c>
      <c r="Q30" s="337">
        <f>(Tabla1[[#This Row],[Salidas 30 Junio-30 Sept. 2023]]*Tabla1[[#This Row],[Costo Unit.]])</f>
        <v>0</v>
      </c>
      <c r="R30" s="337" t="s">
        <v>1057</v>
      </c>
      <c r="S30" s="351"/>
      <c r="T30" s="351"/>
      <c r="U30" s="352"/>
    </row>
    <row r="31" spans="2:21" s="6" customFormat="1" ht="18" x14ac:dyDescent="0.25">
      <c r="B31" s="333">
        <v>45042</v>
      </c>
      <c r="C31" s="334" t="s">
        <v>1075</v>
      </c>
      <c r="D31" s="335" t="s">
        <v>1331</v>
      </c>
      <c r="E31" s="340" t="s">
        <v>1292</v>
      </c>
      <c r="F31" s="334">
        <v>4</v>
      </c>
      <c r="G31" s="334">
        <v>0</v>
      </c>
      <c r="H31" s="334"/>
      <c r="I31" s="334"/>
      <c r="J31" s="334">
        <v>0</v>
      </c>
      <c r="K31" s="334">
        <f>SUM(Tabla1[[#This Row],[Existencia al 30/06/2023]]+Tabla1[[#This Row],[Entradas 30 Junio-30 Sept. 2023]]+Tabla1[[#This Row],[Devoluciones]]+I31-J31)</f>
        <v>4</v>
      </c>
      <c r="L31" s="334">
        <v>3</v>
      </c>
      <c r="M31" s="334">
        <f>Tabla1[[#This Row],[Inventario al 30/09/2023]]-Tabla1[[#This Row],[Balance S/Mov. al 30/09/2023]]</f>
        <v>-1</v>
      </c>
      <c r="N31" s="337">
        <v>2347.02</v>
      </c>
      <c r="O31" s="338">
        <f>Tabla1[[#This Row],[Costo Unit.]]*Tabla1[[#This Row],[Inventario al 30/09/2023]]</f>
        <v>7041.0599999999995</v>
      </c>
      <c r="P31" s="337">
        <f>(Tabla1[[#This Row],[Entradas 30 Junio-30 Sept. 2023]]*Tabla1[[#This Row],[Costo Unit.]])</f>
        <v>0</v>
      </c>
      <c r="Q31" s="337">
        <f>(Tabla1[[#This Row],[Salidas 30 Junio-30 Sept. 2023]]*Tabla1[[#This Row],[Costo Unit.]])</f>
        <v>0</v>
      </c>
      <c r="R31" s="337" t="s">
        <v>1057</v>
      </c>
      <c r="S31" s="351"/>
      <c r="T31" s="351"/>
      <c r="U31" s="352"/>
    </row>
    <row r="32" spans="2:21" ht="18" x14ac:dyDescent="0.25">
      <c r="B32" s="333">
        <v>45042</v>
      </c>
      <c r="C32" s="334" t="s">
        <v>1077</v>
      </c>
      <c r="D32" s="335" t="s">
        <v>1335</v>
      </c>
      <c r="E32" s="340" t="s">
        <v>1336</v>
      </c>
      <c r="F32" s="334">
        <v>42</v>
      </c>
      <c r="G32" s="334">
        <v>0</v>
      </c>
      <c r="H32" s="334"/>
      <c r="I32" s="334"/>
      <c r="J32" s="334">
        <v>0</v>
      </c>
      <c r="K32" s="334">
        <f>SUM(Tabla1[[#This Row],[Existencia al 30/06/2023]]+Tabla1[[#This Row],[Entradas 30 Junio-30 Sept. 2023]]+Tabla1[[#This Row],[Devoluciones]]+I32-J32)</f>
        <v>42</v>
      </c>
      <c r="L32" s="334">
        <v>43</v>
      </c>
      <c r="M32" s="334">
        <f>Tabla1[[#This Row],[Inventario al 30/09/2023]]-Tabla1[[#This Row],[Balance S/Mov. al 30/09/2023]]</f>
        <v>1</v>
      </c>
      <c r="N32" s="337">
        <v>342.2</v>
      </c>
      <c r="O32" s="338">
        <f>Tabla1[[#This Row],[Costo Unit.]]*Tabla1[[#This Row],[Inventario al 30/09/2023]]</f>
        <v>14714.6</v>
      </c>
      <c r="P32" s="337">
        <f>(Tabla1[[#This Row],[Entradas 30 Junio-30 Sept. 2023]]*Tabla1[[#This Row],[Costo Unit.]])</f>
        <v>0</v>
      </c>
      <c r="Q32" s="337">
        <f>(Tabla1[[#This Row],[Salidas 30 Junio-30 Sept. 2023]]*Tabla1[[#This Row],[Costo Unit.]])</f>
        <v>0</v>
      </c>
      <c r="R32" s="337" t="s">
        <v>1057</v>
      </c>
      <c r="S32" s="351"/>
      <c r="T32" s="351"/>
      <c r="U32" s="352"/>
    </row>
    <row r="33" spans="2:21" ht="18" x14ac:dyDescent="0.25">
      <c r="B33" s="333">
        <v>41488</v>
      </c>
      <c r="C33" s="334" t="s">
        <v>1070</v>
      </c>
      <c r="D33" s="335" t="s">
        <v>437</v>
      </c>
      <c r="E33" s="340" t="s">
        <v>161</v>
      </c>
      <c r="F33" s="334">
        <v>5</v>
      </c>
      <c r="G33" s="334">
        <v>0</v>
      </c>
      <c r="H33" s="334"/>
      <c r="I33" s="334"/>
      <c r="J33" s="334">
        <v>0</v>
      </c>
      <c r="K33" s="334">
        <f>SUM(Tabla1[[#This Row],[Existencia al 30/06/2023]]+Tabla1[[#This Row],[Entradas 30 Junio-30 Sept. 2023]]+Tabla1[[#This Row],[Devoluciones]]+I33-J33)</f>
        <v>5</v>
      </c>
      <c r="L33" s="334">
        <v>5</v>
      </c>
      <c r="M33" s="334">
        <f>Tabla1[[#This Row],[Inventario al 30/09/2023]]-Tabla1[[#This Row],[Balance S/Mov. al 30/09/2023]]</f>
        <v>0</v>
      </c>
      <c r="N33" s="337">
        <v>3108</v>
      </c>
      <c r="O33" s="338">
        <f>Tabla1[[#This Row],[Costo Unit.]]*Tabla1[[#This Row],[Inventario al 30/09/2023]]</f>
        <v>15540</v>
      </c>
      <c r="P33" s="337">
        <f>(Tabla1[[#This Row],[Entradas 30 Junio-30 Sept. 2023]]*Tabla1[[#This Row],[Costo Unit.]])</f>
        <v>0</v>
      </c>
      <c r="Q33" s="337">
        <f>(Tabla1[[#This Row],[Salidas 30 Junio-30 Sept. 2023]]*Tabla1[[#This Row],[Costo Unit.]])</f>
        <v>0</v>
      </c>
      <c r="R33" s="337" t="s">
        <v>1057</v>
      </c>
      <c r="S33" s="351"/>
      <c r="T33" s="351"/>
      <c r="U33" s="352"/>
    </row>
    <row r="34" spans="2:21" ht="18" x14ac:dyDescent="0.25">
      <c r="B34" s="333">
        <v>41432</v>
      </c>
      <c r="C34" s="334" t="s">
        <v>1080</v>
      </c>
      <c r="D34" s="335" t="s">
        <v>781</v>
      </c>
      <c r="E34" s="340" t="s">
        <v>782</v>
      </c>
      <c r="F34" s="334">
        <v>1</v>
      </c>
      <c r="G34" s="334">
        <v>0</v>
      </c>
      <c r="H34" s="334"/>
      <c r="I34" s="334"/>
      <c r="J34" s="334">
        <v>0</v>
      </c>
      <c r="K34" s="334">
        <f>SUM(Tabla1[[#This Row],[Existencia al 30/06/2023]]+Tabla1[[#This Row],[Entradas 30 Junio-30 Sept. 2023]]+Tabla1[[#This Row],[Devoluciones]]+I34-J34)</f>
        <v>1</v>
      </c>
      <c r="L34" s="334">
        <v>1</v>
      </c>
      <c r="M34" s="334">
        <f>Tabla1[[#This Row],[Inventario al 30/09/2023]]-Tabla1[[#This Row],[Balance S/Mov. al 30/09/2023]]</f>
        <v>0</v>
      </c>
      <c r="N34" s="337">
        <v>379.96</v>
      </c>
      <c r="O34" s="338">
        <f>Tabla1[[#This Row],[Costo Unit.]]*Tabla1[[#This Row],[Inventario al 30/09/2023]]</f>
        <v>379.96</v>
      </c>
      <c r="P34" s="337">
        <f>(Tabla1[[#This Row],[Entradas 30 Junio-30 Sept. 2023]]*Tabla1[[#This Row],[Costo Unit.]])</f>
        <v>0</v>
      </c>
      <c r="Q34" s="337">
        <f>(Tabla1[[#This Row],[Salidas 30 Junio-30 Sept. 2023]]*Tabla1[[#This Row],[Costo Unit.]])</f>
        <v>0</v>
      </c>
      <c r="R34" s="337" t="s">
        <v>1057</v>
      </c>
      <c r="S34" s="351"/>
      <c r="T34" s="351"/>
      <c r="U34" s="352"/>
    </row>
    <row r="35" spans="2:21" ht="18" x14ac:dyDescent="0.25">
      <c r="B35" s="333">
        <v>42496</v>
      </c>
      <c r="C35" s="334" t="s">
        <v>1080</v>
      </c>
      <c r="D35" s="335" t="s">
        <v>314</v>
      </c>
      <c r="E35" s="336" t="s">
        <v>54</v>
      </c>
      <c r="F35" s="334">
        <v>4</v>
      </c>
      <c r="G35" s="334">
        <v>0</v>
      </c>
      <c r="H35" s="334"/>
      <c r="I35" s="334"/>
      <c r="J35" s="334">
        <v>0</v>
      </c>
      <c r="K35" s="334">
        <f>SUM(Tabla1[[#This Row],[Existencia al 30/06/2023]]+Tabla1[[#This Row],[Entradas 30 Junio-30 Sept. 2023]]+Tabla1[[#This Row],[Devoluciones]]+I35-J35)</f>
        <v>4</v>
      </c>
      <c r="L35" s="334">
        <v>4</v>
      </c>
      <c r="M35" s="334">
        <f>Tabla1[[#This Row],[Inventario al 30/09/2023]]-Tabla1[[#This Row],[Balance S/Mov. al 30/09/2023]]</f>
        <v>0</v>
      </c>
      <c r="N35" s="337">
        <v>395</v>
      </c>
      <c r="O35" s="338">
        <f>Tabla1[[#This Row],[Costo Unit.]]*Tabla1[[#This Row],[Inventario al 30/09/2023]]</f>
        <v>1580</v>
      </c>
      <c r="P35" s="337">
        <f>(Tabla1[[#This Row],[Entradas 30 Junio-30 Sept. 2023]]*Tabla1[[#This Row],[Costo Unit.]])</f>
        <v>0</v>
      </c>
      <c r="Q35" s="337">
        <f>(Tabla1[[#This Row],[Salidas 30 Junio-30 Sept. 2023]]*Tabla1[[#This Row],[Costo Unit.]])</f>
        <v>0</v>
      </c>
      <c r="R35" s="337" t="s">
        <v>1057</v>
      </c>
      <c r="S35" s="351"/>
      <c r="T35" s="351"/>
      <c r="U35" s="352"/>
    </row>
    <row r="36" spans="2:21" ht="18" x14ac:dyDescent="0.25">
      <c r="B36" s="333">
        <v>41432</v>
      </c>
      <c r="C36" s="334" t="s">
        <v>1080</v>
      </c>
      <c r="D36" s="335" t="s">
        <v>213</v>
      </c>
      <c r="E36" s="336" t="s">
        <v>603</v>
      </c>
      <c r="F36" s="334">
        <v>9</v>
      </c>
      <c r="G36" s="334">
        <v>0</v>
      </c>
      <c r="H36" s="334"/>
      <c r="I36" s="334"/>
      <c r="J36" s="334">
        <v>0</v>
      </c>
      <c r="K36" s="334">
        <f>SUM(Tabla1[[#This Row],[Existencia al 30/06/2023]]+Tabla1[[#This Row],[Entradas 30 Junio-30 Sept. 2023]]+Tabla1[[#This Row],[Devoluciones]]+I36-J36)</f>
        <v>9</v>
      </c>
      <c r="L36" s="334">
        <v>9</v>
      </c>
      <c r="M36" s="334">
        <f>Tabla1[[#This Row],[Inventario al 30/09/2023]]-Tabla1[[#This Row],[Balance S/Mov. al 30/09/2023]]</f>
        <v>0</v>
      </c>
      <c r="N36" s="337">
        <v>403.91</v>
      </c>
      <c r="O36" s="338">
        <f>Tabla1[[#This Row],[Costo Unit.]]*Tabla1[[#This Row],[Inventario al 30/09/2023]]</f>
        <v>3635.19</v>
      </c>
      <c r="P36" s="337">
        <f>(Tabla1[[#This Row],[Entradas 30 Junio-30 Sept. 2023]]*Tabla1[[#This Row],[Costo Unit.]])</f>
        <v>0</v>
      </c>
      <c r="Q36" s="337">
        <f>(Tabla1[[#This Row],[Salidas 30 Junio-30 Sept. 2023]]*Tabla1[[#This Row],[Costo Unit.]])</f>
        <v>0</v>
      </c>
      <c r="R36" s="337" t="s">
        <v>1057</v>
      </c>
      <c r="S36" s="351"/>
      <c r="T36" s="351"/>
      <c r="U36" s="352"/>
    </row>
    <row r="37" spans="2:21" ht="18" x14ac:dyDescent="0.25">
      <c r="B37" s="333">
        <v>42514</v>
      </c>
      <c r="C37" s="334" t="s">
        <v>1068</v>
      </c>
      <c r="D37" s="335" t="s">
        <v>401</v>
      </c>
      <c r="E37" s="340" t="s">
        <v>71</v>
      </c>
      <c r="F37" s="334">
        <v>40</v>
      </c>
      <c r="G37" s="334">
        <v>0</v>
      </c>
      <c r="H37" s="334"/>
      <c r="I37" s="334"/>
      <c r="J37" s="334">
        <v>0</v>
      </c>
      <c r="K37" s="334">
        <f>SUM(Tabla1[[#This Row],[Existencia al 30/06/2023]]+Tabla1[[#This Row],[Entradas 30 Junio-30 Sept. 2023]]+Tabla1[[#This Row],[Devoluciones]]+I37-J37)</f>
        <v>40</v>
      </c>
      <c r="L37" s="334">
        <v>37</v>
      </c>
      <c r="M37" s="334">
        <f>Tabla1[[#This Row],[Inventario al 30/09/2023]]-Tabla1[[#This Row],[Balance S/Mov. al 30/09/2023]]</f>
        <v>-3</v>
      </c>
      <c r="N37" s="337">
        <v>122.12</v>
      </c>
      <c r="O37" s="338">
        <f>Tabla1[[#This Row],[Costo Unit.]]*Tabla1[[#This Row],[Inventario al 30/09/2023]]</f>
        <v>4518.4400000000005</v>
      </c>
      <c r="P37" s="337">
        <f>(Tabla1[[#This Row],[Entradas 30 Junio-30 Sept. 2023]]*Tabla1[[#This Row],[Costo Unit.]])</f>
        <v>0</v>
      </c>
      <c r="Q37" s="337">
        <f>(Tabla1[[#This Row],[Salidas 30 Junio-30 Sept. 2023]]*Tabla1[[#This Row],[Costo Unit.]])</f>
        <v>0</v>
      </c>
      <c r="R37" s="337" t="s">
        <v>1057</v>
      </c>
      <c r="S37" s="351"/>
      <c r="T37" s="351"/>
      <c r="U37" s="352"/>
    </row>
    <row r="38" spans="2:21" ht="18" x14ac:dyDescent="0.25">
      <c r="B38" s="333">
        <v>40927</v>
      </c>
      <c r="C38" s="334" t="s">
        <v>1076</v>
      </c>
      <c r="D38" s="335" t="s">
        <v>198</v>
      </c>
      <c r="E38" s="336" t="s">
        <v>604</v>
      </c>
      <c r="F38" s="334">
        <v>43</v>
      </c>
      <c r="G38" s="334">
        <v>0</v>
      </c>
      <c r="H38" s="334"/>
      <c r="I38" s="334"/>
      <c r="J38" s="334">
        <v>0</v>
      </c>
      <c r="K38" s="334">
        <f>SUM(Tabla1[[#This Row],[Existencia al 30/06/2023]]+Tabla1[[#This Row],[Entradas 30 Junio-30 Sept. 2023]]+Tabla1[[#This Row],[Devoluciones]]+I38-J38)</f>
        <v>43</v>
      </c>
      <c r="L38" s="334">
        <v>0</v>
      </c>
      <c r="M38" s="334">
        <f>Tabla1[[#This Row],[Inventario al 30/09/2023]]-Tabla1[[#This Row],[Balance S/Mov. al 30/09/2023]]</f>
        <v>-43</v>
      </c>
      <c r="N38" s="337">
        <v>57.82</v>
      </c>
      <c r="O38" s="338">
        <f>Tabla1[[#This Row],[Costo Unit.]]*Tabla1[[#This Row],[Inventario al 30/09/2023]]</f>
        <v>0</v>
      </c>
      <c r="P38" s="337">
        <f>(Tabla1[[#This Row],[Entradas 30 Junio-30 Sept. 2023]]*Tabla1[[#This Row],[Costo Unit.]])</f>
        <v>0</v>
      </c>
      <c r="Q38" s="337">
        <f>(Tabla1[[#This Row],[Salidas 30 Junio-30 Sept. 2023]]*Tabla1[[#This Row],[Costo Unit.]])</f>
        <v>0</v>
      </c>
      <c r="R38" s="337" t="s">
        <v>1057</v>
      </c>
      <c r="S38" s="351"/>
      <c r="T38" s="351"/>
      <c r="U38" s="352"/>
    </row>
    <row r="39" spans="2:21" ht="18" x14ac:dyDescent="0.25">
      <c r="B39" s="333">
        <v>42450</v>
      </c>
      <c r="C39" s="334" t="s">
        <v>1068</v>
      </c>
      <c r="D39" s="335" t="s">
        <v>342</v>
      </c>
      <c r="E39" s="340" t="s">
        <v>605</v>
      </c>
      <c r="F39" s="334">
        <v>17</v>
      </c>
      <c r="G39" s="334">
        <v>0</v>
      </c>
      <c r="H39" s="334"/>
      <c r="I39" s="334"/>
      <c r="J39" s="334">
        <v>0</v>
      </c>
      <c r="K39" s="334">
        <f>SUM(Tabla1[[#This Row],[Existencia al 30/06/2023]]+Tabla1[[#This Row],[Entradas 30 Junio-30 Sept. 2023]]+Tabla1[[#This Row],[Devoluciones]]+I39-J39)</f>
        <v>17</v>
      </c>
      <c r="L39" s="334">
        <v>17</v>
      </c>
      <c r="M39" s="334">
        <f>Tabla1[[#This Row],[Inventario al 30/09/2023]]-Tabla1[[#This Row],[Balance S/Mov. al 30/09/2023]]</f>
        <v>0</v>
      </c>
      <c r="N39" s="337">
        <v>33</v>
      </c>
      <c r="O39" s="338">
        <f>Tabla1[[#This Row],[Costo Unit.]]*Tabla1[[#This Row],[Inventario al 30/09/2023]]</f>
        <v>561</v>
      </c>
      <c r="P39" s="337">
        <f>(Tabla1[[#This Row],[Entradas 30 Junio-30 Sept. 2023]]*Tabla1[[#This Row],[Costo Unit.]])</f>
        <v>0</v>
      </c>
      <c r="Q39" s="337">
        <f>(Tabla1[[#This Row],[Salidas 30 Junio-30 Sept. 2023]]*Tabla1[[#This Row],[Costo Unit.]])</f>
        <v>0</v>
      </c>
      <c r="R39" s="337" t="s">
        <v>1057</v>
      </c>
      <c r="S39" s="351"/>
      <c r="T39" s="351"/>
      <c r="U39" s="352"/>
    </row>
    <row r="40" spans="2:21" ht="18" x14ac:dyDescent="0.25">
      <c r="B40" s="333">
        <v>45016</v>
      </c>
      <c r="C40" s="334" t="s">
        <v>1072</v>
      </c>
      <c r="D40" s="335" t="s">
        <v>1345</v>
      </c>
      <c r="E40" s="340" t="s">
        <v>1142</v>
      </c>
      <c r="F40" s="334">
        <v>79</v>
      </c>
      <c r="G40" s="334">
        <v>0</v>
      </c>
      <c r="H40" s="334"/>
      <c r="I40" s="334"/>
      <c r="J40" s="334">
        <v>0</v>
      </c>
      <c r="K40" s="334">
        <f>SUM(Tabla1[[#This Row],[Existencia al 30/06/2023]]+Tabla1[[#This Row],[Entradas 30 Junio-30 Sept. 2023]]+Tabla1[[#This Row],[Devoluciones]]+I40-J40)</f>
        <v>79</v>
      </c>
      <c r="L40" s="334">
        <v>41</v>
      </c>
      <c r="M40" s="334">
        <f>Tabla1[[#This Row],[Inventario al 30/09/2023]]-Tabla1[[#This Row],[Balance S/Mov. al 30/09/2023]]</f>
        <v>-38</v>
      </c>
      <c r="N40" s="337">
        <v>74.67</v>
      </c>
      <c r="O40" s="338">
        <f>Tabla1[[#This Row],[Costo Unit.]]*Tabla1[[#This Row],[Inventario al 30/09/2023]]</f>
        <v>3061.4700000000003</v>
      </c>
      <c r="P40" s="337">
        <f>(Tabla1[[#This Row],[Entradas 30 Junio-30 Sept. 2023]]*Tabla1[[#This Row],[Costo Unit.]])</f>
        <v>0</v>
      </c>
      <c r="Q40" s="337">
        <f>(Tabla1[[#This Row],[Salidas 30 Junio-30 Sept. 2023]]*Tabla1[[#This Row],[Costo Unit.]])</f>
        <v>0</v>
      </c>
      <c r="R40" s="337" t="s">
        <v>1057</v>
      </c>
      <c r="S40" s="351"/>
      <c r="T40" s="351"/>
      <c r="U40" s="352"/>
    </row>
    <row r="41" spans="2:21" s="6" customFormat="1" ht="18" x14ac:dyDescent="0.25">
      <c r="B41" s="333">
        <v>41457</v>
      </c>
      <c r="C41" s="334" t="s">
        <v>1072</v>
      </c>
      <c r="D41" s="335" t="s">
        <v>270</v>
      </c>
      <c r="E41" s="336" t="s">
        <v>14</v>
      </c>
      <c r="F41" s="334">
        <v>11</v>
      </c>
      <c r="G41" s="334">
        <v>0</v>
      </c>
      <c r="H41" s="334"/>
      <c r="I41" s="334"/>
      <c r="J41" s="334">
        <v>0</v>
      </c>
      <c r="K41" s="334">
        <f>SUM(Tabla1[[#This Row],[Existencia al 30/06/2023]]+Tabla1[[#This Row],[Entradas 30 Junio-30 Sept. 2023]]+Tabla1[[#This Row],[Devoluciones]]+I41-J41)</f>
        <v>11</v>
      </c>
      <c r="L41" s="334">
        <v>3</v>
      </c>
      <c r="M41" s="334">
        <f>Tabla1[[#This Row],[Inventario al 30/09/2023]]-Tabla1[[#This Row],[Balance S/Mov. al 30/09/2023]]</f>
        <v>-8</v>
      </c>
      <c r="N41" s="337">
        <v>140</v>
      </c>
      <c r="O41" s="338">
        <f>Tabla1[[#This Row],[Costo Unit.]]*Tabla1[[#This Row],[Inventario al 30/09/2023]]</f>
        <v>420</v>
      </c>
      <c r="P41" s="337">
        <f>(Tabla1[[#This Row],[Entradas 30 Junio-30 Sept. 2023]]*Tabla1[[#This Row],[Costo Unit.]])</f>
        <v>0</v>
      </c>
      <c r="Q41" s="337">
        <f>(Tabla1[[#This Row],[Salidas 30 Junio-30 Sept. 2023]]*Tabla1[[#This Row],[Costo Unit.]])</f>
        <v>0</v>
      </c>
      <c r="R41" s="337" t="s">
        <v>1057</v>
      </c>
      <c r="S41" s="351"/>
      <c r="T41" s="351"/>
      <c r="U41" s="352"/>
    </row>
    <row r="42" spans="2:21" ht="18" x14ac:dyDescent="0.25">
      <c r="B42" s="333">
        <v>45048</v>
      </c>
      <c r="C42" s="334" t="s">
        <v>1073</v>
      </c>
      <c r="D42" s="335" t="s">
        <v>1376</v>
      </c>
      <c r="E42" s="340" t="s">
        <v>1255</v>
      </c>
      <c r="F42" s="334">
        <v>12</v>
      </c>
      <c r="G42" s="334">
        <v>0</v>
      </c>
      <c r="H42" s="334"/>
      <c r="I42" s="334"/>
      <c r="J42" s="334">
        <v>0</v>
      </c>
      <c r="K42" s="334">
        <f>SUM(Tabla1[[#This Row],[Existencia al 30/06/2023]]+Tabla1[[#This Row],[Entradas 30 Junio-30 Sept. 2023]]+Tabla1[[#This Row],[Devoluciones]]+I42-J42)</f>
        <v>12</v>
      </c>
      <c r="L42" s="334">
        <v>12</v>
      </c>
      <c r="M42" s="334">
        <f>Tabla1[[#This Row],[Inventario al 30/09/2023]]-Tabla1[[#This Row],[Balance S/Mov. al 30/09/2023]]</f>
        <v>0</v>
      </c>
      <c r="N42" s="337">
        <v>50.68</v>
      </c>
      <c r="O42" s="338">
        <f>Tabla1[[#This Row],[Costo Unit.]]*Tabla1[[#This Row],[Inventario al 30/09/2023]]</f>
        <v>608.16</v>
      </c>
      <c r="P42" s="337">
        <f>(Tabla1[[#This Row],[Entradas 30 Junio-30 Sept. 2023]]*Tabla1[[#This Row],[Costo Unit.]])</f>
        <v>0</v>
      </c>
      <c r="Q42" s="337">
        <f>(Tabla1[[#This Row],[Salidas 30 Junio-30 Sept. 2023]]*Tabla1[[#This Row],[Costo Unit.]])</f>
        <v>0</v>
      </c>
      <c r="R42" s="337" t="s">
        <v>1057</v>
      </c>
      <c r="S42" s="351"/>
      <c r="T42" s="351"/>
      <c r="U42" s="352"/>
    </row>
    <row r="43" spans="2:21" ht="18" x14ac:dyDescent="0.25">
      <c r="B43" s="333">
        <v>45030</v>
      </c>
      <c r="C43" s="334" t="s">
        <v>1075</v>
      </c>
      <c r="D43" s="335" t="s">
        <v>1378</v>
      </c>
      <c r="E43" s="340" t="s">
        <v>1377</v>
      </c>
      <c r="F43" s="334">
        <v>182</v>
      </c>
      <c r="G43" s="334">
        <v>0</v>
      </c>
      <c r="H43" s="334"/>
      <c r="I43" s="334"/>
      <c r="J43" s="334">
        <v>0</v>
      </c>
      <c r="K43" s="334">
        <f>SUM(Tabla1[[#This Row],[Existencia al 30/06/2023]]+Tabla1[[#This Row],[Entradas 30 Junio-30 Sept. 2023]]+Tabla1[[#This Row],[Devoluciones]]+I43-J43)</f>
        <v>182</v>
      </c>
      <c r="L43" s="334">
        <v>30</v>
      </c>
      <c r="M43" s="334">
        <f>Tabla1[[#This Row],[Inventario al 30/09/2023]]-Tabla1[[#This Row],[Balance S/Mov. al 30/09/2023]]</f>
        <v>-152</v>
      </c>
      <c r="N43" s="337">
        <v>1486.8</v>
      </c>
      <c r="O43" s="338">
        <f>Tabla1[[#This Row],[Costo Unit.]]*Tabla1[[#This Row],[Inventario al 30/09/2023]]</f>
        <v>44604</v>
      </c>
      <c r="P43" s="337">
        <f>(Tabla1[[#This Row],[Entradas 30 Junio-30 Sept. 2023]]*Tabla1[[#This Row],[Costo Unit.]])</f>
        <v>0</v>
      </c>
      <c r="Q43" s="337">
        <f>(Tabla1[[#This Row],[Salidas 30 Junio-30 Sept. 2023]]*Tabla1[[#This Row],[Costo Unit.]])</f>
        <v>0</v>
      </c>
      <c r="R43" s="337" t="s">
        <v>1057</v>
      </c>
      <c r="S43" s="351"/>
      <c r="T43" s="351"/>
      <c r="U43" s="352"/>
    </row>
    <row r="44" spans="2:21" ht="18" x14ac:dyDescent="0.25">
      <c r="B44" s="333">
        <v>45016</v>
      </c>
      <c r="C44" s="334" t="s">
        <v>1080</v>
      </c>
      <c r="D44" s="335" t="s">
        <v>1347</v>
      </c>
      <c r="E44" s="340" t="s">
        <v>606</v>
      </c>
      <c r="F44" s="334">
        <v>74</v>
      </c>
      <c r="G44" s="334">
        <v>0</v>
      </c>
      <c r="H44" s="334"/>
      <c r="I44" s="334"/>
      <c r="J44" s="334">
        <v>0</v>
      </c>
      <c r="K44" s="334">
        <f>SUM(Tabla1[[#This Row],[Existencia al 30/06/2023]]+Tabla1[[#This Row],[Entradas 30 Junio-30 Sept. 2023]]+Tabla1[[#This Row],[Devoluciones]]+I44-J44)</f>
        <v>74</v>
      </c>
      <c r="L44" s="334">
        <v>74</v>
      </c>
      <c r="M44" s="334">
        <f>Tabla1[[#This Row],[Inventario al 30/09/2023]]-Tabla1[[#This Row],[Balance S/Mov. al 30/09/2023]]</f>
        <v>0</v>
      </c>
      <c r="N44" s="337">
        <v>70.8</v>
      </c>
      <c r="O44" s="338">
        <f>Tabla1[[#This Row],[Costo Unit.]]*Tabla1[[#This Row],[Inventario al 30/09/2023]]</f>
        <v>5239.2</v>
      </c>
      <c r="P44" s="337">
        <f>(Tabla1[[#This Row],[Entradas 30 Junio-30 Sept. 2023]]*Tabla1[[#This Row],[Costo Unit.]])</f>
        <v>0</v>
      </c>
      <c r="Q44" s="337">
        <f>(Tabla1[[#This Row],[Salidas 30 Junio-30 Sept. 2023]]*Tabla1[[#This Row],[Costo Unit.]])</f>
        <v>0</v>
      </c>
      <c r="R44" s="337" t="s">
        <v>1057</v>
      </c>
      <c r="S44" s="351"/>
      <c r="T44" s="351"/>
      <c r="U44" s="352"/>
    </row>
    <row r="45" spans="2:21" s="6" customFormat="1" ht="18" x14ac:dyDescent="0.25">
      <c r="B45" s="333">
        <v>45016</v>
      </c>
      <c r="C45" s="334" t="s">
        <v>1075</v>
      </c>
      <c r="D45" s="335" t="s">
        <v>1346</v>
      </c>
      <c r="E45" s="340" t="s">
        <v>1283</v>
      </c>
      <c r="F45" s="334">
        <v>24</v>
      </c>
      <c r="G45" s="334">
        <v>0</v>
      </c>
      <c r="H45" s="334"/>
      <c r="I45" s="334"/>
      <c r="J45" s="334">
        <v>0</v>
      </c>
      <c r="K45" s="334">
        <f>SUM(Tabla1[[#This Row],[Existencia al 30/06/2023]]+Tabla1[[#This Row],[Entradas 30 Junio-30 Sept. 2023]]+Tabla1[[#This Row],[Devoluciones]]+I45-J45)</f>
        <v>24</v>
      </c>
      <c r="L45" s="334">
        <v>24</v>
      </c>
      <c r="M45" s="334">
        <f>Tabla1[[#This Row],[Inventario al 30/09/2023]]-Tabla1[[#This Row],[Balance S/Mov. al 30/09/2023]]</f>
        <v>0</v>
      </c>
      <c r="N45" s="337">
        <v>1812.48</v>
      </c>
      <c r="O45" s="338">
        <f>Tabla1[[#This Row],[Costo Unit.]]*Tabla1[[#This Row],[Inventario al 30/09/2023]]</f>
        <v>43499.520000000004</v>
      </c>
      <c r="P45" s="337">
        <f>(Tabla1[[#This Row],[Entradas 30 Junio-30 Sept. 2023]]*Tabla1[[#This Row],[Costo Unit.]])</f>
        <v>0</v>
      </c>
      <c r="Q45" s="337">
        <f>(Tabla1[[#This Row],[Salidas 30 Junio-30 Sept. 2023]]*Tabla1[[#This Row],[Costo Unit.]])</f>
        <v>0</v>
      </c>
      <c r="R45" s="337" t="s">
        <v>1057</v>
      </c>
      <c r="S45" s="351"/>
      <c r="T45" s="351"/>
      <c r="U45" s="352"/>
    </row>
    <row r="46" spans="2:21" ht="18" x14ac:dyDescent="0.25">
      <c r="B46" s="333">
        <v>41438</v>
      </c>
      <c r="C46" s="334" t="s">
        <v>1073</v>
      </c>
      <c r="D46" s="335" t="s">
        <v>372</v>
      </c>
      <c r="E46" s="340" t="s">
        <v>106</v>
      </c>
      <c r="F46" s="334">
        <v>2</v>
      </c>
      <c r="G46" s="334">
        <v>0</v>
      </c>
      <c r="H46" s="334"/>
      <c r="I46" s="334"/>
      <c r="J46" s="334">
        <v>0</v>
      </c>
      <c r="K46" s="334">
        <f>SUM(Tabla1[[#This Row],[Existencia al 30/06/2023]]+Tabla1[[#This Row],[Entradas 30 Junio-30 Sept. 2023]]+Tabla1[[#This Row],[Devoluciones]]+I46-J46)</f>
        <v>2</v>
      </c>
      <c r="L46" s="334">
        <v>2</v>
      </c>
      <c r="M46" s="334">
        <f>Tabla1[[#This Row],[Inventario al 30/09/2023]]-Tabla1[[#This Row],[Balance S/Mov. al 30/09/2023]]</f>
        <v>0</v>
      </c>
      <c r="N46" s="337">
        <v>80</v>
      </c>
      <c r="O46" s="338">
        <f>Tabla1[[#This Row],[Costo Unit.]]*Tabla1[[#This Row],[Inventario al 30/09/2023]]</f>
        <v>160</v>
      </c>
      <c r="P46" s="337">
        <f>(Tabla1[[#This Row],[Entradas 30 Junio-30 Sept. 2023]]*Tabla1[[#This Row],[Costo Unit.]])</f>
        <v>0</v>
      </c>
      <c r="Q46" s="337">
        <f>(Tabla1[[#This Row],[Salidas 30 Junio-30 Sept. 2023]]*Tabla1[[#This Row],[Costo Unit.]])</f>
        <v>0</v>
      </c>
      <c r="R46" s="337" t="s">
        <v>1057</v>
      </c>
      <c r="S46" s="351"/>
      <c r="T46" s="351"/>
      <c r="U46" s="352"/>
    </row>
    <row r="47" spans="2:21" s="6" customFormat="1" ht="18" x14ac:dyDescent="0.25">
      <c r="B47" s="333">
        <v>45048</v>
      </c>
      <c r="C47" s="334" t="s">
        <v>1075</v>
      </c>
      <c r="D47" s="335" t="s">
        <v>1308</v>
      </c>
      <c r="E47" s="340" t="s">
        <v>1309</v>
      </c>
      <c r="F47" s="334">
        <v>3</v>
      </c>
      <c r="G47" s="334">
        <v>0</v>
      </c>
      <c r="H47" s="334"/>
      <c r="I47" s="334"/>
      <c r="J47" s="334">
        <v>0</v>
      </c>
      <c r="K47" s="334">
        <f>SUM(Tabla1[[#This Row],[Existencia al 30/06/2023]]+Tabla1[[#This Row],[Entradas 30 Junio-30 Sept. 2023]]+Tabla1[[#This Row],[Devoluciones]]+I47-J47)</f>
        <v>3</v>
      </c>
      <c r="L47" s="334">
        <v>11</v>
      </c>
      <c r="M47" s="334">
        <f>Tabla1[[#This Row],[Inventario al 30/09/2023]]-Tabla1[[#This Row],[Balance S/Mov. al 30/09/2023]]</f>
        <v>8</v>
      </c>
      <c r="N47" s="337">
        <v>1669.7</v>
      </c>
      <c r="O47" s="338">
        <f>Tabla1[[#This Row],[Costo Unit.]]*Tabla1[[#This Row],[Inventario al 30/09/2023]]</f>
        <v>18366.7</v>
      </c>
      <c r="P47" s="337">
        <f>(Tabla1[[#This Row],[Entradas 30 Junio-30 Sept. 2023]]*Tabla1[[#This Row],[Costo Unit.]])</f>
        <v>0</v>
      </c>
      <c r="Q47" s="337">
        <f>(Tabla1[[#This Row],[Salidas 30 Junio-30 Sept. 2023]]*Tabla1[[#This Row],[Costo Unit.]])</f>
        <v>0</v>
      </c>
      <c r="R47" s="337" t="s">
        <v>1057</v>
      </c>
      <c r="S47" s="351"/>
      <c r="T47" s="351"/>
      <c r="U47" s="352"/>
    </row>
    <row r="48" spans="2:21" s="6" customFormat="1" ht="18" x14ac:dyDescent="0.25">
      <c r="B48" s="333">
        <v>45042</v>
      </c>
      <c r="C48" s="334" t="s">
        <v>1075</v>
      </c>
      <c r="D48" s="335" t="s">
        <v>1328</v>
      </c>
      <c r="E48" s="340" t="s">
        <v>1327</v>
      </c>
      <c r="F48" s="334">
        <v>7</v>
      </c>
      <c r="G48" s="334">
        <v>0</v>
      </c>
      <c r="H48" s="334"/>
      <c r="I48" s="334"/>
      <c r="J48" s="334">
        <v>0</v>
      </c>
      <c r="K48" s="334">
        <f>SUM(Tabla1[[#This Row],[Existencia al 30/06/2023]]+Tabla1[[#This Row],[Entradas 30 Junio-30 Sept. 2023]]+Tabla1[[#This Row],[Devoluciones]]+I48-J48)</f>
        <v>7</v>
      </c>
      <c r="L48" s="334">
        <v>7</v>
      </c>
      <c r="M48" s="334">
        <f>Tabla1[[#This Row],[Inventario al 30/09/2023]]-Tabla1[[#This Row],[Balance S/Mov. al 30/09/2023]]</f>
        <v>0</v>
      </c>
      <c r="N48" s="337">
        <v>3127</v>
      </c>
      <c r="O48" s="338">
        <f>Tabla1[[#This Row],[Costo Unit.]]*Tabla1[[#This Row],[Inventario al 30/09/2023]]</f>
        <v>21889</v>
      </c>
      <c r="P48" s="337">
        <f>(Tabla1[[#This Row],[Entradas 30 Junio-30 Sept. 2023]]*Tabla1[[#This Row],[Costo Unit.]])</f>
        <v>0</v>
      </c>
      <c r="Q48" s="337">
        <f>(Tabla1[[#This Row],[Salidas 30 Junio-30 Sept. 2023]]*Tabla1[[#This Row],[Costo Unit.]])</f>
        <v>0</v>
      </c>
      <c r="R48" s="337" t="s">
        <v>1057</v>
      </c>
      <c r="S48" s="351"/>
      <c r="T48" s="351"/>
      <c r="U48" s="352"/>
    </row>
    <row r="49" spans="2:21" ht="18" x14ac:dyDescent="0.25">
      <c r="B49" s="333">
        <v>45042</v>
      </c>
      <c r="C49" s="334" t="s">
        <v>1075</v>
      </c>
      <c r="D49" s="335" t="s">
        <v>1339</v>
      </c>
      <c r="E49" s="340" t="s">
        <v>1340</v>
      </c>
      <c r="F49" s="334">
        <v>21</v>
      </c>
      <c r="G49" s="334">
        <v>0</v>
      </c>
      <c r="H49" s="334"/>
      <c r="I49" s="334"/>
      <c r="J49" s="334">
        <v>0</v>
      </c>
      <c r="K49" s="334">
        <f>SUM(Tabla1[[#This Row],[Existencia al 30/06/2023]]+Tabla1[[#This Row],[Entradas 30 Junio-30 Sept. 2023]]+Tabla1[[#This Row],[Devoluciones]]+I49-J49)</f>
        <v>21</v>
      </c>
      <c r="L49" s="334">
        <v>9</v>
      </c>
      <c r="M49" s="334">
        <f>Tabla1[[#This Row],[Inventario al 30/09/2023]]-Tabla1[[#This Row],[Balance S/Mov. al 30/09/2023]]</f>
        <v>-12</v>
      </c>
      <c r="N49" s="337">
        <v>1174.0999999999999</v>
      </c>
      <c r="O49" s="338">
        <f>Tabla1[[#This Row],[Costo Unit.]]*Tabla1[[#This Row],[Inventario al 30/09/2023]]</f>
        <v>10566.9</v>
      </c>
      <c r="P49" s="337">
        <f>(Tabla1[[#This Row],[Entradas 30 Junio-30 Sept. 2023]]*Tabla1[[#This Row],[Costo Unit.]])</f>
        <v>0</v>
      </c>
      <c r="Q49" s="337">
        <f>(Tabla1[[#This Row],[Salidas 30 Junio-30 Sept. 2023]]*Tabla1[[#This Row],[Costo Unit.]])</f>
        <v>0</v>
      </c>
      <c r="R49" s="337" t="s">
        <v>1057</v>
      </c>
      <c r="S49" s="351"/>
      <c r="T49" s="351"/>
      <c r="U49" s="352"/>
    </row>
    <row r="50" spans="2:21" ht="18" x14ac:dyDescent="0.25">
      <c r="B50" s="333">
        <v>41907</v>
      </c>
      <c r="C50" s="334" t="s">
        <v>1074</v>
      </c>
      <c r="D50" s="335" t="s">
        <v>319</v>
      </c>
      <c r="E50" s="340" t="s">
        <v>58</v>
      </c>
      <c r="F50" s="334">
        <v>1</v>
      </c>
      <c r="G50" s="334">
        <v>0</v>
      </c>
      <c r="H50" s="334"/>
      <c r="I50" s="334"/>
      <c r="J50" s="334">
        <v>0</v>
      </c>
      <c r="K50" s="334">
        <f>SUM(Tabla1[[#This Row],[Existencia al 30/06/2023]]+Tabla1[[#This Row],[Entradas 30 Junio-30 Sept. 2023]]+Tabla1[[#This Row],[Devoluciones]]+I50-J50)</f>
        <v>1</v>
      </c>
      <c r="L50" s="334">
        <v>1</v>
      </c>
      <c r="M50" s="334">
        <f>Tabla1[[#This Row],[Inventario al 30/09/2023]]-Tabla1[[#This Row],[Balance S/Mov. al 30/09/2023]]</f>
        <v>0</v>
      </c>
      <c r="N50" s="337">
        <v>275</v>
      </c>
      <c r="O50" s="338">
        <f>Tabla1[[#This Row],[Costo Unit.]]*Tabla1[[#This Row],[Inventario al 30/09/2023]]</f>
        <v>275</v>
      </c>
      <c r="P50" s="337">
        <f>(Tabla1[[#This Row],[Entradas 30 Junio-30 Sept. 2023]]*Tabla1[[#This Row],[Costo Unit.]])</f>
        <v>0</v>
      </c>
      <c r="Q50" s="337">
        <f>(Tabla1[[#This Row],[Salidas 30 Junio-30 Sept. 2023]]*Tabla1[[#This Row],[Costo Unit.]])</f>
        <v>0</v>
      </c>
      <c r="R50" s="337" t="s">
        <v>1057</v>
      </c>
      <c r="S50" s="351"/>
      <c r="T50" s="351"/>
      <c r="U50" s="352"/>
    </row>
    <row r="51" spans="2:21" ht="18" x14ac:dyDescent="0.25">
      <c r="B51" s="333">
        <v>45048</v>
      </c>
      <c r="C51" s="334" t="s">
        <v>1075</v>
      </c>
      <c r="D51" s="335" t="s">
        <v>1324</v>
      </c>
      <c r="E51" s="340" t="s">
        <v>1323</v>
      </c>
      <c r="F51" s="334">
        <v>3</v>
      </c>
      <c r="G51" s="334">
        <v>0</v>
      </c>
      <c r="H51" s="334"/>
      <c r="I51" s="334"/>
      <c r="J51" s="334">
        <v>0</v>
      </c>
      <c r="K51" s="334">
        <f>SUM(Tabla1[[#This Row],[Existencia al 30/06/2023]]+Tabla1[[#This Row],[Entradas 30 Junio-30 Sept. 2023]]+Tabla1[[#This Row],[Devoluciones]]+I51-J51)</f>
        <v>3</v>
      </c>
      <c r="L51" s="334">
        <v>0</v>
      </c>
      <c r="M51" s="334">
        <f>Tabla1[[#This Row],[Inventario al 30/09/2023]]-Tabla1[[#This Row],[Balance S/Mov. al 30/09/2023]]</f>
        <v>-3</v>
      </c>
      <c r="N51" s="337">
        <v>5253.36</v>
      </c>
      <c r="O51" s="338">
        <f>Tabla1[[#This Row],[Costo Unit.]]*Tabla1[[#This Row],[Inventario al 30/09/2023]]</f>
        <v>0</v>
      </c>
      <c r="P51" s="337">
        <f>(Tabla1[[#This Row],[Entradas 30 Junio-30 Sept. 2023]]*Tabla1[[#This Row],[Costo Unit.]])</f>
        <v>0</v>
      </c>
      <c r="Q51" s="337">
        <f>(Tabla1[[#This Row],[Salidas 30 Junio-30 Sept. 2023]]*Tabla1[[#This Row],[Costo Unit.]])</f>
        <v>0</v>
      </c>
      <c r="R51" s="337" t="s">
        <v>1057</v>
      </c>
      <c r="S51" s="351"/>
      <c r="T51" s="351"/>
      <c r="U51" s="352"/>
    </row>
    <row r="52" spans="2:21" ht="18" x14ac:dyDescent="0.25">
      <c r="B52" s="333">
        <v>42496</v>
      </c>
      <c r="C52" s="334" t="s">
        <v>1073</v>
      </c>
      <c r="D52" s="335" t="s">
        <v>221</v>
      </c>
      <c r="E52" s="340" t="s">
        <v>608</v>
      </c>
      <c r="F52" s="334">
        <v>0</v>
      </c>
      <c r="G52" s="334">
        <v>0</v>
      </c>
      <c r="H52" s="334"/>
      <c r="I52" s="334"/>
      <c r="J52" s="334">
        <v>0</v>
      </c>
      <c r="K52" s="334">
        <f>SUM(Tabla1[[#This Row],[Existencia al 30/06/2023]]+Tabla1[[#This Row],[Entradas 30 Junio-30 Sept. 2023]]+Tabla1[[#This Row],[Devoluciones]]+I52-J52)</f>
        <v>0</v>
      </c>
      <c r="L52" s="334">
        <v>0</v>
      </c>
      <c r="M52" s="334">
        <f>Tabla1[[#This Row],[Inventario al 30/09/2023]]-Tabla1[[#This Row],[Balance S/Mov. al 30/09/2023]]</f>
        <v>0</v>
      </c>
      <c r="N52" s="337">
        <v>708</v>
      </c>
      <c r="O52" s="338">
        <f>Tabla1[[#This Row],[Costo Unit.]]*Tabla1[[#This Row],[Inventario al 30/09/2023]]</f>
        <v>0</v>
      </c>
      <c r="P52" s="337">
        <f>(Tabla1[[#This Row],[Entradas 30 Junio-30 Sept. 2023]]*Tabla1[[#This Row],[Costo Unit.]])</f>
        <v>0</v>
      </c>
      <c r="Q52" s="337">
        <f>(Tabla1[[#This Row],[Salidas 30 Junio-30 Sept. 2023]]*Tabla1[[#This Row],[Costo Unit.]])</f>
        <v>0</v>
      </c>
      <c r="R52" s="337" t="s">
        <v>1057</v>
      </c>
      <c r="S52" s="351"/>
      <c r="T52" s="351"/>
      <c r="U52" s="352"/>
    </row>
    <row r="53" spans="2:21" ht="18" x14ac:dyDescent="0.25">
      <c r="B53" s="333">
        <v>41429</v>
      </c>
      <c r="C53" s="334" t="s">
        <v>1073</v>
      </c>
      <c r="D53" s="335" t="s">
        <v>433</v>
      </c>
      <c r="E53" s="340" t="s">
        <v>935</v>
      </c>
      <c r="F53" s="334">
        <v>1</v>
      </c>
      <c r="G53" s="334">
        <v>0</v>
      </c>
      <c r="H53" s="334"/>
      <c r="I53" s="334"/>
      <c r="J53" s="334">
        <v>0</v>
      </c>
      <c r="K53" s="334">
        <f>SUM(Tabla1[[#This Row],[Existencia al 30/06/2023]]+Tabla1[[#This Row],[Entradas 30 Junio-30 Sept. 2023]]+Tabla1[[#This Row],[Devoluciones]]+I53-J53)</f>
        <v>1</v>
      </c>
      <c r="L53" s="334">
        <v>3</v>
      </c>
      <c r="M53" s="334">
        <f>Tabla1[[#This Row],[Inventario al 30/09/2023]]-Tabla1[[#This Row],[Balance S/Mov. al 30/09/2023]]</f>
        <v>2</v>
      </c>
      <c r="N53" s="337">
        <v>442.5</v>
      </c>
      <c r="O53" s="338">
        <f>Tabla1[[#This Row],[Costo Unit.]]*Tabla1[[#This Row],[Inventario al 30/09/2023]]</f>
        <v>1327.5</v>
      </c>
      <c r="P53" s="337">
        <f>(Tabla1[[#This Row],[Entradas 30 Junio-30 Sept. 2023]]*Tabla1[[#This Row],[Costo Unit.]])</f>
        <v>0</v>
      </c>
      <c r="Q53" s="337">
        <f>(Tabla1[[#This Row],[Salidas 30 Junio-30 Sept. 2023]]*Tabla1[[#This Row],[Costo Unit.]])</f>
        <v>0</v>
      </c>
      <c r="R53" s="337" t="s">
        <v>1057</v>
      </c>
      <c r="S53" s="351"/>
      <c r="T53" s="351"/>
      <c r="U53" s="352"/>
    </row>
    <row r="54" spans="2:21" ht="18" x14ac:dyDescent="0.25">
      <c r="B54" s="333">
        <v>41488</v>
      </c>
      <c r="C54" s="334" t="s">
        <v>1073</v>
      </c>
      <c r="D54" s="335" t="s">
        <v>227</v>
      </c>
      <c r="E54" s="340" t="s">
        <v>609</v>
      </c>
      <c r="F54" s="334">
        <v>19</v>
      </c>
      <c r="G54" s="334">
        <v>0</v>
      </c>
      <c r="H54" s="334"/>
      <c r="I54" s="334"/>
      <c r="J54" s="334">
        <v>0</v>
      </c>
      <c r="K54" s="334">
        <f>SUM(Tabla1[[#This Row],[Existencia al 30/06/2023]]+Tabla1[[#This Row],[Entradas 30 Junio-30 Sept. 2023]]+Tabla1[[#This Row],[Devoluciones]]+I54-J54)</f>
        <v>19</v>
      </c>
      <c r="L54" s="334">
        <v>20</v>
      </c>
      <c r="M54" s="334">
        <f>Tabla1[[#This Row],[Inventario al 30/09/2023]]-Tabla1[[#This Row],[Balance S/Mov. al 30/09/2023]]</f>
        <v>1</v>
      </c>
      <c r="N54" s="337">
        <v>4710.3</v>
      </c>
      <c r="O54" s="338">
        <f>Tabla1[[#This Row],[Costo Unit.]]*Tabla1[[#This Row],[Inventario al 30/09/2023]]</f>
        <v>94206</v>
      </c>
      <c r="P54" s="337">
        <f>(Tabla1[[#This Row],[Entradas 30 Junio-30 Sept. 2023]]*Tabla1[[#This Row],[Costo Unit.]])</f>
        <v>0</v>
      </c>
      <c r="Q54" s="337">
        <f>(Tabla1[[#This Row],[Salidas 30 Junio-30 Sept. 2023]]*Tabla1[[#This Row],[Costo Unit.]])</f>
        <v>0</v>
      </c>
      <c r="R54" s="337" t="s">
        <v>1057</v>
      </c>
      <c r="S54" s="351"/>
      <c r="T54" s="351"/>
      <c r="U54" s="352"/>
    </row>
    <row r="55" spans="2:21" ht="18" x14ac:dyDescent="0.25">
      <c r="B55" s="333">
        <v>44879</v>
      </c>
      <c r="C55" s="334" t="s">
        <v>1073</v>
      </c>
      <c r="D55" s="335" t="s">
        <v>1234</v>
      </c>
      <c r="E55" s="340" t="s">
        <v>1166</v>
      </c>
      <c r="F55" s="334">
        <v>78</v>
      </c>
      <c r="G55" s="334">
        <v>0</v>
      </c>
      <c r="H55" s="334"/>
      <c r="I55" s="334"/>
      <c r="J55" s="334">
        <v>0</v>
      </c>
      <c r="K55" s="334">
        <f>SUM(Tabla1[[#This Row],[Existencia al 30/06/2023]]+Tabla1[[#This Row],[Entradas 30 Junio-30 Sept. 2023]]+Tabla1[[#This Row],[Devoluciones]]+I55-J55)</f>
        <v>78</v>
      </c>
      <c r="L55" s="334">
        <v>110</v>
      </c>
      <c r="M55" s="334">
        <f>Tabla1[[#This Row],[Inventario al 30/09/2023]]-Tabla1[[#This Row],[Balance S/Mov. al 30/09/2023]]</f>
        <v>32</v>
      </c>
      <c r="N55" s="337">
        <v>214.76</v>
      </c>
      <c r="O55" s="338">
        <f>Tabla1[[#This Row],[Costo Unit.]]*Tabla1[[#This Row],[Inventario al 30/09/2023]]</f>
        <v>23623.599999999999</v>
      </c>
      <c r="P55" s="337">
        <f>(Tabla1[[#This Row],[Entradas 30 Junio-30 Sept. 2023]]*Tabla1[[#This Row],[Costo Unit.]])</f>
        <v>0</v>
      </c>
      <c r="Q55" s="337">
        <f>(Tabla1[[#This Row],[Salidas 30 Junio-30 Sept. 2023]]*Tabla1[[#This Row],[Costo Unit.]])</f>
        <v>0</v>
      </c>
      <c r="R55" s="337" t="s">
        <v>1057</v>
      </c>
      <c r="S55" s="351"/>
      <c r="T55" s="351"/>
      <c r="U55" s="352"/>
    </row>
    <row r="56" spans="2:21" ht="18" x14ac:dyDescent="0.25">
      <c r="B56" s="333">
        <v>44876</v>
      </c>
      <c r="C56" s="334" t="s">
        <v>1073</v>
      </c>
      <c r="D56" s="335" t="s">
        <v>1380</v>
      </c>
      <c r="E56" s="340" t="s">
        <v>1256</v>
      </c>
      <c r="F56" s="334">
        <v>0</v>
      </c>
      <c r="G56" s="334">
        <v>0</v>
      </c>
      <c r="H56" s="334"/>
      <c r="I56" s="334"/>
      <c r="J56" s="334">
        <v>0</v>
      </c>
      <c r="K56" s="334">
        <f>SUM(Tabla1[[#This Row],[Existencia al 30/06/2023]]+Tabla1[[#This Row],[Entradas 30 Junio-30 Sept. 2023]]+Tabla1[[#This Row],[Devoluciones]]+I56-J56)</f>
        <v>0</v>
      </c>
      <c r="L56" s="334">
        <v>0</v>
      </c>
      <c r="M56" s="334">
        <f>Tabla1[[#This Row],[Inventario al 30/09/2023]]-Tabla1[[#This Row],[Balance S/Mov. al 30/09/2023]]</f>
        <v>0</v>
      </c>
      <c r="N56" s="337">
        <v>0</v>
      </c>
      <c r="O56" s="338">
        <f>Tabla1[[#This Row],[Costo Unit.]]*Tabla1[[#This Row],[Inventario al 30/09/2023]]</f>
        <v>0</v>
      </c>
      <c r="P56" s="337">
        <f>(Tabla1[[#This Row],[Entradas 30 Junio-30 Sept. 2023]]*Tabla1[[#This Row],[Costo Unit.]])</f>
        <v>0</v>
      </c>
      <c r="Q56" s="337">
        <f>(Tabla1[[#This Row],[Salidas 30 Junio-30 Sept. 2023]]*Tabla1[[#This Row],[Costo Unit.]])</f>
        <v>0</v>
      </c>
      <c r="R56" s="337" t="s">
        <v>1057</v>
      </c>
      <c r="S56" s="351"/>
      <c r="T56" s="351"/>
      <c r="U56" s="352"/>
    </row>
    <row r="57" spans="2:21" ht="18" x14ac:dyDescent="0.25">
      <c r="B57" s="333">
        <v>45048</v>
      </c>
      <c r="C57" s="334" t="s">
        <v>1073</v>
      </c>
      <c r="D57" s="335" t="s">
        <v>1318</v>
      </c>
      <c r="E57" s="340" t="s">
        <v>1317</v>
      </c>
      <c r="F57" s="334">
        <v>2</v>
      </c>
      <c r="G57" s="334">
        <v>0</v>
      </c>
      <c r="H57" s="334"/>
      <c r="I57" s="334"/>
      <c r="J57" s="334">
        <v>0</v>
      </c>
      <c r="K57" s="334">
        <f>SUM(Tabla1[[#This Row],[Existencia al 30/06/2023]]+Tabla1[[#This Row],[Entradas 30 Junio-30 Sept. 2023]]+Tabla1[[#This Row],[Devoluciones]]+I57-J57)</f>
        <v>2</v>
      </c>
      <c r="L57" s="334">
        <v>10</v>
      </c>
      <c r="M57" s="334">
        <f>Tabla1[[#This Row],[Inventario al 30/09/2023]]-Tabla1[[#This Row],[Balance S/Mov. al 30/09/2023]]</f>
        <v>8</v>
      </c>
      <c r="N57" s="337">
        <v>358.72</v>
      </c>
      <c r="O57" s="338">
        <f>Tabla1[[#This Row],[Costo Unit.]]*Tabla1[[#This Row],[Inventario al 30/09/2023]]</f>
        <v>3587.2000000000003</v>
      </c>
      <c r="P57" s="337">
        <f>(Tabla1[[#This Row],[Entradas 30 Junio-30 Sept. 2023]]*Tabla1[[#This Row],[Costo Unit.]])</f>
        <v>0</v>
      </c>
      <c r="Q57" s="337">
        <f>(Tabla1[[#This Row],[Salidas 30 Junio-30 Sept. 2023]]*Tabla1[[#This Row],[Costo Unit.]])</f>
        <v>0</v>
      </c>
      <c r="R57" s="337" t="s">
        <v>1057</v>
      </c>
      <c r="S57" s="351"/>
      <c r="T57" s="351"/>
      <c r="U57" s="352"/>
    </row>
    <row r="58" spans="2:21" ht="18" x14ac:dyDescent="0.25">
      <c r="B58" s="333">
        <v>41404</v>
      </c>
      <c r="C58" s="334" t="s">
        <v>1080</v>
      </c>
      <c r="D58" s="335" t="s">
        <v>231</v>
      </c>
      <c r="E58" s="340" t="s">
        <v>610</v>
      </c>
      <c r="F58" s="334">
        <v>8</v>
      </c>
      <c r="G58" s="334">
        <v>0</v>
      </c>
      <c r="H58" s="334"/>
      <c r="I58" s="334"/>
      <c r="J58" s="334">
        <v>0</v>
      </c>
      <c r="K58" s="334">
        <f>SUM(Tabla1[[#This Row],[Existencia al 30/06/2023]]+Tabla1[[#This Row],[Entradas 30 Junio-30 Sept. 2023]]+Tabla1[[#This Row],[Devoluciones]]+I58-J58)</f>
        <v>8</v>
      </c>
      <c r="L58" s="334">
        <v>8</v>
      </c>
      <c r="M58" s="334">
        <f>Tabla1[[#This Row],[Inventario al 30/09/2023]]-Tabla1[[#This Row],[Balance S/Mov. al 30/09/2023]]</f>
        <v>0</v>
      </c>
      <c r="N58" s="337">
        <v>1060.82</v>
      </c>
      <c r="O58" s="338">
        <f>Tabla1[[#This Row],[Costo Unit.]]*Tabla1[[#This Row],[Inventario al 30/09/2023]]</f>
        <v>8486.56</v>
      </c>
      <c r="P58" s="337">
        <f>(Tabla1[[#This Row],[Entradas 30 Junio-30 Sept. 2023]]*Tabla1[[#This Row],[Costo Unit.]])</f>
        <v>0</v>
      </c>
      <c r="Q58" s="337">
        <f>(Tabla1[[#This Row],[Salidas 30 Junio-30 Sept. 2023]]*Tabla1[[#This Row],[Costo Unit.]])</f>
        <v>0</v>
      </c>
      <c r="R58" s="337" t="s">
        <v>1057</v>
      </c>
      <c r="S58" s="351"/>
      <c r="T58" s="351"/>
      <c r="U58" s="352"/>
    </row>
    <row r="59" spans="2:21" ht="18" x14ac:dyDescent="0.25">
      <c r="B59" s="333">
        <v>45048</v>
      </c>
      <c r="C59" s="334" t="s">
        <v>1073</v>
      </c>
      <c r="D59" s="335" t="s">
        <v>1319</v>
      </c>
      <c r="E59" s="340" t="s">
        <v>1266</v>
      </c>
      <c r="F59" s="334">
        <v>18</v>
      </c>
      <c r="G59" s="334">
        <v>0</v>
      </c>
      <c r="H59" s="334"/>
      <c r="I59" s="334"/>
      <c r="J59" s="334">
        <v>0</v>
      </c>
      <c r="K59" s="334">
        <f>SUM(Tabla1[[#This Row],[Existencia al 30/06/2023]]+Tabla1[[#This Row],[Entradas 30 Junio-30 Sept. 2023]]+Tabla1[[#This Row],[Devoluciones]]+I59-J59)</f>
        <v>18</v>
      </c>
      <c r="L59" s="334">
        <v>18</v>
      </c>
      <c r="M59" s="334">
        <f>Tabla1[[#This Row],[Inventario al 30/09/2023]]-Tabla1[[#This Row],[Balance S/Mov. al 30/09/2023]]</f>
        <v>0</v>
      </c>
      <c r="N59" s="337">
        <v>177</v>
      </c>
      <c r="O59" s="338">
        <f>Tabla1[[#This Row],[Costo Unit.]]*Tabla1[[#This Row],[Inventario al 30/09/2023]]</f>
        <v>3186</v>
      </c>
      <c r="P59" s="337">
        <f>(Tabla1[[#This Row],[Entradas 30 Junio-30 Sept. 2023]]*Tabla1[[#This Row],[Costo Unit.]])</f>
        <v>0</v>
      </c>
      <c r="Q59" s="337">
        <f>(Tabla1[[#This Row],[Salidas 30 Junio-30 Sept. 2023]]*Tabla1[[#This Row],[Costo Unit.]])</f>
        <v>0</v>
      </c>
      <c r="R59" s="337" t="s">
        <v>1057</v>
      </c>
      <c r="S59" s="351"/>
      <c r="T59" s="351"/>
      <c r="U59" s="352"/>
    </row>
    <row r="60" spans="2:21" s="6" customFormat="1" ht="18" x14ac:dyDescent="0.25">
      <c r="B60" s="333">
        <v>42250</v>
      </c>
      <c r="C60" s="334" t="s">
        <v>1076</v>
      </c>
      <c r="D60" s="335" t="s">
        <v>584</v>
      </c>
      <c r="E60" s="340" t="s">
        <v>585</v>
      </c>
      <c r="F60" s="334">
        <v>2</v>
      </c>
      <c r="G60" s="334">
        <v>0</v>
      </c>
      <c r="H60" s="334"/>
      <c r="I60" s="334"/>
      <c r="J60" s="334">
        <v>0</v>
      </c>
      <c r="K60" s="334">
        <f>SUM(Tabla1[[#This Row],[Existencia al 30/06/2023]]+Tabla1[[#This Row],[Entradas 30 Junio-30 Sept. 2023]]+Tabla1[[#This Row],[Devoluciones]]+I60-J60)</f>
        <v>2</v>
      </c>
      <c r="L60" s="334">
        <v>2</v>
      </c>
      <c r="M60" s="334">
        <f>Tabla1[[#This Row],[Inventario al 30/09/2023]]-Tabla1[[#This Row],[Balance S/Mov. al 30/09/2023]]</f>
        <v>0</v>
      </c>
      <c r="N60" s="337">
        <v>3413.92</v>
      </c>
      <c r="O60" s="338">
        <f>Tabla1[[#This Row],[Costo Unit.]]*Tabla1[[#This Row],[Inventario al 30/09/2023]]</f>
        <v>6827.84</v>
      </c>
      <c r="P60" s="337">
        <f>(Tabla1[[#This Row],[Entradas 30 Junio-30 Sept. 2023]]*Tabla1[[#This Row],[Costo Unit.]])</f>
        <v>0</v>
      </c>
      <c r="Q60" s="337">
        <f>(Tabla1[[#This Row],[Salidas 30 Junio-30 Sept. 2023]]*Tabla1[[#This Row],[Costo Unit.]])</f>
        <v>0</v>
      </c>
      <c r="R60" s="337" t="s">
        <v>1057</v>
      </c>
      <c r="S60" s="351"/>
      <c r="T60" s="351"/>
      <c r="U60" s="352"/>
    </row>
    <row r="61" spans="2:21" ht="18" x14ac:dyDescent="0.25">
      <c r="B61" s="333">
        <v>41429</v>
      </c>
      <c r="C61" s="334" t="s">
        <v>1068</v>
      </c>
      <c r="D61" s="335" t="s">
        <v>800</v>
      </c>
      <c r="E61" s="340" t="s">
        <v>808</v>
      </c>
      <c r="F61" s="334">
        <v>4</v>
      </c>
      <c r="G61" s="334">
        <v>0</v>
      </c>
      <c r="H61" s="334"/>
      <c r="I61" s="334"/>
      <c r="J61" s="334">
        <v>0</v>
      </c>
      <c r="K61" s="334">
        <f>SUM(Tabla1[[#This Row],[Existencia al 30/06/2023]]+Tabla1[[#This Row],[Entradas 30 Junio-30 Sept. 2023]]+Tabla1[[#This Row],[Devoluciones]]+I61-J61)</f>
        <v>4</v>
      </c>
      <c r="L61" s="334">
        <v>4</v>
      </c>
      <c r="M61" s="334">
        <f>Tabla1[[#This Row],[Inventario al 30/09/2023]]-Tabla1[[#This Row],[Balance S/Mov. al 30/09/2023]]</f>
        <v>0</v>
      </c>
      <c r="N61" s="337">
        <v>102.66</v>
      </c>
      <c r="O61" s="338">
        <f>Tabla1[[#This Row],[Costo Unit.]]*Tabla1[[#This Row],[Inventario al 30/09/2023]]</f>
        <v>410.64</v>
      </c>
      <c r="P61" s="337">
        <f>(Tabla1[[#This Row],[Entradas 30 Junio-30 Sept. 2023]]*Tabla1[[#This Row],[Costo Unit.]])</f>
        <v>0</v>
      </c>
      <c r="Q61" s="337">
        <f>(Tabla1[[#This Row],[Salidas 30 Junio-30 Sept. 2023]]*Tabla1[[#This Row],[Costo Unit.]])</f>
        <v>0</v>
      </c>
      <c r="R61" s="337" t="s">
        <v>1057</v>
      </c>
      <c r="S61" s="351"/>
      <c r="T61" s="351"/>
      <c r="U61" s="352"/>
    </row>
    <row r="62" spans="2:21" ht="18" x14ac:dyDescent="0.25">
      <c r="B62" s="333">
        <v>42496</v>
      </c>
      <c r="C62" s="334" t="s">
        <v>1083</v>
      </c>
      <c r="D62" s="335" t="s">
        <v>586</v>
      </c>
      <c r="E62" s="340" t="s">
        <v>587</v>
      </c>
      <c r="F62" s="334">
        <v>2</v>
      </c>
      <c r="G62" s="334">
        <v>0</v>
      </c>
      <c r="H62" s="334"/>
      <c r="I62" s="334"/>
      <c r="J62" s="334">
        <v>0</v>
      </c>
      <c r="K62" s="334">
        <f>SUM(Tabla1[[#This Row],[Existencia al 30/06/2023]]+Tabla1[[#This Row],[Entradas 30 Junio-30 Sept. 2023]]+Tabla1[[#This Row],[Devoluciones]]+I62-J62)</f>
        <v>2</v>
      </c>
      <c r="L62" s="334">
        <v>0</v>
      </c>
      <c r="M62" s="334">
        <f>Tabla1[[#This Row],[Inventario al 30/09/2023]]-Tabla1[[#This Row],[Balance S/Mov. al 30/09/2023]]</f>
        <v>-2</v>
      </c>
      <c r="N62" s="337">
        <v>7379.5</v>
      </c>
      <c r="O62" s="338">
        <f>Tabla1[[#This Row],[Costo Unit.]]*Tabla1[[#This Row],[Inventario al 30/09/2023]]</f>
        <v>0</v>
      </c>
      <c r="P62" s="337">
        <f>(Tabla1[[#This Row],[Entradas 30 Junio-30 Sept. 2023]]*Tabla1[[#This Row],[Costo Unit.]])</f>
        <v>0</v>
      </c>
      <c r="Q62" s="337">
        <f>(Tabla1[[#This Row],[Salidas 30 Junio-30 Sept. 2023]]*Tabla1[[#This Row],[Costo Unit.]])</f>
        <v>0</v>
      </c>
      <c r="R62" s="337" t="s">
        <v>1057</v>
      </c>
      <c r="S62" s="351"/>
      <c r="T62" s="351"/>
      <c r="U62" s="352"/>
    </row>
    <row r="63" spans="2:21" ht="18" x14ac:dyDescent="0.25">
      <c r="B63" s="333">
        <v>41404</v>
      </c>
      <c r="C63" s="334" t="s">
        <v>1070</v>
      </c>
      <c r="D63" s="335" t="s">
        <v>216</v>
      </c>
      <c r="E63" s="336" t="s">
        <v>600</v>
      </c>
      <c r="F63" s="334">
        <v>26</v>
      </c>
      <c r="G63" s="334">
        <v>0</v>
      </c>
      <c r="H63" s="334"/>
      <c r="I63" s="334"/>
      <c r="J63" s="334">
        <v>0</v>
      </c>
      <c r="K63" s="334">
        <f>SUM(Tabla1[[#This Row],[Existencia al 30/06/2023]]+Tabla1[[#This Row],[Entradas 30 Junio-30 Sept. 2023]]+Tabla1[[#This Row],[Devoluciones]]+I63-J63)</f>
        <v>26</v>
      </c>
      <c r="L63" s="334">
        <v>26</v>
      </c>
      <c r="M63" s="334">
        <f>Tabla1[[#This Row],[Inventario al 30/09/2023]]-Tabla1[[#This Row],[Balance S/Mov. al 30/09/2023]]</f>
        <v>0</v>
      </c>
      <c r="N63" s="337">
        <v>81.59</v>
      </c>
      <c r="O63" s="338">
        <f>Tabla1[[#This Row],[Costo Unit.]]*Tabla1[[#This Row],[Inventario al 30/09/2023]]</f>
        <v>2121.34</v>
      </c>
      <c r="P63" s="337">
        <f>(Tabla1[[#This Row],[Entradas 30 Junio-30 Sept. 2023]]*Tabla1[[#This Row],[Costo Unit.]])</f>
        <v>0</v>
      </c>
      <c r="Q63" s="337">
        <f>(Tabla1[[#This Row],[Salidas 30 Junio-30 Sept. 2023]]*Tabla1[[#This Row],[Costo Unit.]])</f>
        <v>0</v>
      </c>
      <c r="R63" s="337" t="s">
        <v>1057</v>
      </c>
      <c r="S63" s="351"/>
      <c r="T63" s="351"/>
      <c r="U63" s="352"/>
    </row>
    <row r="64" spans="2:21" ht="18" x14ac:dyDescent="0.25">
      <c r="B64" s="333">
        <v>40927</v>
      </c>
      <c r="C64" s="334" t="s">
        <v>1068</v>
      </c>
      <c r="D64" s="335" t="s">
        <v>211</v>
      </c>
      <c r="E64" s="340" t="s">
        <v>601</v>
      </c>
      <c r="F64" s="334">
        <v>0</v>
      </c>
      <c r="G64" s="334">
        <v>0</v>
      </c>
      <c r="H64" s="334"/>
      <c r="I64" s="334"/>
      <c r="J64" s="334">
        <v>0</v>
      </c>
      <c r="K64" s="334">
        <f>SUM(Tabla1[[#This Row],[Existencia al 30/06/2023]]+Tabla1[[#This Row],[Entradas 30 Junio-30 Sept. 2023]]+Tabla1[[#This Row],[Devoluciones]]+I64-J64)</f>
        <v>0</v>
      </c>
      <c r="L64" s="334">
        <v>12</v>
      </c>
      <c r="M64" s="334">
        <f>Tabla1[[#This Row],[Inventario al 30/09/2023]]-Tabla1[[#This Row],[Balance S/Mov. al 30/09/2023]]</f>
        <v>12</v>
      </c>
      <c r="N64" s="337">
        <v>67.849999999999994</v>
      </c>
      <c r="O64" s="338">
        <f>Tabla1[[#This Row],[Costo Unit.]]*Tabla1[[#This Row],[Inventario al 30/09/2023]]</f>
        <v>814.19999999999993</v>
      </c>
      <c r="P64" s="337">
        <f>(Tabla1[[#This Row],[Entradas 30 Junio-30 Sept. 2023]]*Tabla1[[#This Row],[Costo Unit.]])</f>
        <v>0</v>
      </c>
      <c r="Q64" s="337">
        <f>(Tabla1[[#This Row],[Salidas 30 Junio-30 Sept. 2023]]*Tabla1[[#This Row],[Costo Unit.]])</f>
        <v>0</v>
      </c>
      <c r="R64" s="337" t="s">
        <v>1057</v>
      </c>
      <c r="S64" s="351"/>
      <c r="T64" s="351"/>
      <c r="U64" s="352"/>
    </row>
    <row r="65" spans="2:21" ht="18" x14ac:dyDescent="0.25">
      <c r="B65" s="333">
        <v>41432</v>
      </c>
      <c r="C65" s="334" t="s">
        <v>1070</v>
      </c>
      <c r="D65" s="335" t="s">
        <v>447</v>
      </c>
      <c r="E65" s="340" t="s">
        <v>145</v>
      </c>
      <c r="F65" s="334">
        <v>1</v>
      </c>
      <c r="G65" s="334">
        <v>0</v>
      </c>
      <c r="H65" s="334"/>
      <c r="I65" s="334"/>
      <c r="J65" s="334">
        <v>0</v>
      </c>
      <c r="K65" s="334">
        <f>SUM(Tabla1[[#This Row],[Existencia al 30/06/2023]]+Tabla1[[#This Row],[Entradas 30 Junio-30 Sept. 2023]]+Tabla1[[#This Row],[Devoluciones]]+I65-J65)</f>
        <v>1</v>
      </c>
      <c r="L65" s="334">
        <v>1</v>
      </c>
      <c r="M65" s="334">
        <f>Tabla1[[#This Row],[Inventario al 30/09/2023]]-Tabla1[[#This Row],[Balance S/Mov. al 30/09/2023]]</f>
        <v>0</v>
      </c>
      <c r="N65" s="337">
        <v>120</v>
      </c>
      <c r="O65" s="338">
        <f>Tabla1[[#This Row],[Costo Unit.]]*Tabla1[[#This Row],[Inventario al 30/09/2023]]</f>
        <v>120</v>
      </c>
      <c r="P65" s="337">
        <f>(Tabla1[[#This Row],[Entradas 30 Junio-30 Sept. 2023]]*Tabla1[[#This Row],[Costo Unit.]])</f>
        <v>0</v>
      </c>
      <c r="Q65" s="337">
        <f>(Tabla1[[#This Row],[Salidas 30 Junio-30 Sept. 2023]]*Tabla1[[#This Row],[Costo Unit.]])</f>
        <v>0</v>
      </c>
      <c r="R65" s="337" t="s">
        <v>1057</v>
      </c>
      <c r="S65" s="351"/>
      <c r="T65" s="351"/>
      <c r="U65" s="352"/>
    </row>
    <row r="66" spans="2:21" ht="18" x14ac:dyDescent="0.25">
      <c r="B66" s="333">
        <v>42496</v>
      </c>
      <c r="C66" s="334" t="s">
        <v>1068</v>
      </c>
      <c r="D66" s="335" t="s">
        <v>182</v>
      </c>
      <c r="E66" s="336" t="s">
        <v>1247</v>
      </c>
      <c r="F66" s="334">
        <v>2</v>
      </c>
      <c r="G66" s="334">
        <v>0</v>
      </c>
      <c r="H66" s="334"/>
      <c r="I66" s="334"/>
      <c r="J66" s="334">
        <v>0</v>
      </c>
      <c r="K66" s="334">
        <f>SUM(Tabla1[[#This Row],[Existencia al 30/06/2023]]+Tabla1[[#This Row],[Entradas 30 Junio-30 Sept. 2023]]+Tabla1[[#This Row],[Devoluciones]]+I66-J66)</f>
        <v>2</v>
      </c>
      <c r="L66" s="334">
        <v>5</v>
      </c>
      <c r="M66" s="334">
        <f>Tabla1[[#This Row],[Inventario al 30/09/2023]]-Tabla1[[#This Row],[Balance S/Mov. al 30/09/2023]]</f>
        <v>3</v>
      </c>
      <c r="N66" s="337">
        <v>102.66</v>
      </c>
      <c r="O66" s="338">
        <f>Tabla1[[#This Row],[Costo Unit.]]*Tabla1[[#This Row],[Inventario al 30/09/2023]]</f>
        <v>513.29999999999995</v>
      </c>
      <c r="P66" s="337">
        <f>(Tabla1[[#This Row],[Entradas 30 Junio-30 Sept. 2023]]*Tabla1[[#This Row],[Costo Unit.]])</f>
        <v>0</v>
      </c>
      <c r="Q66" s="337">
        <f>(Tabla1[[#This Row],[Salidas 30 Junio-30 Sept. 2023]]*Tabla1[[#This Row],[Costo Unit.]])</f>
        <v>0</v>
      </c>
      <c r="R66" s="337" t="s">
        <v>1057</v>
      </c>
      <c r="S66" s="351"/>
      <c r="T66" s="351"/>
      <c r="U66" s="352"/>
    </row>
    <row r="67" spans="2:21" ht="18" x14ac:dyDescent="0.25">
      <c r="B67" s="333">
        <v>41479</v>
      </c>
      <c r="C67" s="334" t="s">
        <v>1075</v>
      </c>
      <c r="D67" s="335" t="s">
        <v>919</v>
      </c>
      <c r="E67" s="336" t="s">
        <v>920</v>
      </c>
      <c r="F67" s="334">
        <v>12</v>
      </c>
      <c r="G67" s="334">
        <v>0</v>
      </c>
      <c r="H67" s="334"/>
      <c r="I67" s="334"/>
      <c r="J67" s="334">
        <v>0</v>
      </c>
      <c r="K67" s="334">
        <f>SUM(Tabla1[[#This Row],[Existencia al 30/06/2023]]+Tabla1[[#This Row],[Entradas 30 Junio-30 Sept. 2023]]+Tabla1[[#This Row],[Devoluciones]]+I67-J67)</f>
        <v>12</v>
      </c>
      <c r="L67" s="334">
        <v>12</v>
      </c>
      <c r="M67" s="334">
        <f>Tabla1[[#This Row],[Inventario al 30/09/2023]]-Tabla1[[#This Row],[Balance S/Mov. al 30/09/2023]]</f>
        <v>0</v>
      </c>
      <c r="N67" s="337">
        <v>458.15</v>
      </c>
      <c r="O67" s="338">
        <f>Tabla1[[#This Row],[Costo Unit.]]*Tabla1[[#This Row],[Inventario al 30/09/2023]]</f>
        <v>5497.7999999999993</v>
      </c>
      <c r="P67" s="337">
        <f>(Tabla1[[#This Row],[Entradas 30 Junio-30 Sept. 2023]]*Tabla1[[#This Row],[Costo Unit.]])</f>
        <v>0</v>
      </c>
      <c r="Q67" s="337">
        <f>(Tabla1[[#This Row],[Salidas 30 Junio-30 Sept. 2023]]*Tabla1[[#This Row],[Costo Unit.]])</f>
        <v>0</v>
      </c>
      <c r="R67" s="337" t="s">
        <v>1057</v>
      </c>
      <c r="S67" s="351"/>
      <c r="T67" s="351"/>
      <c r="U67" s="352"/>
    </row>
    <row r="68" spans="2:21" ht="18" x14ac:dyDescent="0.25">
      <c r="B68" s="333">
        <v>44966</v>
      </c>
      <c r="C68" s="334" t="s">
        <v>1068</v>
      </c>
      <c r="D68" s="335" t="s">
        <v>1257</v>
      </c>
      <c r="E68" s="340" t="s">
        <v>1258</v>
      </c>
      <c r="F68" s="334">
        <v>8</v>
      </c>
      <c r="G68" s="334">
        <v>0</v>
      </c>
      <c r="H68" s="334"/>
      <c r="I68" s="334"/>
      <c r="J68" s="334">
        <v>0</v>
      </c>
      <c r="K68" s="334">
        <f>SUM(Tabla1[[#This Row],[Existencia al 30/06/2023]]+Tabla1[[#This Row],[Entradas 30 Junio-30 Sept. 2023]]+Tabla1[[#This Row],[Devoluciones]]+I68-J68)</f>
        <v>8</v>
      </c>
      <c r="L68" s="334">
        <v>10</v>
      </c>
      <c r="M68" s="334">
        <f>Tabla1[[#This Row],[Inventario al 30/09/2023]]-Tabla1[[#This Row],[Balance S/Mov. al 30/09/2023]]</f>
        <v>2</v>
      </c>
      <c r="N68" s="337">
        <v>1340.3</v>
      </c>
      <c r="O68" s="338">
        <f>Tabla1[[#This Row],[Costo Unit.]]*Tabla1[[#This Row],[Inventario al 30/09/2023]]</f>
        <v>13403</v>
      </c>
      <c r="P68" s="337">
        <f>(Tabla1[[#This Row],[Entradas 30 Junio-30 Sept. 2023]]*Tabla1[[#This Row],[Costo Unit.]])</f>
        <v>0</v>
      </c>
      <c r="Q68" s="337">
        <f>(Tabla1[[#This Row],[Salidas 30 Junio-30 Sept. 2023]]*Tabla1[[#This Row],[Costo Unit.]])</f>
        <v>0</v>
      </c>
      <c r="R68" s="337" t="s">
        <v>1057</v>
      </c>
      <c r="S68" s="351"/>
      <c r="T68" s="351"/>
      <c r="U68" s="352"/>
    </row>
    <row r="69" spans="2:21" ht="18" x14ac:dyDescent="0.25">
      <c r="B69" s="333">
        <v>41438</v>
      </c>
      <c r="C69" s="334" t="s">
        <v>1080</v>
      </c>
      <c r="D69" s="335" t="s">
        <v>208</v>
      </c>
      <c r="E69" s="336" t="s">
        <v>612</v>
      </c>
      <c r="F69" s="334">
        <v>1</v>
      </c>
      <c r="G69" s="334">
        <v>0</v>
      </c>
      <c r="H69" s="334"/>
      <c r="I69" s="334"/>
      <c r="J69" s="334">
        <v>0</v>
      </c>
      <c r="K69" s="334">
        <f>SUM(Tabla1[[#This Row],[Existencia al 30/06/2023]]+Tabla1[[#This Row],[Entradas 30 Junio-30 Sept. 2023]]+Tabla1[[#This Row],[Devoluciones]]+I69-J69)</f>
        <v>1</v>
      </c>
      <c r="L69" s="334">
        <v>0</v>
      </c>
      <c r="M69" s="334">
        <f>Tabla1[[#This Row],[Inventario al 30/09/2023]]-Tabla1[[#This Row],[Balance S/Mov. al 30/09/2023]]</f>
        <v>-1</v>
      </c>
      <c r="N69" s="337">
        <v>250</v>
      </c>
      <c r="O69" s="338">
        <f>Tabla1[[#This Row],[Costo Unit.]]*Tabla1[[#This Row],[Inventario al 30/09/2023]]</f>
        <v>0</v>
      </c>
      <c r="P69" s="337">
        <f>(Tabla1[[#This Row],[Entradas 30 Junio-30 Sept. 2023]]*Tabla1[[#This Row],[Costo Unit.]])</f>
        <v>0</v>
      </c>
      <c r="Q69" s="337">
        <f>(Tabla1[[#This Row],[Salidas 30 Junio-30 Sept. 2023]]*Tabla1[[#This Row],[Costo Unit.]])</f>
        <v>0</v>
      </c>
      <c r="R69" s="337" t="s">
        <v>1057</v>
      </c>
      <c r="S69" s="351"/>
      <c r="T69" s="351"/>
      <c r="U69" s="352"/>
    </row>
    <row r="70" spans="2:21" ht="18" x14ac:dyDescent="0.25">
      <c r="B70" s="333">
        <v>41438</v>
      </c>
      <c r="C70" s="334" t="s">
        <v>1076</v>
      </c>
      <c r="D70" s="335" t="s">
        <v>360</v>
      </c>
      <c r="E70" s="340" t="s">
        <v>98</v>
      </c>
      <c r="F70" s="334">
        <v>2</v>
      </c>
      <c r="G70" s="334">
        <v>0</v>
      </c>
      <c r="H70" s="334"/>
      <c r="I70" s="334"/>
      <c r="J70" s="334">
        <v>0</v>
      </c>
      <c r="K70" s="334">
        <f>SUM(Tabla1[[#This Row],[Existencia al 30/06/2023]]+Tabla1[[#This Row],[Entradas 30 Junio-30 Sept. 2023]]+Tabla1[[#This Row],[Devoluciones]]+I70-J70)</f>
        <v>2</v>
      </c>
      <c r="L70" s="334">
        <v>0</v>
      </c>
      <c r="M70" s="334">
        <f>Tabla1[[#This Row],[Inventario al 30/09/2023]]-Tabla1[[#This Row],[Balance S/Mov. al 30/09/2023]]</f>
        <v>-2</v>
      </c>
      <c r="N70" s="337">
        <v>38.75</v>
      </c>
      <c r="O70" s="338">
        <f>Tabla1[[#This Row],[Costo Unit.]]*Tabla1[[#This Row],[Inventario al 30/09/2023]]</f>
        <v>0</v>
      </c>
      <c r="P70" s="337">
        <f>(Tabla1[[#This Row],[Entradas 30 Junio-30 Sept. 2023]]*Tabla1[[#This Row],[Costo Unit.]])</f>
        <v>0</v>
      </c>
      <c r="Q70" s="337">
        <f>(Tabla1[[#This Row],[Salidas 30 Junio-30 Sept. 2023]]*Tabla1[[#This Row],[Costo Unit.]])</f>
        <v>0</v>
      </c>
      <c r="R70" s="337" t="s">
        <v>1057</v>
      </c>
      <c r="S70" s="351"/>
      <c r="T70" s="351"/>
      <c r="U70" s="352"/>
    </row>
    <row r="71" spans="2:21" ht="18" x14ac:dyDescent="0.25">
      <c r="B71" s="333">
        <v>44145</v>
      </c>
      <c r="C71" s="334" t="s">
        <v>1070</v>
      </c>
      <c r="D71" s="335" t="s">
        <v>1042</v>
      </c>
      <c r="E71" s="340" t="s">
        <v>1004</v>
      </c>
      <c r="F71" s="334">
        <v>0</v>
      </c>
      <c r="G71" s="334">
        <v>0</v>
      </c>
      <c r="H71" s="334"/>
      <c r="I71" s="334"/>
      <c r="J71" s="334">
        <v>0</v>
      </c>
      <c r="K71" s="334">
        <f>SUM(Tabla1[[#This Row],[Existencia al 30/06/2023]]+Tabla1[[#This Row],[Entradas 30 Junio-30 Sept. 2023]]+Tabla1[[#This Row],[Devoluciones]]+I71-J71)</f>
        <v>0</v>
      </c>
      <c r="L71" s="334">
        <v>0</v>
      </c>
      <c r="M71" s="334">
        <f>Tabla1[[#This Row],[Inventario al 30/09/2023]]-Tabla1[[#This Row],[Balance S/Mov. al 30/09/2023]]</f>
        <v>0</v>
      </c>
      <c r="N71" s="337">
        <v>53.1</v>
      </c>
      <c r="O71" s="338">
        <f>Tabla1[[#This Row],[Costo Unit.]]*Tabla1[[#This Row],[Inventario al 30/09/2023]]</f>
        <v>0</v>
      </c>
      <c r="P71" s="337">
        <f>(Tabla1[[#This Row],[Entradas 30 Junio-30 Sept. 2023]]*Tabla1[[#This Row],[Costo Unit.]])</f>
        <v>0</v>
      </c>
      <c r="Q71" s="337">
        <f>(Tabla1[[#This Row],[Salidas 30 Junio-30 Sept. 2023]]*Tabla1[[#This Row],[Costo Unit.]])</f>
        <v>0</v>
      </c>
      <c r="R71" s="337" t="s">
        <v>1057</v>
      </c>
      <c r="S71" s="351"/>
      <c r="T71" s="351"/>
      <c r="U71" s="352"/>
    </row>
    <row r="72" spans="2:21" ht="18" x14ac:dyDescent="0.25">
      <c r="B72" s="333">
        <v>41250</v>
      </c>
      <c r="C72" s="334" t="s">
        <v>1070</v>
      </c>
      <c r="D72" s="335" t="s">
        <v>896</v>
      </c>
      <c r="E72" s="340" t="s">
        <v>881</v>
      </c>
      <c r="F72" s="334">
        <v>0</v>
      </c>
      <c r="G72" s="334">
        <v>0</v>
      </c>
      <c r="H72" s="334"/>
      <c r="I72" s="334"/>
      <c r="J72" s="334">
        <v>0</v>
      </c>
      <c r="K72" s="334">
        <f>SUM(Tabla1[[#This Row],[Existencia al 30/06/2023]]+Tabla1[[#This Row],[Entradas 30 Junio-30 Sept. 2023]]+Tabla1[[#This Row],[Devoluciones]]+I72-J72)</f>
        <v>0</v>
      </c>
      <c r="L72" s="334">
        <v>40</v>
      </c>
      <c r="M72" s="334">
        <f>Tabla1[[#This Row],[Inventario al 30/09/2023]]-Tabla1[[#This Row],[Balance S/Mov. al 30/09/2023]]</f>
        <v>40</v>
      </c>
      <c r="N72" s="337">
        <v>99.6</v>
      </c>
      <c r="O72" s="338">
        <f>Tabla1[[#This Row],[Costo Unit.]]*Tabla1[[#This Row],[Inventario al 30/09/2023]]</f>
        <v>3984</v>
      </c>
      <c r="P72" s="337">
        <f>(Tabla1[[#This Row],[Entradas 30 Junio-30 Sept. 2023]]*Tabla1[[#This Row],[Costo Unit.]])</f>
        <v>0</v>
      </c>
      <c r="Q72" s="337">
        <f>(Tabla1[[#This Row],[Salidas 30 Junio-30 Sept. 2023]]*Tabla1[[#This Row],[Costo Unit.]])</f>
        <v>0</v>
      </c>
      <c r="R72" s="337" t="s">
        <v>1057</v>
      </c>
      <c r="S72" s="351"/>
      <c r="T72" s="351"/>
      <c r="U72" s="352"/>
    </row>
    <row r="73" spans="2:21" ht="18" x14ac:dyDescent="0.25">
      <c r="B73" s="333">
        <v>40816</v>
      </c>
      <c r="C73" s="334" t="s">
        <v>1073</v>
      </c>
      <c r="D73" s="335" t="s">
        <v>358</v>
      </c>
      <c r="E73" s="340" t="s">
        <v>96</v>
      </c>
      <c r="F73" s="334">
        <v>58</v>
      </c>
      <c r="G73" s="334">
        <v>0</v>
      </c>
      <c r="H73" s="334"/>
      <c r="I73" s="334"/>
      <c r="J73" s="334">
        <v>0</v>
      </c>
      <c r="K73" s="334">
        <f>SUM(Tabla1[[#This Row],[Existencia al 30/06/2023]]+Tabla1[[#This Row],[Entradas 30 Junio-30 Sept. 2023]]+Tabla1[[#This Row],[Devoluciones]]+I73-J73)</f>
        <v>58</v>
      </c>
      <c r="L73" s="334">
        <v>58</v>
      </c>
      <c r="M73" s="334">
        <f>Tabla1[[#This Row],[Inventario al 30/09/2023]]-Tabla1[[#This Row],[Balance S/Mov. al 30/09/2023]]</f>
        <v>0</v>
      </c>
      <c r="N73" s="337">
        <v>81.900000000000006</v>
      </c>
      <c r="O73" s="338">
        <f>Tabla1[[#This Row],[Costo Unit.]]*Tabla1[[#This Row],[Inventario al 30/09/2023]]</f>
        <v>4750.2000000000007</v>
      </c>
      <c r="P73" s="337">
        <f>(Tabla1[[#This Row],[Entradas 30 Junio-30 Sept. 2023]]*Tabla1[[#This Row],[Costo Unit.]])</f>
        <v>0</v>
      </c>
      <c r="Q73" s="337">
        <f>(Tabla1[[#This Row],[Salidas 30 Junio-30 Sept. 2023]]*Tabla1[[#This Row],[Costo Unit.]])</f>
        <v>0</v>
      </c>
      <c r="R73" s="337" t="s">
        <v>1057</v>
      </c>
      <c r="S73" s="351"/>
      <c r="T73" s="351"/>
      <c r="U73" s="352"/>
    </row>
    <row r="74" spans="2:21" ht="18" x14ac:dyDescent="0.25">
      <c r="B74" s="333">
        <v>41928</v>
      </c>
      <c r="C74" s="334" t="s">
        <v>1076</v>
      </c>
      <c r="D74" s="335" t="s">
        <v>218</v>
      </c>
      <c r="E74" s="340" t="s">
        <v>613</v>
      </c>
      <c r="F74" s="334">
        <v>150</v>
      </c>
      <c r="G74" s="334">
        <v>0</v>
      </c>
      <c r="H74" s="334"/>
      <c r="I74" s="334"/>
      <c r="J74" s="334">
        <v>0</v>
      </c>
      <c r="K74" s="334">
        <f>SUM(Tabla1[[#This Row],[Existencia al 30/06/2023]]+Tabla1[[#This Row],[Entradas 30 Junio-30 Sept. 2023]]+Tabla1[[#This Row],[Devoluciones]]+I74-J74)</f>
        <v>150</v>
      </c>
      <c r="L74" s="334">
        <v>150</v>
      </c>
      <c r="M74" s="334">
        <f>Tabla1[[#This Row],[Inventario al 30/09/2023]]-Tabla1[[#This Row],[Balance S/Mov. al 30/09/2023]]</f>
        <v>0</v>
      </c>
      <c r="N74" s="337">
        <v>40.22</v>
      </c>
      <c r="O74" s="338">
        <f>Tabla1[[#This Row],[Costo Unit.]]*Tabla1[[#This Row],[Inventario al 30/09/2023]]</f>
        <v>6033</v>
      </c>
      <c r="P74" s="337">
        <f>(Tabla1[[#This Row],[Entradas 30 Junio-30 Sept. 2023]]*Tabla1[[#This Row],[Costo Unit.]])</f>
        <v>0</v>
      </c>
      <c r="Q74" s="337">
        <f>(Tabla1[[#This Row],[Salidas 30 Junio-30 Sept. 2023]]*Tabla1[[#This Row],[Costo Unit.]])</f>
        <v>0</v>
      </c>
      <c r="R74" s="337" t="s">
        <v>1057</v>
      </c>
      <c r="S74" s="351"/>
      <c r="T74" s="351"/>
      <c r="U74" s="352"/>
    </row>
    <row r="75" spans="2:21" ht="18" x14ac:dyDescent="0.25">
      <c r="B75" s="333">
        <v>41603</v>
      </c>
      <c r="C75" s="334" t="s">
        <v>1070</v>
      </c>
      <c r="D75" s="335" t="s">
        <v>672</v>
      </c>
      <c r="E75" s="336" t="s">
        <v>677</v>
      </c>
      <c r="F75" s="334">
        <v>51</v>
      </c>
      <c r="G75" s="334">
        <v>0</v>
      </c>
      <c r="H75" s="334"/>
      <c r="I75" s="334"/>
      <c r="J75" s="334">
        <v>0</v>
      </c>
      <c r="K75" s="334">
        <f>SUM(Tabla1[[#This Row],[Existencia al 30/06/2023]]+Tabla1[[#This Row],[Entradas 30 Junio-30 Sept. 2023]]+Tabla1[[#This Row],[Devoluciones]]+I75-J75)</f>
        <v>51</v>
      </c>
      <c r="L75" s="334">
        <v>51</v>
      </c>
      <c r="M75" s="334">
        <f>Tabla1[[#This Row],[Inventario al 30/09/2023]]-Tabla1[[#This Row],[Balance S/Mov. al 30/09/2023]]</f>
        <v>0</v>
      </c>
      <c r="N75" s="337">
        <v>2.1</v>
      </c>
      <c r="O75" s="338">
        <f>Tabla1[[#This Row],[Costo Unit.]]*Tabla1[[#This Row],[Inventario al 30/09/2023]]</f>
        <v>107.10000000000001</v>
      </c>
      <c r="P75" s="337">
        <f>(Tabla1[[#This Row],[Entradas 30 Junio-30 Sept. 2023]]*Tabla1[[#This Row],[Costo Unit.]])</f>
        <v>0</v>
      </c>
      <c r="Q75" s="337">
        <f>(Tabla1[[#This Row],[Salidas 30 Junio-30 Sept. 2023]]*Tabla1[[#This Row],[Costo Unit.]])</f>
        <v>0</v>
      </c>
      <c r="R75" s="337" t="s">
        <v>1057</v>
      </c>
      <c r="S75" s="351"/>
      <c r="T75" s="351"/>
      <c r="U75" s="352"/>
    </row>
    <row r="76" spans="2:21" ht="18" x14ac:dyDescent="0.25">
      <c r="B76" s="333">
        <v>41404</v>
      </c>
      <c r="C76" s="334" t="s">
        <v>1070</v>
      </c>
      <c r="D76" s="335" t="s">
        <v>330</v>
      </c>
      <c r="E76" s="340" t="s">
        <v>1024</v>
      </c>
      <c r="F76" s="334">
        <v>31</v>
      </c>
      <c r="G76" s="334">
        <v>0</v>
      </c>
      <c r="H76" s="334"/>
      <c r="I76" s="334"/>
      <c r="J76" s="334">
        <v>0</v>
      </c>
      <c r="K76" s="334">
        <f>SUM(Tabla1[[#This Row],[Existencia al 30/06/2023]]+Tabla1[[#This Row],[Entradas 30 Junio-30 Sept. 2023]]+Tabla1[[#This Row],[Devoluciones]]+I76-J76)</f>
        <v>31</v>
      </c>
      <c r="L76" s="334">
        <v>26</v>
      </c>
      <c r="M76" s="334">
        <f>Tabla1[[#This Row],[Inventario al 30/09/2023]]-Tabla1[[#This Row],[Balance S/Mov. al 30/09/2023]]</f>
        <v>-5</v>
      </c>
      <c r="N76" s="337">
        <v>4.43</v>
      </c>
      <c r="O76" s="338">
        <f>Tabla1[[#This Row],[Costo Unit.]]*Tabla1[[#This Row],[Inventario al 30/09/2023]]</f>
        <v>115.17999999999999</v>
      </c>
      <c r="P76" s="337">
        <f>(Tabla1[[#This Row],[Entradas 30 Junio-30 Sept. 2023]]*Tabla1[[#This Row],[Costo Unit.]])</f>
        <v>0</v>
      </c>
      <c r="Q76" s="337">
        <f>(Tabla1[[#This Row],[Salidas 30 Junio-30 Sept. 2023]]*Tabla1[[#This Row],[Costo Unit.]])</f>
        <v>0</v>
      </c>
      <c r="R76" s="337" t="s">
        <v>1057</v>
      </c>
      <c r="S76" s="351"/>
      <c r="T76" s="351"/>
      <c r="U76" s="352"/>
    </row>
    <row r="77" spans="2:21" ht="18" x14ac:dyDescent="0.25">
      <c r="B77" s="333">
        <v>42158</v>
      </c>
      <c r="C77" s="334" t="s">
        <v>1076</v>
      </c>
      <c r="D77" s="335" t="s">
        <v>939</v>
      </c>
      <c r="E77" s="340" t="s">
        <v>936</v>
      </c>
      <c r="F77" s="334">
        <v>899</v>
      </c>
      <c r="G77" s="334">
        <v>0</v>
      </c>
      <c r="H77" s="334"/>
      <c r="I77" s="334"/>
      <c r="J77" s="334">
        <v>0</v>
      </c>
      <c r="K77" s="334">
        <f>SUM(Tabla1[[#This Row],[Existencia al 30/06/2023]]+Tabla1[[#This Row],[Entradas 30 Junio-30 Sept. 2023]]+Tabla1[[#This Row],[Devoluciones]]+I77-J77)</f>
        <v>899</v>
      </c>
      <c r="L77" s="334">
        <v>899</v>
      </c>
      <c r="M77" s="334">
        <f>Tabla1[[#This Row],[Inventario al 30/09/2023]]-Tabla1[[#This Row],[Balance S/Mov. al 30/09/2023]]</f>
        <v>0</v>
      </c>
      <c r="N77" s="337">
        <v>47.2</v>
      </c>
      <c r="O77" s="338">
        <f>Tabla1[[#This Row],[Costo Unit.]]*Tabla1[[#This Row],[Inventario al 30/09/2023]]</f>
        <v>42432.800000000003</v>
      </c>
      <c r="P77" s="337">
        <f>(Tabla1[[#This Row],[Entradas 30 Junio-30 Sept. 2023]]*Tabla1[[#This Row],[Costo Unit.]])</f>
        <v>0</v>
      </c>
      <c r="Q77" s="337">
        <f>(Tabla1[[#This Row],[Salidas 30 Junio-30 Sept. 2023]]*Tabla1[[#This Row],[Costo Unit.]])</f>
        <v>0</v>
      </c>
      <c r="R77" s="337" t="s">
        <v>1057</v>
      </c>
      <c r="S77" s="351"/>
      <c r="T77" s="351"/>
      <c r="U77" s="352"/>
    </row>
    <row r="78" spans="2:21" ht="18" x14ac:dyDescent="0.25">
      <c r="B78" s="333">
        <v>42641</v>
      </c>
      <c r="C78" s="334" t="s">
        <v>1071</v>
      </c>
      <c r="D78" s="335" t="s">
        <v>195</v>
      </c>
      <c r="E78" s="340" t="s">
        <v>614</v>
      </c>
      <c r="F78" s="334">
        <v>97</v>
      </c>
      <c r="G78" s="334">
        <v>0</v>
      </c>
      <c r="H78" s="334"/>
      <c r="I78" s="334"/>
      <c r="J78" s="334">
        <v>0</v>
      </c>
      <c r="K78" s="334">
        <f>SUM(Tabla1[[#This Row],[Existencia al 30/06/2023]]+Tabla1[[#This Row],[Entradas 30 Junio-30 Sept. 2023]]+Tabla1[[#This Row],[Devoluciones]]+I78-J78)</f>
        <v>97</v>
      </c>
      <c r="L78" s="334">
        <v>97</v>
      </c>
      <c r="M78" s="334">
        <f>Tabla1[[#This Row],[Inventario al 30/09/2023]]-Tabla1[[#This Row],[Balance S/Mov. al 30/09/2023]]</f>
        <v>0</v>
      </c>
      <c r="N78" s="337">
        <v>377</v>
      </c>
      <c r="O78" s="338">
        <f>Tabla1[[#This Row],[Costo Unit.]]*Tabla1[[#This Row],[Inventario al 30/09/2023]]</f>
        <v>36569</v>
      </c>
      <c r="P78" s="337">
        <f>(Tabla1[[#This Row],[Entradas 30 Junio-30 Sept. 2023]]*Tabla1[[#This Row],[Costo Unit.]])</f>
        <v>0</v>
      </c>
      <c r="Q78" s="337">
        <f>(Tabla1[[#This Row],[Salidas 30 Junio-30 Sept. 2023]]*Tabla1[[#This Row],[Costo Unit.]])</f>
        <v>0</v>
      </c>
      <c r="R78" s="337" t="s">
        <v>1057</v>
      </c>
      <c r="S78" s="351"/>
      <c r="T78" s="351"/>
      <c r="U78" s="352"/>
    </row>
    <row r="79" spans="2:21" ht="18" x14ac:dyDescent="0.25">
      <c r="B79" s="333">
        <v>41418</v>
      </c>
      <c r="C79" s="334" t="s">
        <v>1076</v>
      </c>
      <c r="D79" s="335" t="s">
        <v>474</v>
      </c>
      <c r="E79" s="340" t="s">
        <v>475</v>
      </c>
      <c r="F79" s="334">
        <v>0</v>
      </c>
      <c r="G79" s="334">
        <v>0</v>
      </c>
      <c r="H79" s="334"/>
      <c r="I79" s="334"/>
      <c r="J79" s="334">
        <v>0</v>
      </c>
      <c r="K79" s="334">
        <f>SUM(Tabla1[[#This Row],[Existencia al 30/06/2023]]+Tabla1[[#This Row],[Entradas 30 Junio-30 Sept. 2023]]+Tabla1[[#This Row],[Devoluciones]]+I79-J79)</f>
        <v>0</v>
      </c>
      <c r="L79" s="334">
        <v>7</v>
      </c>
      <c r="M79" s="334">
        <f>Tabla1[[#This Row],[Inventario al 30/09/2023]]-Tabla1[[#This Row],[Balance S/Mov. al 30/09/2023]]</f>
        <v>7</v>
      </c>
      <c r="N79" s="337">
        <v>115.01</v>
      </c>
      <c r="O79" s="338">
        <f>Tabla1[[#This Row],[Costo Unit.]]*Tabla1[[#This Row],[Inventario al 30/09/2023]]</f>
        <v>805.07</v>
      </c>
      <c r="P79" s="337">
        <f>(Tabla1[[#This Row],[Entradas 30 Junio-30 Sept. 2023]]*Tabla1[[#This Row],[Costo Unit.]])</f>
        <v>0</v>
      </c>
      <c r="Q79" s="337">
        <f>(Tabla1[[#This Row],[Salidas 30 Junio-30 Sept. 2023]]*Tabla1[[#This Row],[Costo Unit.]])</f>
        <v>0</v>
      </c>
      <c r="R79" s="337" t="s">
        <v>1057</v>
      </c>
      <c r="S79" s="351"/>
      <c r="T79" s="351"/>
      <c r="U79" s="352"/>
    </row>
    <row r="80" spans="2:21" ht="18" x14ac:dyDescent="0.25">
      <c r="B80" s="333">
        <v>42153</v>
      </c>
      <c r="C80" s="334" t="s">
        <v>1078</v>
      </c>
      <c r="D80" s="335" t="s">
        <v>266</v>
      </c>
      <c r="E80" s="336" t="s">
        <v>10</v>
      </c>
      <c r="F80" s="334">
        <v>38</v>
      </c>
      <c r="G80" s="334">
        <v>0</v>
      </c>
      <c r="H80" s="334"/>
      <c r="I80" s="334"/>
      <c r="J80" s="334">
        <v>0</v>
      </c>
      <c r="K80" s="334">
        <f>SUM(Tabla1[[#This Row],[Existencia al 30/06/2023]]+Tabla1[[#This Row],[Entradas 30 Junio-30 Sept. 2023]]+Tabla1[[#This Row],[Devoluciones]]+I80-J80)</f>
        <v>38</v>
      </c>
      <c r="L80" s="334">
        <v>37</v>
      </c>
      <c r="M80" s="334">
        <f>Tabla1[[#This Row],[Inventario al 30/09/2023]]-Tabla1[[#This Row],[Balance S/Mov. al 30/09/2023]]</f>
        <v>-1</v>
      </c>
      <c r="N80" s="337">
        <v>69.599999999999994</v>
      </c>
      <c r="O80" s="338">
        <f>Tabla1[[#This Row],[Costo Unit.]]*Tabla1[[#This Row],[Inventario al 30/09/2023]]</f>
        <v>2575.1999999999998</v>
      </c>
      <c r="P80" s="337">
        <f>(Tabla1[[#This Row],[Entradas 30 Junio-30 Sept. 2023]]*Tabla1[[#This Row],[Costo Unit.]])</f>
        <v>0</v>
      </c>
      <c r="Q80" s="337">
        <f>(Tabla1[[#This Row],[Salidas 30 Junio-30 Sept. 2023]]*Tabla1[[#This Row],[Costo Unit.]])</f>
        <v>0</v>
      </c>
      <c r="R80" s="337" t="s">
        <v>1057</v>
      </c>
      <c r="S80" s="351"/>
      <c r="T80" s="351"/>
      <c r="U80" s="352"/>
    </row>
    <row r="81" spans="2:22" ht="18" x14ac:dyDescent="0.25">
      <c r="B81" s="333">
        <v>42250</v>
      </c>
      <c r="C81" s="334" t="s">
        <v>1073</v>
      </c>
      <c r="D81" s="335" t="s">
        <v>178</v>
      </c>
      <c r="E81" s="336" t="s">
        <v>556</v>
      </c>
      <c r="F81" s="334">
        <v>45</v>
      </c>
      <c r="G81" s="334">
        <v>0</v>
      </c>
      <c r="H81" s="334"/>
      <c r="I81" s="334"/>
      <c r="J81" s="334">
        <v>0</v>
      </c>
      <c r="K81" s="334">
        <f>SUM(Tabla1[[#This Row],[Existencia al 30/06/2023]]+Tabla1[[#This Row],[Entradas 30 Junio-30 Sept. 2023]]+Tabla1[[#This Row],[Devoluciones]]+I81-J81)</f>
        <v>45</v>
      </c>
      <c r="L81" s="334">
        <v>33</v>
      </c>
      <c r="M81" s="334">
        <f>Tabla1[[#This Row],[Inventario al 30/09/2023]]-Tabla1[[#This Row],[Balance S/Mov. al 30/09/2023]]</f>
        <v>-12</v>
      </c>
      <c r="N81" s="337">
        <v>450</v>
      </c>
      <c r="O81" s="338">
        <f>Tabla1[[#This Row],[Costo Unit.]]*Tabla1[[#This Row],[Inventario al 30/09/2023]]</f>
        <v>14850</v>
      </c>
      <c r="P81" s="337">
        <f>(Tabla1[[#This Row],[Entradas 30 Junio-30 Sept. 2023]]*Tabla1[[#This Row],[Costo Unit.]])</f>
        <v>0</v>
      </c>
      <c r="Q81" s="337">
        <f>(Tabla1[[#This Row],[Salidas 30 Junio-30 Sept. 2023]]*Tabla1[[#This Row],[Costo Unit.]])</f>
        <v>0</v>
      </c>
      <c r="R81" s="337" t="s">
        <v>1057</v>
      </c>
      <c r="S81" s="351"/>
      <c r="T81" s="351"/>
      <c r="U81" s="352"/>
    </row>
    <row r="82" spans="2:22" ht="18" x14ac:dyDescent="0.25">
      <c r="B82" s="333">
        <v>44145</v>
      </c>
      <c r="C82" s="334" t="s">
        <v>1070</v>
      </c>
      <c r="D82" s="335" t="s">
        <v>1041</v>
      </c>
      <c r="E82" s="340" t="s">
        <v>1003</v>
      </c>
      <c r="F82" s="334">
        <v>2</v>
      </c>
      <c r="G82" s="334">
        <v>0</v>
      </c>
      <c r="H82" s="334"/>
      <c r="I82" s="334"/>
      <c r="J82" s="334">
        <v>0</v>
      </c>
      <c r="K82" s="334">
        <f>SUM(Tabla1[[#This Row],[Existencia al 30/06/2023]]+Tabla1[[#This Row],[Entradas 30 Junio-30 Sept. 2023]]+Tabla1[[#This Row],[Devoluciones]]+I82-J82)</f>
        <v>2</v>
      </c>
      <c r="L82" s="334">
        <v>1</v>
      </c>
      <c r="M82" s="334">
        <f>Tabla1[[#This Row],[Inventario al 30/09/2023]]-Tabla1[[#This Row],[Balance S/Mov. al 30/09/2023]]</f>
        <v>-1</v>
      </c>
      <c r="N82" s="337">
        <v>59</v>
      </c>
      <c r="O82" s="338">
        <f>Tabla1[[#This Row],[Costo Unit.]]*Tabla1[[#This Row],[Inventario al 30/09/2023]]</f>
        <v>59</v>
      </c>
      <c r="P82" s="337">
        <f>(Tabla1[[#This Row],[Entradas 30 Junio-30 Sept. 2023]]*Tabla1[[#This Row],[Costo Unit.]])</f>
        <v>0</v>
      </c>
      <c r="Q82" s="337">
        <f>(Tabla1[[#This Row],[Salidas 30 Junio-30 Sept. 2023]]*Tabla1[[#This Row],[Costo Unit.]])</f>
        <v>0</v>
      </c>
      <c r="R82" s="337" t="s">
        <v>1057</v>
      </c>
      <c r="S82" s="351"/>
      <c r="T82" s="351"/>
      <c r="U82" s="352"/>
    </row>
    <row r="83" spans="2:22" ht="18" x14ac:dyDescent="0.25">
      <c r="B83" s="333">
        <v>45048</v>
      </c>
      <c r="C83" s="334" t="s">
        <v>1072</v>
      </c>
      <c r="D83" s="335" t="s">
        <v>197</v>
      </c>
      <c r="E83" s="340" t="s">
        <v>615</v>
      </c>
      <c r="F83" s="334">
        <v>0</v>
      </c>
      <c r="G83" s="334">
        <v>0</v>
      </c>
      <c r="H83" s="334"/>
      <c r="I83" s="334"/>
      <c r="J83" s="334">
        <v>0</v>
      </c>
      <c r="K83" s="334">
        <f>SUM(Tabla1[[#This Row],[Existencia al 30/06/2023]]+Tabla1[[#This Row],[Entradas 30 Junio-30 Sept. 2023]]+Tabla1[[#This Row],[Devoluciones]]+I83-J83)</f>
        <v>0</v>
      </c>
      <c r="L83" s="334">
        <v>0</v>
      </c>
      <c r="M83" s="334">
        <f>Tabla1[[#This Row],[Inventario al 30/09/2023]]-Tabla1[[#This Row],[Balance S/Mov. al 30/09/2023]]</f>
        <v>0</v>
      </c>
      <c r="N83" s="337">
        <v>21.24</v>
      </c>
      <c r="O83" s="338">
        <f>Tabla1[[#This Row],[Costo Unit.]]*Tabla1[[#This Row],[Inventario al 30/09/2023]]</f>
        <v>0</v>
      </c>
      <c r="P83" s="337">
        <f>(Tabla1[[#This Row],[Entradas 30 Junio-30 Sept. 2023]]*Tabla1[[#This Row],[Costo Unit.]])</f>
        <v>0</v>
      </c>
      <c r="Q83" s="337">
        <f>(Tabla1[[#This Row],[Salidas 30 Junio-30 Sept. 2023]]*Tabla1[[#This Row],[Costo Unit.]])</f>
        <v>0</v>
      </c>
      <c r="R83" s="337" t="s">
        <v>1057</v>
      </c>
      <c r="S83" s="351"/>
      <c r="T83" s="351"/>
      <c r="U83" s="352"/>
    </row>
    <row r="84" spans="2:22" ht="18" x14ac:dyDescent="0.25">
      <c r="B84" s="333">
        <v>41907</v>
      </c>
      <c r="C84" s="334" t="s">
        <v>1070</v>
      </c>
      <c r="D84" s="335" t="s">
        <v>321</v>
      </c>
      <c r="E84" s="336" t="s">
        <v>60</v>
      </c>
      <c r="F84" s="334">
        <v>0</v>
      </c>
      <c r="G84" s="334">
        <v>0</v>
      </c>
      <c r="H84" s="334"/>
      <c r="I84" s="334"/>
      <c r="J84" s="334">
        <v>0</v>
      </c>
      <c r="K84" s="334">
        <f>SUM(Tabla1[[#This Row],[Existencia al 30/06/2023]]+Tabla1[[#This Row],[Entradas 30 Junio-30 Sept. 2023]]+Tabla1[[#This Row],[Devoluciones]]+I84-J84)</f>
        <v>0</v>
      </c>
      <c r="L84" s="334">
        <v>45</v>
      </c>
      <c r="M84" s="334">
        <f>Tabla1[[#This Row],[Inventario al 30/09/2023]]-Tabla1[[#This Row],[Balance S/Mov. al 30/09/2023]]</f>
        <v>45</v>
      </c>
      <c r="N84" s="337">
        <v>14</v>
      </c>
      <c r="O84" s="338">
        <f>Tabla1[[#This Row],[Costo Unit.]]*Tabla1[[#This Row],[Inventario al 30/09/2023]]</f>
        <v>630</v>
      </c>
      <c r="P84" s="337">
        <f>(Tabla1[[#This Row],[Entradas 30 Junio-30 Sept. 2023]]*Tabla1[[#This Row],[Costo Unit.]])</f>
        <v>0</v>
      </c>
      <c r="Q84" s="337">
        <f>(Tabla1[[#This Row],[Salidas 30 Junio-30 Sept. 2023]]*Tabla1[[#This Row],[Costo Unit.]])</f>
        <v>0</v>
      </c>
      <c r="R84" s="337" t="s">
        <v>1057</v>
      </c>
      <c r="S84" s="351"/>
      <c r="T84" s="351"/>
      <c r="U84" s="352"/>
    </row>
    <row r="85" spans="2:22" ht="18" x14ac:dyDescent="0.25">
      <c r="B85" s="333">
        <v>41443</v>
      </c>
      <c r="C85" s="334" t="s">
        <v>1073</v>
      </c>
      <c r="D85" s="335" t="s">
        <v>238</v>
      </c>
      <c r="E85" s="340" t="s">
        <v>616</v>
      </c>
      <c r="F85" s="334">
        <v>24</v>
      </c>
      <c r="G85" s="334">
        <v>0</v>
      </c>
      <c r="H85" s="334"/>
      <c r="I85" s="334"/>
      <c r="J85" s="334">
        <v>0</v>
      </c>
      <c r="K85" s="334">
        <f>SUM(Tabla1[[#This Row],[Existencia al 30/06/2023]]+Tabla1[[#This Row],[Entradas 30 Junio-30 Sept. 2023]]+Tabla1[[#This Row],[Devoluciones]]+I85-J85)</f>
        <v>24</v>
      </c>
      <c r="L85" s="334">
        <v>24</v>
      </c>
      <c r="M85" s="334">
        <f>Tabla1[[#This Row],[Inventario al 30/09/2023]]-Tabla1[[#This Row],[Balance S/Mov. al 30/09/2023]]</f>
        <v>0</v>
      </c>
      <c r="N85" s="337">
        <v>359.6</v>
      </c>
      <c r="O85" s="338">
        <f>Tabla1[[#This Row],[Costo Unit.]]*Tabla1[[#This Row],[Inventario al 30/09/2023]]</f>
        <v>8630.4000000000015</v>
      </c>
      <c r="P85" s="337">
        <f>(Tabla1[[#This Row],[Entradas 30 Junio-30 Sept. 2023]]*Tabla1[[#This Row],[Costo Unit.]])</f>
        <v>0</v>
      </c>
      <c r="Q85" s="337">
        <f>(Tabla1[[#This Row],[Salidas 30 Junio-30 Sept. 2023]]*Tabla1[[#This Row],[Costo Unit.]])</f>
        <v>0</v>
      </c>
      <c r="R85" s="337" t="s">
        <v>1057</v>
      </c>
      <c r="S85" s="351"/>
      <c r="T85" s="351"/>
      <c r="U85" s="352"/>
    </row>
    <row r="86" spans="2:22" ht="18" x14ac:dyDescent="0.25">
      <c r="B86" s="333">
        <v>41443</v>
      </c>
      <c r="C86" s="334" t="s">
        <v>1073</v>
      </c>
      <c r="D86" s="335" t="s">
        <v>411</v>
      </c>
      <c r="E86" s="340" t="s">
        <v>138</v>
      </c>
      <c r="F86" s="334">
        <v>1</v>
      </c>
      <c r="G86" s="334">
        <v>0</v>
      </c>
      <c r="H86" s="334"/>
      <c r="I86" s="334"/>
      <c r="J86" s="334">
        <v>0</v>
      </c>
      <c r="K86" s="334">
        <f>SUM(Tabla1[[#This Row],[Existencia al 30/06/2023]]+Tabla1[[#This Row],[Entradas 30 Junio-30 Sept. 2023]]+Tabla1[[#This Row],[Devoluciones]]+I86-J86)</f>
        <v>1</v>
      </c>
      <c r="L86" s="334">
        <v>1</v>
      </c>
      <c r="M86" s="334">
        <f>Tabla1[[#This Row],[Inventario al 30/09/2023]]-Tabla1[[#This Row],[Balance S/Mov. al 30/09/2023]]</f>
        <v>0</v>
      </c>
      <c r="N86" s="337">
        <v>748.2</v>
      </c>
      <c r="O86" s="338">
        <f>Tabla1[[#This Row],[Costo Unit.]]*Tabla1[[#This Row],[Inventario al 30/09/2023]]</f>
        <v>748.2</v>
      </c>
      <c r="P86" s="337">
        <f>(Tabla1[[#This Row],[Entradas 30 Junio-30 Sept. 2023]]*Tabla1[[#This Row],[Costo Unit.]])</f>
        <v>0</v>
      </c>
      <c r="Q86" s="337">
        <f>(Tabla1[[#This Row],[Salidas 30 Junio-30 Sept. 2023]]*Tabla1[[#This Row],[Costo Unit.]])</f>
        <v>0</v>
      </c>
      <c r="R86" s="337" t="s">
        <v>1057</v>
      </c>
      <c r="S86" s="351"/>
      <c r="T86" s="351"/>
      <c r="U86" s="352"/>
    </row>
    <row r="87" spans="2:22" ht="18" x14ac:dyDescent="0.25">
      <c r="B87" s="333">
        <v>41835</v>
      </c>
      <c r="C87" s="334" t="s">
        <v>1073</v>
      </c>
      <c r="D87" s="335" t="s">
        <v>410</v>
      </c>
      <c r="E87" s="340" t="s">
        <v>137</v>
      </c>
      <c r="F87" s="334">
        <v>1</v>
      </c>
      <c r="G87" s="334">
        <v>0</v>
      </c>
      <c r="H87" s="334"/>
      <c r="I87" s="334"/>
      <c r="J87" s="334">
        <v>0</v>
      </c>
      <c r="K87" s="334">
        <f>SUM(Tabla1[[#This Row],[Existencia al 30/06/2023]]+Tabla1[[#This Row],[Entradas 30 Junio-30 Sept. 2023]]+Tabla1[[#This Row],[Devoluciones]]+I87-J87)</f>
        <v>1</v>
      </c>
      <c r="L87" s="334">
        <v>1</v>
      </c>
      <c r="M87" s="334">
        <f>Tabla1[[#This Row],[Inventario al 30/09/2023]]-Tabla1[[#This Row],[Balance S/Mov. al 30/09/2023]]</f>
        <v>0</v>
      </c>
      <c r="N87" s="337">
        <v>748.2</v>
      </c>
      <c r="O87" s="338">
        <f>Tabla1[[#This Row],[Costo Unit.]]*Tabla1[[#This Row],[Inventario al 30/09/2023]]</f>
        <v>748.2</v>
      </c>
      <c r="P87" s="337">
        <f>(Tabla1[[#This Row],[Entradas 30 Junio-30 Sept. 2023]]*Tabla1[[#This Row],[Costo Unit.]])</f>
        <v>0</v>
      </c>
      <c r="Q87" s="337">
        <f>(Tabla1[[#This Row],[Salidas 30 Junio-30 Sept. 2023]]*Tabla1[[#This Row],[Costo Unit.]])</f>
        <v>0</v>
      </c>
      <c r="R87" s="337" t="s">
        <v>1057</v>
      </c>
      <c r="S87" s="351"/>
      <c r="T87" s="351"/>
      <c r="U87" s="352"/>
    </row>
    <row r="88" spans="2:22" ht="18" x14ac:dyDescent="0.25">
      <c r="B88" s="333"/>
      <c r="C88" s="334" t="s">
        <v>1068</v>
      </c>
      <c r="D88" s="335" t="s">
        <v>1227</v>
      </c>
      <c r="E88" s="336" t="s">
        <v>1130</v>
      </c>
      <c r="F88" s="334">
        <v>4</v>
      </c>
      <c r="G88" s="334">
        <v>0</v>
      </c>
      <c r="H88" s="334"/>
      <c r="I88" s="334"/>
      <c r="J88" s="334">
        <v>0</v>
      </c>
      <c r="K88" s="334">
        <f>SUM(Tabla1[[#This Row],[Existencia al 30/06/2023]]+Tabla1[[#This Row],[Entradas 30 Junio-30 Sept. 2023]]+Tabla1[[#This Row],[Devoluciones]]+I88-J88)</f>
        <v>4</v>
      </c>
      <c r="L88" s="334">
        <v>15</v>
      </c>
      <c r="M88" s="334">
        <f>Tabla1[[#This Row],[Inventario al 30/09/2023]]-Tabla1[[#This Row],[Balance S/Mov. al 30/09/2023]]</f>
        <v>11</v>
      </c>
      <c r="N88" s="337">
        <v>0</v>
      </c>
      <c r="O88" s="338">
        <f>Tabla1[[#This Row],[Costo Unit.]]*Tabla1[[#This Row],[Inventario al 30/09/2023]]</f>
        <v>0</v>
      </c>
      <c r="P88" s="337">
        <f>(Tabla1[[#This Row],[Entradas 30 Junio-30 Sept. 2023]]*Tabla1[[#This Row],[Costo Unit.]])</f>
        <v>0</v>
      </c>
      <c r="Q88" s="337">
        <f>(Tabla1[[#This Row],[Salidas 30 Junio-30 Sept. 2023]]*Tabla1[[#This Row],[Costo Unit.]])</f>
        <v>0</v>
      </c>
      <c r="R88" s="337" t="s">
        <v>1057</v>
      </c>
      <c r="S88" s="351"/>
      <c r="T88" s="351"/>
      <c r="U88" s="352"/>
    </row>
    <row r="89" spans="2:22" ht="18" x14ac:dyDescent="0.25">
      <c r="B89" s="333">
        <v>42496</v>
      </c>
      <c r="C89" s="334" t="s">
        <v>1077</v>
      </c>
      <c r="D89" s="335" t="s">
        <v>486</v>
      </c>
      <c r="E89" s="340" t="s">
        <v>495</v>
      </c>
      <c r="F89" s="334">
        <v>1</v>
      </c>
      <c r="G89" s="334">
        <v>0</v>
      </c>
      <c r="H89" s="334"/>
      <c r="I89" s="334"/>
      <c r="J89" s="334">
        <v>0</v>
      </c>
      <c r="K89" s="334">
        <f>SUM(Tabla1[[#This Row],[Existencia al 30/06/2023]]+Tabla1[[#This Row],[Entradas 30 Junio-30 Sept. 2023]]+Tabla1[[#This Row],[Devoluciones]]+I89-J89)</f>
        <v>1</v>
      </c>
      <c r="L89" s="334">
        <v>1</v>
      </c>
      <c r="M89" s="334">
        <f>Tabla1[[#This Row],[Inventario al 30/09/2023]]-Tabla1[[#This Row],[Balance S/Mov. al 30/09/2023]]</f>
        <v>0</v>
      </c>
      <c r="N89" s="337">
        <v>731.6</v>
      </c>
      <c r="O89" s="338">
        <f>Tabla1[[#This Row],[Costo Unit.]]*Tabla1[[#This Row],[Inventario al 30/09/2023]]</f>
        <v>731.6</v>
      </c>
      <c r="P89" s="337">
        <f>(Tabla1[[#This Row],[Entradas 30 Junio-30 Sept. 2023]]*Tabla1[[#This Row],[Costo Unit.]])</f>
        <v>0</v>
      </c>
      <c r="Q89" s="337">
        <f>(Tabla1[[#This Row],[Salidas 30 Junio-30 Sept. 2023]]*Tabla1[[#This Row],[Costo Unit.]])</f>
        <v>0</v>
      </c>
      <c r="R89" s="337" t="s">
        <v>1057</v>
      </c>
      <c r="S89" s="351"/>
      <c r="T89" s="351"/>
      <c r="U89" s="352"/>
    </row>
    <row r="90" spans="2:22" ht="18" x14ac:dyDescent="0.25">
      <c r="B90" s="333">
        <v>42080</v>
      </c>
      <c r="C90" s="334" t="s">
        <v>1073</v>
      </c>
      <c r="D90" s="335" t="s">
        <v>862</v>
      </c>
      <c r="E90" s="340" t="s">
        <v>864</v>
      </c>
      <c r="F90" s="334">
        <v>4</v>
      </c>
      <c r="G90" s="334">
        <v>0</v>
      </c>
      <c r="H90" s="334"/>
      <c r="I90" s="334"/>
      <c r="J90" s="334">
        <v>0</v>
      </c>
      <c r="K90" s="334">
        <f>SUM(Tabla1[[#This Row],[Existencia al 30/06/2023]]+Tabla1[[#This Row],[Entradas 30 Junio-30 Sept. 2023]]+Tabla1[[#This Row],[Devoluciones]]+I90-J90)</f>
        <v>4</v>
      </c>
      <c r="L90" s="334">
        <v>4</v>
      </c>
      <c r="M90" s="334">
        <f>Tabla1[[#This Row],[Inventario al 30/09/2023]]-Tabla1[[#This Row],[Balance S/Mov. al 30/09/2023]]</f>
        <v>0</v>
      </c>
      <c r="N90" s="337">
        <v>6490</v>
      </c>
      <c r="O90" s="338">
        <f>Tabla1[[#This Row],[Costo Unit.]]*Tabla1[[#This Row],[Inventario al 30/09/2023]]</f>
        <v>25960</v>
      </c>
      <c r="P90" s="337">
        <f>(Tabla1[[#This Row],[Entradas 30 Junio-30 Sept. 2023]]*Tabla1[[#This Row],[Costo Unit.]])</f>
        <v>0</v>
      </c>
      <c r="Q90" s="337">
        <f>(Tabla1[[#This Row],[Salidas 30 Junio-30 Sept. 2023]]*Tabla1[[#This Row],[Costo Unit.]])</f>
        <v>0</v>
      </c>
      <c r="R90" s="337" t="s">
        <v>1057</v>
      </c>
      <c r="S90" s="351"/>
      <c r="T90" s="351"/>
      <c r="U90" s="352"/>
    </row>
    <row r="91" spans="2:22" ht="18" x14ac:dyDescent="0.25">
      <c r="B91" s="333">
        <v>40816</v>
      </c>
      <c r="C91" s="334" t="s">
        <v>1068</v>
      </c>
      <c r="D91" s="335" t="s">
        <v>450</v>
      </c>
      <c r="E91" s="340" t="s">
        <v>821</v>
      </c>
      <c r="F91" s="334">
        <v>4</v>
      </c>
      <c r="G91" s="334">
        <v>0</v>
      </c>
      <c r="H91" s="334"/>
      <c r="I91" s="334"/>
      <c r="J91" s="334">
        <v>0</v>
      </c>
      <c r="K91" s="334">
        <f>SUM(Tabla1[[#This Row],[Existencia al 30/06/2023]]+Tabla1[[#This Row],[Entradas 30 Junio-30 Sept. 2023]]+Tabla1[[#This Row],[Devoluciones]]+I91-J91)</f>
        <v>4</v>
      </c>
      <c r="L91" s="334">
        <v>4</v>
      </c>
      <c r="M91" s="334">
        <f>Tabla1[[#This Row],[Inventario al 30/09/2023]]-Tabla1[[#This Row],[Balance S/Mov. al 30/09/2023]]</f>
        <v>0</v>
      </c>
      <c r="N91" s="337">
        <v>2262</v>
      </c>
      <c r="O91" s="338">
        <f>Tabla1[[#This Row],[Costo Unit.]]*Tabla1[[#This Row],[Inventario al 30/09/2023]]</f>
        <v>9048</v>
      </c>
      <c r="P91" s="337">
        <f>(Tabla1[[#This Row],[Entradas 30 Junio-30 Sept. 2023]]*Tabla1[[#This Row],[Costo Unit.]])</f>
        <v>0</v>
      </c>
      <c r="Q91" s="337">
        <f>(Tabla1[[#This Row],[Salidas 30 Junio-30 Sept. 2023]]*Tabla1[[#This Row],[Costo Unit.]])</f>
        <v>0</v>
      </c>
      <c r="R91" s="337" t="s">
        <v>1057</v>
      </c>
      <c r="S91" s="351"/>
      <c r="T91" s="351"/>
      <c r="U91" s="352"/>
    </row>
    <row r="92" spans="2:22" ht="18" x14ac:dyDescent="0.25">
      <c r="B92" s="333">
        <v>42520</v>
      </c>
      <c r="C92" s="334" t="s">
        <v>1077</v>
      </c>
      <c r="D92" s="335" t="s">
        <v>295</v>
      </c>
      <c r="E92" s="336" t="s">
        <v>36</v>
      </c>
      <c r="F92" s="334">
        <v>3</v>
      </c>
      <c r="G92" s="334">
        <v>0</v>
      </c>
      <c r="H92" s="334"/>
      <c r="I92" s="334"/>
      <c r="J92" s="334">
        <v>0</v>
      </c>
      <c r="K92" s="334">
        <f>SUM(Tabla1[[#This Row],[Existencia al 30/06/2023]]+Tabla1[[#This Row],[Entradas 30 Junio-30 Sept. 2023]]+Tabla1[[#This Row],[Devoluciones]]+I92-J92)</f>
        <v>3</v>
      </c>
      <c r="L92" s="334">
        <v>3</v>
      </c>
      <c r="M92" s="334">
        <f>Tabla1[[#This Row],[Inventario al 30/09/2023]]-Tabla1[[#This Row],[Balance S/Mov. al 30/09/2023]]</f>
        <v>0</v>
      </c>
      <c r="N92" s="337">
        <v>578.97</v>
      </c>
      <c r="O92" s="338">
        <f>Tabla1[[#This Row],[Costo Unit.]]*Tabla1[[#This Row],[Inventario al 30/09/2023]]</f>
        <v>1736.91</v>
      </c>
      <c r="P92" s="337">
        <f>(Tabla1[[#This Row],[Entradas 30 Junio-30 Sept. 2023]]*Tabla1[[#This Row],[Costo Unit.]])</f>
        <v>0</v>
      </c>
      <c r="Q92" s="337">
        <f>(Tabla1[[#This Row],[Salidas 30 Junio-30 Sept. 2023]]*Tabla1[[#This Row],[Costo Unit.]])</f>
        <v>0</v>
      </c>
      <c r="R92" s="337" t="s">
        <v>1057</v>
      </c>
      <c r="S92" s="351"/>
      <c r="T92" s="351"/>
      <c r="U92" s="352"/>
      <c r="V92" s="33"/>
    </row>
    <row r="93" spans="2:22" ht="18" x14ac:dyDescent="0.25">
      <c r="B93" s="333">
        <v>41438</v>
      </c>
      <c r="C93" s="334" t="s">
        <v>1077</v>
      </c>
      <c r="D93" s="335" t="s">
        <v>449</v>
      </c>
      <c r="E93" s="340" t="s">
        <v>134</v>
      </c>
      <c r="F93" s="334">
        <v>1</v>
      </c>
      <c r="G93" s="334">
        <v>0</v>
      </c>
      <c r="H93" s="334"/>
      <c r="I93" s="334"/>
      <c r="J93" s="334">
        <v>0</v>
      </c>
      <c r="K93" s="334">
        <f>SUM(Tabla1[[#This Row],[Existencia al 30/06/2023]]+Tabla1[[#This Row],[Entradas 30 Junio-30 Sept. 2023]]+Tabla1[[#This Row],[Devoluciones]]+I93-J93)</f>
        <v>1</v>
      </c>
      <c r="L93" s="334">
        <v>2</v>
      </c>
      <c r="M93" s="334">
        <f>Tabla1[[#This Row],[Inventario al 30/09/2023]]-Tabla1[[#This Row],[Balance S/Mov. al 30/09/2023]]</f>
        <v>1</v>
      </c>
      <c r="N93" s="337">
        <v>172.08</v>
      </c>
      <c r="O93" s="338">
        <f>Tabla1[[#This Row],[Costo Unit.]]*Tabla1[[#This Row],[Inventario al 30/09/2023]]</f>
        <v>344.16</v>
      </c>
      <c r="P93" s="337">
        <f>(Tabla1[[#This Row],[Entradas 30 Junio-30 Sept. 2023]]*Tabla1[[#This Row],[Costo Unit.]])</f>
        <v>0</v>
      </c>
      <c r="Q93" s="337">
        <f>(Tabla1[[#This Row],[Salidas 30 Junio-30 Sept. 2023]]*Tabla1[[#This Row],[Costo Unit.]])</f>
        <v>0</v>
      </c>
      <c r="R93" s="337" t="s">
        <v>1057</v>
      </c>
      <c r="S93" s="351"/>
      <c r="T93" s="351"/>
      <c r="U93" s="352"/>
      <c r="V93" s="33"/>
    </row>
    <row r="94" spans="2:22" ht="18" x14ac:dyDescent="0.25">
      <c r="B94" s="333">
        <v>42250</v>
      </c>
      <c r="C94" s="334" t="s">
        <v>1068</v>
      </c>
      <c r="D94" s="335" t="s">
        <v>845</v>
      </c>
      <c r="E94" s="340" t="s">
        <v>856</v>
      </c>
      <c r="F94" s="334">
        <v>48</v>
      </c>
      <c r="G94" s="334">
        <v>0</v>
      </c>
      <c r="H94" s="334"/>
      <c r="I94" s="334"/>
      <c r="J94" s="334">
        <v>0</v>
      </c>
      <c r="K94" s="334">
        <f>SUM(Tabla1[[#This Row],[Existencia al 30/06/2023]]+Tabla1[[#This Row],[Entradas 30 Junio-30 Sept. 2023]]+Tabla1[[#This Row],[Devoluciones]]+I94-J94)</f>
        <v>48</v>
      </c>
      <c r="L94" s="334">
        <v>48</v>
      </c>
      <c r="M94" s="334">
        <f>Tabla1[[#This Row],[Inventario al 30/09/2023]]-Tabla1[[#This Row],[Balance S/Mov. al 30/09/2023]]</f>
        <v>0</v>
      </c>
      <c r="N94" s="337">
        <v>20</v>
      </c>
      <c r="O94" s="338">
        <f>Tabla1[[#This Row],[Costo Unit.]]*Tabla1[[#This Row],[Inventario al 30/09/2023]]</f>
        <v>960</v>
      </c>
      <c r="P94" s="337">
        <f>(Tabla1[[#This Row],[Entradas 30 Junio-30 Sept. 2023]]*Tabla1[[#This Row],[Costo Unit.]])</f>
        <v>0</v>
      </c>
      <c r="Q94" s="337">
        <f>(Tabla1[[#This Row],[Salidas 30 Junio-30 Sept. 2023]]*Tabla1[[#This Row],[Costo Unit.]])</f>
        <v>0</v>
      </c>
      <c r="R94" s="337" t="s">
        <v>1057</v>
      </c>
      <c r="S94" s="351"/>
      <c r="T94" s="351"/>
      <c r="U94" s="352"/>
      <c r="V94" s="33"/>
    </row>
    <row r="95" spans="2:22" ht="18" x14ac:dyDescent="0.25">
      <c r="B95" s="333">
        <v>45048</v>
      </c>
      <c r="C95" s="334" t="s">
        <v>1073</v>
      </c>
      <c r="D95" s="335" t="s">
        <v>1353</v>
      </c>
      <c r="E95" s="340" t="s">
        <v>1352</v>
      </c>
      <c r="F95" s="334">
        <v>18</v>
      </c>
      <c r="G95" s="334">
        <v>0</v>
      </c>
      <c r="H95" s="334"/>
      <c r="I95" s="334"/>
      <c r="J95" s="334">
        <v>0</v>
      </c>
      <c r="K95" s="334">
        <f>SUM(Tabla1[[#This Row],[Existencia al 30/06/2023]]+Tabla1[[#This Row],[Entradas 30 Junio-30 Sept. 2023]]+Tabla1[[#This Row],[Devoluciones]]+I95-J95)</f>
        <v>18</v>
      </c>
      <c r="L95" s="334">
        <v>13</v>
      </c>
      <c r="M95" s="334">
        <f>Tabla1[[#This Row],[Inventario al 30/09/2023]]-Tabla1[[#This Row],[Balance S/Mov. al 30/09/2023]]</f>
        <v>-5</v>
      </c>
      <c r="N95" s="337">
        <v>1057.0999999999999</v>
      </c>
      <c r="O95" s="338">
        <f>Tabla1[[#This Row],[Costo Unit.]]*Tabla1[[#This Row],[Inventario al 30/09/2023]]</f>
        <v>13742.3</v>
      </c>
      <c r="P95" s="337">
        <f>(Tabla1[[#This Row],[Entradas 30 Junio-30 Sept. 2023]]*Tabla1[[#This Row],[Costo Unit.]])</f>
        <v>0</v>
      </c>
      <c r="Q95" s="337">
        <f>(Tabla1[[#This Row],[Salidas 30 Junio-30 Sept. 2023]]*Tabla1[[#This Row],[Costo Unit.]])</f>
        <v>0</v>
      </c>
      <c r="R95" s="337" t="s">
        <v>1057</v>
      </c>
      <c r="S95" s="351"/>
      <c r="T95" s="351"/>
      <c r="U95" s="352"/>
      <c r="V95" s="33"/>
    </row>
    <row r="96" spans="2:22" s="6" customFormat="1" ht="18" x14ac:dyDescent="0.25">
      <c r="B96" s="333">
        <v>41603</v>
      </c>
      <c r="C96" s="334" t="s">
        <v>1084</v>
      </c>
      <c r="D96" s="335" t="s">
        <v>289</v>
      </c>
      <c r="E96" s="340" t="s">
        <v>30</v>
      </c>
      <c r="F96" s="334">
        <v>4</v>
      </c>
      <c r="G96" s="334">
        <v>0</v>
      </c>
      <c r="H96" s="334"/>
      <c r="I96" s="334"/>
      <c r="J96" s="334">
        <v>0</v>
      </c>
      <c r="K96" s="334">
        <f>SUM(Tabla1[[#This Row],[Existencia al 30/06/2023]]+Tabla1[[#This Row],[Entradas 30 Junio-30 Sept. 2023]]+Tabla1[[#This Row],[Devoluciones]]+I96-J96)</f>
        <v>4</v>
      </c>
      <c r="L96" s="334">
        <v>4</v>
      </c>
      <c r="M96" s="334">
        <f>Tabla1[[#This Row],[Inventario al 30/09/2023]]-Tabla1[[#This Row],[Balance S/Mov. al 30/09/2023]]</f>
        <v>0</v>
      </c>
      <c r="N96" s="337">
        <v>75</v>
      </c>
      <c r="O96" s="338">
        <f>Tabla1[[#This Row],[Costo Unit.]]*Tabla1[[#This Row],[Inventario al 30/09/2023]]</f>
        <v>300</v>
      </c>
      <c r="P96" s="337">
        <f>(Tabla1[[#This Row],[Entradas 30 Junio-30 Sept. 2023]]*Tabla1[[#This Row],[Costo Unit.]])</f>
        <v>0</v>
      </c>
      <c r="Q96" s="337">
        <f>(Tabla1[[#This Row],[Salidas 30 Junio-30 Sept. 2023]]*Tabla1[[#This Row],[Costo Unit.]])</f>
        <v>0</v>
      </c>
      <c r="R96" s="337" t="s">
        <v>1057</v>
      </c>
      <c r="S96" s="351"/>
      <c r="T96" s="351"/>
      <c r="U96" s="352"/>
      <c r="V96" s="33"/>
    </row>
    <row r="97" spans="2:22" s="6" customFormat="1" ht="18" x14ac:dyDescent="0.25">
      <c r="B97" s="333">
        <v>41438</v>
      </c>
      <c r="C97" s="334" t="s">
        <v>1073</v>
      </c>
      <c r="D97" s="335" t="s">
        <v>388</v>
      </c>
      <c r="E97" s="340" t="s">
        <v>482</v>
      </c>
      <c r="F97" s="334">
        <v>50</v>
      </c>
      <c r="G97" s="334">
        <v>0</v>
      </c>
      <c r="H97" s="334"/>
      <c r="I97" s="334"/>
      <c r="J97" s="334">
        <v>0</v>
      </c>
      <c r="K97" s="334">
        <f>SUM(Tabla1[[#This Row],[Existencia al 30/06/2023]]+Tabla1[[#This Row],[Entradas 30 Junio-30 Sept. 2023]]+Tabla1[[#This Row],[Devoluciones]]+I97-J97)</f>
        <v>50</v>
      </c>
      <c r="L97" s="334">
        <v>50</v>
      </c>
      <c r="M97" s="334">
        <f>Tabla1[[#This Row],[Inventario al 30/09/2023]]-Tabla1[[#This Row],[Balance S/Mov. al 30/09/2023]]</f>
        <v>0</v>
      </c>
      <c r="N97" s="337">
        <v>249.99</v>
      </c>
      <c r="O97" s="338">
        <f>Tabla1[[#This Row],[Costo Unit.]]*Tabla1[[#This Row],[Inventario al 30/09/2023]]</f>
        <v>12499.5</v>
      </c>
      <c r="P97" s="337">
        <f>(Tabla1[[#This Row],[Entradas 30 Junio-30 Sept. 2023]]*Tabla1[[#This Row],[Costo Unit.]])</f>
        <v>0</v>
      </c>
      <c r="Q97" s="337">
        <f>(Tabla1[[#This Row],[Salidas 30 Junio-30 Sept. 2023]]*Tabla1[[#This Row],[Costo Unit.]])</f>
        <v>0</v>
      </c>
      <c r="R97" s="337" t="s">
        <v>1057</v>
      </c>
      <c r="S97" s="351"/>
      <c r="T97" s="351"/>
      <c r="U97" s="352"/>
      <c r="V97" s="33"/>
    </row>
    <row r="98" spans="2:22" ht="18" x14ac:dyDescent="0.25">
      <c r="B98" s="333">
        <v>42972</v>
      </c>
      <c r="C98" s="334" t="s">
        <v>1072</v>
      </c>
      <c r="D98" s="335" t="s">
        <v>269</v>
      </c>
      <c r="E98" s="340" t="s">
        <v>13</v>
      </c>
      <c r="F98" s="334">
        <v>1</v>
      </c>
      <c r="G98" s="334">
        <v>0</v>
      </c>
      <c r="H98" s="334"/>
      <c r="I98" s="334"/>
      <c r="J98" s="334">
        <v>0</v>
      </c>
      <c r="K98" s="334">
        <f>SUM(Tabla1[[#This Row],[Existencia al 30/06/2023]]+Tabla1[[#This Row],[Entradas 30 Junio-30 Sept. 2023]]+Tabla1[[#This Row],[Devoluciones]]+I98-J98)</f>
        <v>1</v>
      </c>
      <c r="L98" s="334">
        <v>0</v>
      </c>
      <c r="M98" s="334">
        <f>Tabla1[[#This Row],[Inventario al 30/09/2023]]-Tabla1[[#This Row],[Balance S/Mov. al 30/09/2023]]</f>
        <v>-1</v>
      </c>
      <c r="N98" s="337">
        <v>190</v>
      </c>
      <c r="O98" s="338">
        <f>Tabla1[[#This Row],[Costo Unit.]]*Tabla1[[#This Row],[Inventario al 30/09/2023]]</f>
        <v>0</v>
      </c>
      <c r="P98" s="337">
        <f>(Tabla1[[#This Row],[Entradas 30 Junio-30 Sept. 2023]]*Tabla1[[#This Row],[Costo Unit.]])</f>
        <v>0</v>
      </c>
      <c r="Q98" s="337">
        <f>(Tabla1[[#This Row],[Salidas 30 Junio-30 Sept. 2023]]*Tabla1[[#This Row],[Costo Unit.]])</f>
        <v>0</v>
      </c>
      <c r="R98" s="337" t="s">
        <v>1057</v>
      </c>
      <c r="S98" s="351"/>
      <c r="T98" s="351"/>
      <c r="U98" s="352"/>
      <c r="V98" s="33"/>
    </row>
    <row r="99" spans="2:22" ht="18" x14ac:dyDescent="0.25">
      <c r="B99" s="333">
        <v>42496</v>
      </c>
      <c r="C99" s="334" t="s">
        <v>1077</v>
      </c>
      <c r="D99" s="335" t="s">
        <v>199</v>
      </c>
      <c r="E99" s="340" t="s">
        <v>767</v>
      </c>
      <c r="F99" s="334">
        <v>28900</v>
      </c>
      <c r="G99" s="334">
        <v>0</v>
      </c>
      <c r="H99" s="334"/>
      <c r="I99" s="334"/>
      <c r="J99" s="334">
        <v>0</v>
      </c>
      <c r="K99" s="334">
        <f>SUM(Tabla1[[#This Row],[Existencia al 30/06/2023]]+Tabla1[[#This Row],[Entradas 30 Junio-30 Sept. 2023]]+Tabla1[[#This Row],[Devoluciones]]+I99-J99)</f>
        <v>28900</v>
      </c>
      <c r="L99" s="334">
        <v>27200</v>
      </c>
      <c r="M99" s="334">
        <f>Tabla1[[#This Row],[Inventario al 30/09/2023]]-Tabla1[[#This Row],[Balance S/Mov. al 30/09/2023]]</f>
        <v>-1700</v>
      </c>
      <c r="N99" s="337">
        <v>13.13</v>
      </c>
      <c r="O99" s="338">
        <f>Tabla1[[#This Row],[Costo Unit.]]*Tabla1[[#This Row],[Inventario al 30/09/2023]]</f>
        <v>357136</v>
      </c>
      <c r="P99" s="337">
        <f>(Tabla1[[#This Row],[Entradas 30 Junio-30 Sept. 2023]]*Tabla1[[#This Row],[Costo Unit.]])</f>
        <v>0</v>
      </c>
      <c r="Q99" s="337">
        <f>(Tabla1[[#This Row],[Salidas 30 Junio-30 Sept. 2023]]*Tabla1[[#This Row],[Costo Unit.]])</f>
        <v>0</v>
      </c>
      <c r="R99" s="337" t="s">
        <v>1057</v>
      </c>
      <c r="S99" s="351"/>
      <c r="T99" s="351"/>
      <c r="U99" s="352"/>
      <c r="V99" s="33"/>
    </row>
    <row r="100" spans="2:22" ht="18" x14ac:dyDescent="0.25">
      <c r="B100" s="333">
        <v>41444</v>
      </c>
      <c r="C100" s="334" t="s">
        <v>1071</v>
      </c>
      <c r="D100" s="335" t="s">
        <v>204</v>
      </c>
      <c r="E100" s="336" t="s">
        <v>617</v>
      </c>
      <c r="F100" s="334">
        <v>2</v>
      </c>
      <c r="G100" s="334">
        <v>0</v>
      </c>
      <c r="H100" s="334"/>
      <c r="I100" s="334"/>
      <c r="J100" s="334">
        <v>0</v>
      </c>
      <c r="K100" s="334">
        <f>SUM(Tabla1[[#This Row],[Existencia al 30/06/2023]]+Tabla1[[#This Row],[Entradas 30 Junio-30 Sept. 2023]]+Tabla1[[#This Row],[Devoluciones]]+I100-J100)</f>
        <v>2</v>
      </c>
      <c r="L100" s="334">
        <v>2</v>
      </c>
      <c r="M100" s="334">
        <f>Tabla1[[#This Row],[Inventario al 30/09/2023]]-Tabla1[[#This Row],[Balance S/Mov. al 30/09/2023]]</f>
        <v>0</v>
      </c>
      <c r="N100" s="337">
        <v>337.24</v>
      </c>
      <c r="O100" s="338">
        <f>Tabla1[[#This Row],[Costo Unit.]]*Tabla1[[#This Row],[Inventario al 30/09/2023]]</f>
        <v>674.48</v>
      </c>
      <c r="P100" s="337">
        <f>(Tabla1[[#This Row],[Entradas 30 Junio-30 Sept. 2023]]*Tabla1[[#This Row],[Costo Unit.]])</f>
        <v>0</v>
      </c>
      <c r="Q100" s="337">
        <f>(Tabla1[[#This Row],[Salidas 30 Junio-30 Sept. 2023]]*Tabla1[[#This Row],[Costo Unit.]])</f>
        <v>0</v>
      </c>
      <c r="R100" s="337" t="s">
        <v>1057</v>
      </c>
      <c r="S100" s="351"/>
      <c r="T100" s="351"/>
      <c r="U100" s="352"/>
      <c r="V100" s="33"/>
    </row>
    <row r="101" spans="2:22" ht="18" x14ac:dyDescent="0.25">
      <c r="B101" s="333">
        <v>39020</v>
      </c>
      <c r="C101" s="334" t="s">
        <v>1073</v>
      </c>
      <c r="D101" s="335" t="s">
        <v>669</v>
      </c>
      <c r="E101" s="340" t="s">
        <v>596</v>
      </c>
      <c r="F101" s="334">
        <v>0</v>
      </c>
      <c r="G101" s="334">
        <v>0</v>
      </c>
      <c r="H101" s="334"/>
      <c r="I101" s="334"/>
      <c r="J101" s="334">
        <v>0</v>
      </c>
      <c r="K101" s="334">
        <f>SUM(Tabla1[[#This Row],[Existencia al 30/06/2023]]+Tabla1[[#This Row],[Entradas 30 Junio-30 Sept. 2023]]+Tabla1[[#This Row],[Devoluciones]]+I101-J101)</f>
        <v>0</v>
      </c>
      <c r="L101" s="334">
        <v>6</v>
      </c>
      <c r="M101" s="334">
        <f>Tabla1[[#This Row],[Inventario al 30/09/2023]]-Tabla1[[#This Row],[Balance S/Mov. al 30/09/2023]]</f>
        <v>6</v>
      </c>
      <c r="N101" s="337">
        <v>191.16</v>
      </c>
      <c r="O101" s="338">
        <f>Tabla1[[#This Row],[Costo Unit.]]*Tabla1[[#This Row],[Inventario al 30/09/2023]]</f>
        <v>1146.96</v>
      </c>
      <c r="P101" s="337">
        <f>(Tabla1[[#This Row],[Entradas 30 Junio-30 Sept. 2023]]*Tabla1[[#This Row],[Costo Unit.]])</f>
        <v>0</v>
      </c>
      <c r="Q101" s="337">
        <f>(Tabla1[[#This Row],[Salidas 30 Junio-30 Sept. 2023]]*Tabla1[[#This Row],[Costo Unit.]])</f>
        <v>0</v>
      </c>
      <c r="R101" s="337" t="s">
        <v>1057</v>
      </c>
      <c r="S101" s="351"/>
      <c r="T101" s="351"/>
      <c r="U101" s="352"/>
      <c r="V101" s="33"/>
    </row>
    <row r="102" spans="2:22" ht="18" x14ac:dyDescent="0.25">
      <c r="B102" s="333">
        <v>44145</v>
      </c>
      <c r="C102" s="334" t="s">
        <v>1073</v>
      </c>
      <c r="D102" s="335" t="s">
        <v>1040</v>
      </c>
      <c r="E102" s="340" t="s">
        <v>1002</v>
      </c>
      <c r="F102" s="334">
        <v>8</v>
      </c>
      <c r="G102" s="334">
        <v>0</v>
      </c>
      <c r="H102" s="334"/>
      <c r="I102" s="334"/>
      <c r="J102" s="334">
        <v>0</v>
      </c>
      <c r="K102" s="334">
        <f>SUM(Tabla1[[#This Row],[Existencia al 30/06/2023]]+Tabla1[[#This Row],[Entradas 30 Junio-30 Sept. 2023]]+Tabla1[[#This Row],[Devoluciones]]+I102-J102)</f>
        <v>8</v>
      </c>
      <c r="L102" s="334">
        <v>8</v>
      </c>
      <c r="M102" s="334">
        <f>Tabla1[[#This Row],[Inventario al 30/09/2023]]-Tabla1[[#This Row],[Balance S/Mov. al 30/09/2023]]</f>
        <v>0</v>
      </c>
      <c r="N102" s="337">
        <v>522</v>
      </c>
      <c r="O102" s="338">
        <f>Tabla1[[#This Row],[Costo Unit.]]*Tabla1[[#This Row],[Inventario al 30/09/2023]]</f>
        <v>4176</v>
      </c>
      <c r="P102" s="337">
        <f>(Tabla1[[#This Row],[Entradas 30 Junio-30 Sept. 2023]]*Tabla1[[#This Row],[Costo Unit.]])</f>
        <v>0</v>
      </c>
      <c r="Q102" s="337">
        <f>(Tabla1[[#This Row],[Salidas 30 Junio-30 Sept. 2023]]*Tabla1[[#This Row],[Costo Unit.]])</f>
        <v>0</v>
      </c>
      <c r="R102" s="337" t="s">
        <v>1057</v>
      </c>
      <c r="S102" s="351"/>
      <c r="T102" s="351"/>
      <c r="U102" s="352"/>
      <c r="V102" s="33"/>
    </row>
    <row r="103" spans="2:22" ht="18" x14ac:dyDescent="0.25">
      <c r="B103" s="333">
        <v>43034</v>
      </c>
      <c r="C103" s="334" t="s">
        <v>1073</v>
      </c>
      <c r="D103" s="335" t="s">
        <v>480</v>
      </c>
      <c r="E103" s="340" t="s">
        <v>496</v>
      </c>
      <c r="F103" s="334">
        <v>36</v>
      </c>
      <c r="G103" s="334">
        <v>0</v>
      </c>
      <c r="H103" s="334"/>
      <c r="I103" s="334"/>
      <c r="J103" s="334">
        <v>0</v>
      </c>
      <c r="K103" s="334">
        <f>SUM(Tabla1[[#This Row],[Existencia al 30/06/2023]]+Tabla1[[#This Row],[Entradas 30 Junio-30 Sept. 2023]]+Tabla1[[#This Row],[Devoluciones]]+I103-J103)</f>
        <v>36</v>
      </c>
      <c r="L103" s="334">
        <v>41</v>
      </c>
      <c r="M103" s="334">
        <f>Tabla1[[#This Row],[Inventario al 30/09/2023]]-Tabla1[[#This Row],[Balance S/Mov. al 30/09/2023]]</f>
        <v>5</v>
      </c>
      <c r="N103" s="337">
        <v>220</v>
      </c>
      <c r="O103" s="338">
        <f>Tabla1[[#This Row],[Costo Unit.]]*Tabla1[[#This Row],[Inventario al 30/09/2023]]</f>
        <v>9020</v>
      </c>
      <c r="P103" s="337">
        <f>(Tabla1[[#This Row],[Entradas 30 Junio-30 Sept. 2023]]*Tabla1[[#This Row],[Costo Unit.]])</f>
        <v>0</v>
      </c>
      <c r="Q103" s="337">
        <f>(Tabla1[[#This Row],[Salidas 30 Junio-30 Sept. 2023]]*Tabla1[[#This Row],[Costo Unit.]])</f>
        <v>0</v>
      </c>
      <c r="R103" s="337" t="s">
        <v>1057</v>
      </c>
      <c r="S103" s="351"/>
      <c r="T103" s="351"/>
      <c r="U103" s="352"/>
      <c r="V103" s="33"/>
    </row>
    <row r="104" spans="2:22" ht="18" x14ac:dyDescent="0.25">
      <c r="B104" s="333">
        <v>41488</v>
      </c>
      <c r="C104" s="334" t="s">
        <v>1068</v>
      </c>
      <c r="D104" s="335" t="s">
        <v>378</v>
      </c>
      <c r="E104" s="340" t="s">
        <v>112</v>
      </c>
      <c r="F104" s="334">
        <v>2</v>
      </c>
      <c r="G104" s="334">
        <v>0</v>
      </c>
      <c r="H104" s="334"/>
      <c r="I104" s="334"/>
      <c r="J104" s="334">
        <v>0</v>
      </c>
      <c r="K104" s="334">
        <f>SUM(Tabla1[[#This Row],[Existencia al 30/06/2023]]+Tabla1[[#This Row],[Entradas 30 Junio-30 Sept. 2023]]+Tabla1[[#This Row],[Devoluciones]]+I104-J104)</f>
        <v>2</v>
      </c>
      <c r="L104" s="334">
        <v>0</v>
      </c>
      <c r="M104" s="334">
        <f>Tabla1[[#This Row],[Inventario al 30/09/2023]]-Tabla1[[#This Row],[Balance S/Mov. al 30/09/2023]]</f>
        <v>-2</v>
      </c>
      <c r="N104" s="337">
        <v>87</v>
      </c>
      <c r="O104" s="338">
        <f>Tabla1[[#This Row],[Costo Unit.]]*Tabla1[[#This Row],[Inventario al 30/09/2023]]</f>
        <v>0</v>
      </c>
      <c r="P104" s="337">
        <f>(Tabla1[[#This Row],[Entradas 30 Junio-30 Sept. 2023]]*Tabla1[[#This Row],[Costo Unit.]])</f>
        <v>0</v>
      </c>
      <c r="Q104" s="337">
        <f>(Tabla1[[#This Row],[Salidas 30 Junio-30 Sept. 2023]]*Tabla1[[#This Row],[Costo Unit.]])</f>
        <v>0</v>
      </c>
      <c r="R104" s="337" t="s">
        <v>1057</v>
      </c>
      <c r="S104" s="351"/>
      <c r="T104" s="351"/>
      <c r="U104" s="352"/>
    </row>
    <row r="105" spans="2:22" ht="18" x14ac:dyDescent="0.25">
      <c r="B105" s="333">
        <v>41907</v>
      </c>
      <c r="C105" s="334" t="s">
        <v>1068</v>
      </c>
      <c r="D105" s="335" t="s">
        <v>846</v>
      </c>
      <c r="E105" s="340" t="s">
        <v>857</v>
      </c>
      <c r="F105" s="334">
        <v>5</v>
      </c>
      <c r="G105" s="334">
        <v>0</v>
      </c>
      <c r="H105" s="334"/>
      <c r="I105" s="334"/>
      <c r="J105" s="334">
        <v>0</v>
      </c>
      <c r="K105" s="334">
        <f>SUM(Tabla1[[#This Row],[Existencia al 30/06/2023]]+Tabla1[[#This Row],[Entradas 30 Junio-30 Sept. 2023]]+Tabla1[[#This Row],[Devoluciones]]+I105-J105)</f>
        <v>5</v>
      </c>
      <c r="L105" s="334">
        <v>5</v>
      </c>
      <c r="M105" s="334">
        <f>Tabla1[[#This Row],[Inventario al 30/09/2023]]-Tabla1[[#This Row],[Balance S/Mov. al 30/09/2023]]</f>
        <v>0</v>
      </c>
      <c r="N105" s="337">
        <v>116.82</v>
      </c>
      <c r="O105" s="338">
        <f>Tabla1[[#This Row],[Costo Unit.]]*Tabla1[[#This Row],[Inventario al 30/09/2023]]</f>
        <v>584.09999999999991</v>
      </c>
      <c r="P105" s="337">
        <f>(Tabla1[[#This Row],[Entradas 30 Junio-30 Sept. 2023]]*Tabla1[[#This Row],[Costo Unit.]])</f>
        <v>0</v>
      </c>
      <c r="Q105" s="337">
        <f>(Tabla1[[#This Row],[Salidas 30 Junio-30 Sept. 2023]]*Tabla1[[#This Row],[Costo Unit.]])</f>
        <v>0</v>
      </c>
      <c r="R105" s="337" t="s">
        <v>1057</v>
      </c>
      <c r="S105" s="351"/>
      <c r="T105" s="351"/>
      <c r="U105" s="352"/>
    </row>
    <row r="106" spans="2:22" ht="18" x14ac:dyDescent="0.25">
      <c r="B106" s="333">
        <v>42520</v>
      </c>
      <c r="C106" s="334" t="s">
        <v>1077</v>
      </c>
      <c r="D106" s="335" t="s">
        <v>177</v>
      </c>
      <c r="E106" s="340" t="s">
        <v>253</v>
      </c>
      <c r="F106" s="334">
        <v>12</v>
      </c>
      <c r="G106" s="334">
        <v>0</v>
      </c>
      <c r="H106" s="334"/>
      <c r="I106" s="334"/>
      <c r="J106" s="334">
        <v>0</v>
      </c>
      <c r="K106" s="334">
        <f>SUM(Tabla1[[#This Row],[Existencia al 30/06/2023]]+Tabla1[[#This Row],[Entradas 30 Junio-30 Sept. 2023]]+Tabla1[[#This Row],[Devoluciones]]+I106-J106)</f>
        <v>12</v>
      </c>
      <c r="L106" s="334">
        <v>12</v>
      </c>
      <c r="M106" s="334">
        <f>Tabla1[[#This Row],[Inventario al 30/09/2023]]-Tabla1[[#This Row],[Balance S/Mov. al 30/09/2023]]</f>
        <v>0</v>
      </c>
      <c r="N106" s="337">
        <v>51.02</v>
      </c>
      <c r="O106" s="338">
        <f>Tabla1[[#This Row],[Costo Unit.]]*Tabla1[[#This Row],[Inventario al 30/09/2023]]</f>
        <v>612.24</v>
      </c>
      <c r="P106" s="337">
        <f>(Tabla1[[#This Row],[Entradas 30 Junio-30 Sept. 2023]]*Tabla1[[#This Row],[Costo Unit.]])</f>
        <v>0</v>
      </c>
      <c r="Q106" s="337">
        <f>(Tabla1[[#This Row],[Salidas 30 Junio-30 Sept. 2023]]*Tabla1[[#This Row],[Costo Unit.]])</f>
        <v>0</v>
      </c>
      <c r="R106" s="337" t="s">
        <v>1057</v>
      </c>
      <c r="S106" s="351"/>
      <c r="T106" s="351"/>
      <c r="U106" s="352"/>
    </row>
    <row r="107" spans="2:22" ht="18" x14ac:dyDescent="0.25">
      <c r="B107" s="333">
        <v>45048</v>
      </c>
      <c r="C107" s="334" t="s">
        <v>1084</v>
      </c>
      <c r="D107" s="335" t="s">
        <v>1322</v>
      </c>
      <c r="E107" s="340" t="s">
        <v>562</v>
      </c>
      <c r="F107" s="334">
        <v>25</v>
      </c>
      <c r="G107" s="334">
        <v>0</v>
      </c>
      <c r="H107" s="334"/>
      <c r="I107" s="334"/>
      <c r="J107" s="334">
        <v>0</v>
      </c>
      <c r="K107" s="334">
        <f>SUM(Tabla1[[#This Row],[Existencia al 30/06/2023]]+Tabla1[[#This Row],[Entradas 30 Junio-30 Sept. 2023]]+Tabla1[[#This Row],[Devoluciones]]+I107-J107)</f>
        <v>25</v>
      </c>
      <c r="L107" s="334">
        <v>67</v>
      </c>
      <c r="M107" s="334">
        <f>Tabla1[[#This Row],[Inventario al 30/09/2023]]-Tabla1[[#This Row],[Balance S/Mov. al 30/09/2023]]</f>
        <v>42</v>
      </c>
      <c r="N107" s="337">
        <v>34.22</v>
      </c>
      <c r="O107" s="338">
        <f>Tabla1[[#This Row],[Costo Unit.]]*Tabla1[[#This Row],[Inventario al 30/09/2023]]</f>
        <v>2292.7399999999998</v>
      </c>
      <c r="P107" s="337">
        <f>(Tabla1[[#This Row],[Entradas 30 Junio-30 Sept. 2023]]*Tabla1[[#This Row],[Costo Unit.]])</f>
        <v>0</v>
      </c>
      <c r="Q107" s="337">
        <f>(Tabla1[[#This Row],[Salidas 30 Junio-30 Sept. 2023]]*Tabla1[[#This Row],[Costo Unit.]])</f>
        <v>0</v>
      </c>
      <c r="R107" s="337" t="s">
        <v>1057</v>
      </c>
      <c r="S107" s="351"/>
      <c r="T107" s="351"/>
      <c r="U107" s="352"/>
    </row>
    <row r="108" spans="2:22" ht="18" x14ac:dyDescent="0.25">
      <c r="B108" s="333">
        <v>42496</v>
      </c>
      <c r="C108" s="334" t="s">
        <v>1077</v>
      </c>
      <c r="D108" s="335" t="s">
        <v>464</v>
      </c>
      <c r="E108" s="340" t="s">
        <v>497</v>
      </c>
      <c r="F108" s="334">
        <v>0</v>
      </c>
      <c r="G108" s="334">
        <v>0</v>
      </c>
      <c r="H108" s="334"/>
      <c r="I108" s="334"/>
      <c r="J108" s="334">
        <v>0</v>
      </c>
      <c r="K108" s="334">
        <f>SUM(Tabla1[[#This Row],[Existencia al 30/06/2023]]+Tabla1[[#This Row],[Entradas 30 Junio-30 Sept. 2023]]+Tabla1[[#This Row],[Devoluciones]]+I108-J108)</f>
        <v>0</v>
      </c>
      <c r="L108" s="334">
        <v>2</v>
      </c>
      <c r="M108" s="334">
        <f>Tabla1[[#This Row],[Inventario al 30/09/2023]]-Tabla1[[#This Row],[Balance S/Mov. al 30/09/2023]]</f>
        <v>2</v>
      </c>
      <c r="N108" s="337">
        <v>67.39</v>
      </c>
      <c r="O108" s="338">
        <f>Tabla1[[#This Row],[Costo Unit.]]*Tabla1[[#This Row],[Inventario al 30/09/2023]]</f>
        <v>134.78</v>
      </c>
      <c r="P108" s="337">
        <f>(Tabla1[[#This Row],[Entradas 30 Junio-30 Sept. 2023]]*Tabla1[[#This Row],[Costo Unit.]])</f>
        <v>0</v>
      </c>
      <c r="Q108" s="337">
        <f>(Tabla1[[#This Row],[Salidas 30 Junio-30 Sept. 2023]]*Tabla1[[#This Row],[Costo Unit.]])</f>
        <v>0</v>
      </c>
      <c r="R108" s="337" t="s">
        <v>1057</v>
      </c>
      <c r="S108" s="351"/>
      <c r="T108" s="351"/>
      <c r="U108" s="352"/>
    </row>
    <row r="109" spans="2:22" ht="18" x14ac:dyDescent="0.25">
      <c r="B109" s="333">
        <v>42520</v>
      </c>
      <c r="C109" s="334" t="s">
        <v>1078</v>
      </c>
      <c r="D109" s="335" t="s">
        <v>194</v>
      </c>
      <c r="E109" s="340" t="s">
        <v>578</v>
      </c>
      <c r="F109" s="334">
        <v>0</v>
      </c>
      <c r="G109" s="334">
        <v>0</v>
      </c>
      <c r="H109" s="334"/>
      <c r="I109" s="334"/>
      <c r="J109" s="334">
        <v>0</v>
      </c>
      <c r="K109" s="334">
        <f>SUM(Tabla1[[#This Row],[Existencia al 30/06/2023]]+Tabla1[[#This Row],[Entradas 30 Junio-30 Sept. 2023]]+Tabla1[[#This Row],[Devoluciones]]+I109-J109)</f>
        <v>0</v>
      </c>
      <c r="L109" s="334">
        <v>0</v>
      </c>
      <c r="M109" s="334">
        <f>Tabla1[[#This Row],[Inventario al 30/09/2023]]-Tabla1[[#This Row],[Balance S/Mov. al 30/09/2023]]</f>
        <v>0</v>
      </c>
      <c r="N109" s="337">
        <v>1746.4</v>
      </c>
      <c r="O109" s="338">
        <f>Tabla1[[#This Row],[Costo Unit.]]*Tabla1[[#This Row],[Inventario al 30/09/2023]]</f>
        <v>0</v>
      </c>
      <c r="P109" s="337">
        <f>(Tabla1[[#This Row],[Entradas 30 Junio-30 Sept. 2023]]*Tabla1[[#This Row],[Costo Unit.]])</f>
        <v>0</v>
      </c>
      <c r="Q109" s="337">
        <f>(Tabla1[[#This Row],[Salidas 30 Junio-30 Sept. 2023]]*Tabla1[[#This Row],[Costo Unit.]])</f>
        <v>0</v>
      </c>
      <c r="R109" s="337" t="s">
        <v>1057</v>
      </c>
      <c r="S109" s="351"/>
      <c r="T109" s="351"/>
      <c r="U109" s="352"/>
    </row>
    <row r="110" spans="2:22" ht="18" x14ac:dyDescent="0.25">
      <c r="B110" s="333">
        <v>40911</v>
      </c>
      <c r="C110" s="334" t="s">
        <v>1077</v>
      </c>
      <c r="D110" s="335" t="s">
        <v>465</v>
      </c>
      <c r="E110" s="340" t="s">
        <v>498</v>
      </c>
      <c r="F110" s="334">
        <v>1</v>
      </c>
      <c r="G110" s="334">
        <v>0</v>
      </c>
      <c r="H110" s="334"/>
      <c r="I110" s="334"/>
      <c r="J110" s="334">
        <v>0</v>
      </c>
      <c r="K110" s="334">
        <f>SUM(Tabla1[[#This Row],[Existencia al 30/06/2023]]+Tabla1[[#This Row],[Entradas 30 Junio-30 Sept. 2023]]+Tabla1[[#This Row],[Devoluciones]]+I110-J110)</f>
        <v>1</v>
      </c>
      <c r="L110" s="334">
        <v>1</v>
      </c>
      <c r="M110" s="334">
        <f>Tabla1[[#This Row],[Inventario al 30/09/2023]]-Tabla1[[#This Row],[Balance S/Mov. al 30/09/2023]]</f>
        <v>0</v>
      </c>
      <c r="N110" s="337">
        <v>236</v>
      </c>
      <c r="O110" s="338">
        <f>Tabla1[[#This Row],[Costo Unit.]]*Tabla1[[#This Row],[Inventario al 30/09/2023]]</f>
        <v>236</v>
      </c>
      <c r="P110" s="337">
        <f>(Tabla1[[#This Row],[Entradas 30 Junio-30 Sept. 2023]]*Tabla1[[#This Row],[Costo Unit.]])</f>
        <v>0</v>
      </c>
      <c r="Q110" s="337">
        <f>(Tabla1[[#This Row],[Salidas 30 Junio-30 Sept. 2023]]*Tabla1[[#This Row],[Costo Unit.]])</f>
        <v>0</v>
      </c>
      <c r="R110" s="337" t="s">
        <v>1057</v>
      </c>
      <c r="S110" s="351"/>
      <c r="T110" s="351"/>
      <c r="U110" s="352"/>
    </row>
    <row r="111" spans="2:22" ht="18" x14ac:dyDescent="0.25">
      <c r="B111" s="333">
        <v>41438</v>
      </c>
      <c r="C111" s="334" t="s">
        <v>1076</v>
      </c>
      <c r="D111" s="335" t="s">
        <v>466</v>
      </c>
      <c r="E111" s="340" t="s">
        <v>467</v>
      </c>
      <c r="F111" s="334">
        <v>2</v>
      </c>
      <c r="G111" s="334">
        <v>0</v>
      </c>
      <c r="H111" s="334"/>
      <c r="I111" s="334"/>
      <c r="J111" s="334">
        <v>0</v>
      </c>
      <c r="K111" s="334">
        <f>SUM(Tabla1[[#This Row],[Existencia al 30/06/2023]]+Tabla1[[#This Row],[Entradas 30 Junio-30 Sept. 2023]]+Tabla1[[#This Row],[Devoluciones]]+I111-J111)</f>
        <v>2</v>
      </c>
      <c r="L111" s="334">
        <v>2</v>
      </c>
      <c r="M111" s="334">
        <f>Tabla1[[#This Row],[Inventario al 30/09/2023]]-Tabla1[[#This Row],[Balance S/Mov. al 30/09/2023]]</f>
        <v>0</v>
      </c>
      <c r="N111" s="337">
        <v>263.67</v>
      </c>
      <c r="O111" s="338">
        <f>Tabla1[[#This Row],[Costo Unit.]]*Tabla1[[#This Row],[Inventario al 30/09/2023]]</f>
        <v>527.34</v>
      </c>
      <c r="P111" s="337">
        <f>(Tabla1[[#This Row],[Entradas 30 Junio-30 Sept. 2023]]*Tabla1[[#This Row],[Costo Unit.]])</f>
        <v>0</v>
      </c>
      <c r="Q111" s="337">
        <f>(Tabla1[[#This Row],[Salidas 30 Junio-30 Sept. 2023]]*Tabla1[[#This Row],[Costo Unit.]])</f>
        <v>0</v>
      </c>
      <c r="R111" s="337" t="s">
        <v>1057</v>
      </c>
      <c r="S111" s="351"/>
      <c r="T111" s="351"/>
      <c r="U111" s="352"/>
    </row>
    <row r="112" spans="2:22" ht="18" x14ac:dyDescent="0.25">
      <c r="B112" s="333">
        <v>41438</v>
      </c>
      <c r="C112" s="334" t="s">
        <v>1086</v>
      </c>
      <c r="D112" s="335" t="s">
        <v>468</v>
      </c>
      <c r="E112" s="340" t="s">
        <v>499</v>
      </c>
      <c r="F112" s="334">
        <v>210</v>
      </c>
      <c r="G112" s="334">
        <v>0</v>
      </c>
      <c r="H112" s="334"/>
      <c r="I112" s="334"/>
      <c r="J112" s="334">
        <v>0</v>
      </c>
      <c r="K112" s="334">
        <f>SUM(Tabla1[[#This Row],[Existencia al 30/06/2023]]+Tabla1[[#This Row],[Entradas 30 Junio-30 Sept. 2023]]+Tabla1[[#This Row],[Devoluciones]]+I112-J112)</f>
        <v>210</v>
      </c>
      <c r="L112" s="334">
        <v>210</v>
      </c>
      <c r="M112" s="334">
        <f>Tabla1[[#This Row],[Inventario al 30/09/2023]]-Tabla1[[#This Row],[Balance S/Mov. al 30/09/2023]]</f>
        <v>0</v>
      </c>
      <c r="N112" s="337">
        <v>1.01</v>
      </c>
      <c r="O112" s="338">
        <f>Tabla1[[#This Row],[Costo Unit.]]*Tabla1[[#This Row],[Inventario al 30/09/2023]]</f>
        <v>212.1</v>
      </c>
      <c r="P112" s="337">
        <f>(Tabla1[[#This Row],[Entradas 30 Junio-30 Sept. 2023]]*Tabla1[[#This Row],[Costo Unit.]])</f>
        <v>0</v>
      </c>
      <c r="Q112" s="337">
        <f>(Tabla1[[#This Row],[Salidas 30 Junio-30 Sept. 2023]]*Tabla1[[#This Row],[Costo Unit.]])</f>
        <v>0</v>
      </c>
      <c r="R112" s="337" t="s">
        <v>1057</v>
      </c>
      <c r="S112" s="351"/>
      <c r="T112" s="351"/>
      <c r="U112" s="352"/>
    </row>
    <row r="113" spans="2:21" ht="18" x14ac:dyDescent="0.25">
      <c r="B113" s="333">
        <v>42496</v>
      </c>
      <c r="C113" s="334" t="s">
        <v>1073</v>
      </c>
      <c r="D113" s="335" t="s">
        <v>363</v>
      </c>
      <c r="E113" s="340" t="s">
        <v>100</v>
      </c>
      <c r="F113" s="334">
        <v>50</v>
      </c>
      <c r="G113" s="334">
        <v>0</v>
      </c>
      <c r="H113" s="334"/>
      <c r="I113" s="334"/>
      <c r="J113" s="334">
        <v>0</v>
      </c>
      <c r="K113" s="334">
        <f>SUM(Tabla1[[#This Row],[Existencia al 30/06/2023]]+Tabla1[[#This Row],[Entradas 30 Junio-30 Sept. 2023]]+Tabla1[[#This Row],[Devoluciones]]+I113-J113)</f>
        <v>50</v>
      </c>
      <c r="L113" s="334">
        <v>50</v>
      </c>
      <c r="M113" s="334">
        <f>Tabla1[[#This Row],[Inventario al 30/09/2023]]-Tabla1[[#This Row],[Balance S/Mov. al 30/09/2023]]</f>
        <v>0</v>
      </c>
      <c r="N113" s="337">
        <v>1.5</v>
      </c>
      <c r="O113" s="338">
        <f>Tabla1[[#This Row],[Costo Unit.]]*Tabla1[[#This Row],[Inventario al 30/09/2023]]</f>
        <v>75</v>
      </c>
      <c r="P113" s="337">
        <f>(Tabla1[[#This Row],[Entradas 30 Junio-30 Sept. 2023]]*Tabla1[[#This Row],[Costo Unit.]])</f>
        <v>0</v>
      </c>
      <c r="Q113" s="337">
        <f>(Tabla1[[#This Row],[Salidas 30 Junio-30 Sept. 2023]]*Tabla1[[#This Row],[Costo Unit.]])</f>
        <v>0</v>
      </c>
      <c r="R113" s="337" t="s">
        <v>1057</v>
      </c>
      <c r="S113" s="351"/>
      <c r="T113" s="351"/>
      <c r="U113" s="352"/>
    </row>
    <row r="114" spans="2:21" ht="18" x14ac:dyDescent="0.25">
      <c r="B114" s="333">
        <v>45048</v>
      </c>
      <c r="C114" s="334" t="s">
        <v>1075</v>
      </c>
      <c r="D114" s="335" t="s">
        <v>1326</v>
      </c>
      <c r="E114" s="340" t="s">
        <v>1325</v>
      </c>
      <c r="F114" s="334">
        <v>0</v>
      </c>
      <c r="G114" s="334">
        <v>0</v>
      </c>
      <c r="H114" s="334"/>
      <c r="I114" s="334"/>
      <c r="J114" s="334">
        <v>0</v>
      </c>
      <c r="K114" s="334">
        <f>SUM(Tabla1[[#This Row],[Existencia al 30/06/2023]]+Tabla1[[#This Row],[Entradas 30 Junio-30 Sept. 2023]]+Tabla1[[#This Row],[Devoluciones]]+I114-J114)</f>
        <v>0</v>
      </c>
      <c r="L114" s="334">
        <v>1</v>
      </c>
      <c r="M114" s="334">
        <f>Tabla1[[#This Row],[Inventario al 30/09/2023]]-Tabla1[[#This Row],[Balance S/Mov. al 30/09/2023]]</f>
        <v>1</v>
      </c>
      <c r="N114" s="337">
        <v>1092.68</v>
      </c>
      <c r="O114" s="338">
        <f>Tabla1[[#This Row],[Costo Unit.]]*Tabla1[[#This Row],[Inventario al 30/09/2023]]</f>
        <v>1092.68</v>
      </c>
      <c r="P114" s="337">
        <f>(Tabla1[[#This Row],[Entradas 30 Junio-30 Sept. 2023]]*Tabla1[[#This Row],[Costo Unit.]])</f>
        <v>0</v>
      </c>
      <c r="Q114" s="337">
        <f>(Tabla1[[#This Row],[Salidas 30 Junio-30 Sept. 2023]]*Tabla1[[#This Row],[Costo Unit.]])</f>
        <v>0</v>
      </c>
      <c r="R114" s="337" t="s">
        <v>1057</v>
      </c>
      <c r="S114" s="351"/>
      <c r="T114" s="351"/>
      <c r="U114" s="352"/>
    </row>
    <row r="115" spans="2:21" ht="18" x14ac:dyDescent="0.25">
      <c r="B115" s="333">
        <v>45048</v>
      </c>
      <c r="C115" s="334" t="s">
        <v>1071</v>
      </c>
      <c r="D115" s="335" t="s">
        <v>1326</v>
      </c>
      <c r="E115" s="340" t="s">
        <v>1291</v>
      </c>
      <c r="F115" s="334">
        <v>3</v>
      </c>
      <c r="G115" s="334">
        <v>0</v>
      </c>
      <c r="H115" s="334"/>
      <c r="I115" s="334"/>
      <c r="J115" s="334">
        <v>0</v>
      </c>
      <c r="K115" s="334">
        <f>SUM(Tabla1[[#This Row],[Existencia al 30/06/2023]]+Tabla1[[#This Row],[Entradas 30 Junio-30 Sept. 2023]]+Tabla1[[#This Row],[Devoluciones]]+I115-J115)</f>
        <v>3</v>
      </c>
      <c r="L115" s="334">
        <v>0</v>
      </c>
      <c r="M115" s="334">
        <f>Tabla1[[#This Row],[Inventario al 30/09/2023]]-Tabla1[[#This Row],[Balance S/Mov. al 30/09/2023]]</f>
        <v>-3</v>
      </c>
      <c r="N115" s="337">
        <v>1092.68</v>
      </c>
      <c r="O115" s="338">
        <f>Tabla1[[#This Row],[Costo Unit.]]*Tabla1[[#This Row],[Inventario al 30/09/2023]]</f>
        <v>0</v>
      </c>
      <c r="P115" s="337">
        <f>(Tabla1[[#This Row],[Entradas 30 Junio-30 Sept. 2023]]*Tabla1[[#This Row],[Costo Unit.]])</f>
        <v>0</v>
      </c>
      <c r="Q115" s="337">
        <f>(Tabla1[[#This Row],[Salidas 30 Junio-30 Sept. 2023]]*Tabla1[[#This Row],[Costo Unit.]])</f>
        <v>0</v>
      </c>
      <c r="R115" s="337" t="s">
        <v>1057</v>
      </c>
      <c r="S115" s="351"/>
      <c r="T115" s="351"/>
      <c r="U115" s="352"/>
    </row>
    <row r="116" spans="2:21" ht="18" x14ac:dyDescent="0.25">
      <c r="B116" s="333">
        <v>41438</v>
      </c>
      <c r="C116" s="334" t="s">
        <v>1084</v>
      </c>
      <c r="D116" s="335" t="s">
        <v>220</v>
      </c>
      <c r="E116" s="340" t="s">
        <v>618</v>
      </c>
      <c r="F116" s="334">
        <v>314</v>
      </c>
      <c r="G116" s="334">
        <v>0</v>
      </c>
      <c r="H116" s="334"/>
      <c r="I116" s="334"/>
      <c r="J116" s="334">
        <v>0</v>
      </c>
      <c r="K116" s="334">
        <f>SUM(Tabla1[[#This Row],[Existencia al 30/06/2023]]+Tabla1[[#This Row],[Entradas 30 Junio-30 Sept. 2023]]+Tabla1[[#This Row],[Devoluciones]]+I116-J116)</f>
        <v>314</v>
      </c>
      <c r="L116" s="334">
        <v>307</v>
      </c>
      <c r="M116" s="334">
        <f>Tabla1[[#This Row],[Inventario al 30/09/2023]]-Tabla1[[#This Row],[Balance S/Mov. al 30/09/2023]]</f>
        <v>-7</v>
      </c>
      <c r="N116" s="337">
        <v>26.18</v>
      </c>
      <c r="O116" s="338">
        <f>Tabla1[[#This Row],[Costo Unit.]]*Tabla1[[#This Row],[Inventario al 30/09/2023]]</f>
        <v>8037.26</v>
      </c>
      <c r="P116" s="337">
        <f>(Tabla1[[#This Row],[Entradas 30 Junio-30 Sept. 2023]]*Tabla1[[#This Row],[Costo Unit.]])</f>
        <v>0</v>
      </c>
      <c r="Q116" s="337">
        <f>(Tabla1[[#This Row],[Salidas 30 Junio-30 Sept. 2023]]*Tabla1[[#This Row],[Costo Unit.]])</f>
        <v>0</v>
      </c>
      <c r="R116" s="337" t="s">
        <v>1057</v>
      </c>
      <c r="S116" s="351"/>
      <c r="T116" s="351"/>
      <c r="U116" s="352"/>
    </row>
    <row r="117" spans="2:21" ht="18" x14ac:dyDescent="0.25">
      <c r="B117" s="333">
        <v>42171</v>
      </c>
      <c r="C117" s="334" t="s">
        <v>1075</v>
      </c>
      <c r="D117" s="335" t="s">
        <v>895</v>
      </c>
      <c r="E117" s="340" t="s">
        <v>962</v>
      </c>
      <c r="F117" s="334">
        <v>11</v>
      </c>
      <c r="G117" s="334">
        <v>0</v>
      </c>
      <c r="H117" s="334"/>
      <c r="I117" s="334"/>
      <c r="J117" s="334">
        <v>0</v>
      </c>
      <c r="K117" s="334">
        <f>SUM(Tabla1[[#This Row],[Existencia al 30/06/2023]]+Tabla1[[#This Row],[Entradas 30 Junio-30 Sept. 2023]]+Tabla1[[#This Row],[Devoluciones]]+I117-J117)</f>
        <v>11</v>
      </c>
      <c r="L117" s="334">
        <v>11</v>
      </c>
      <c r="M117" s="334">
        <f>Tabla1[[#This Row],[Inventario al 30/09/2023]]-Tabla1[[#This Row],[Balance S/Mov. al 30/09/2023]]</f>
        <v>0</v>
      </c>
      <c r="N117" s="337">
        <v>1019.52</v>
      </c>
      <c r="O117" s="338">
        <f>Tabla1[[#This Row],[Costo Unit.]]*Tabla1[[#This Row],[Inventario al 30/09/2023]]</f>
        <v>11214.72</v>
      </c>
      <c r="P117" s="337">
        <f>(Tabla1[[#This Row],[Entradas 30 Junio-30 Sept. 2023]]*Tabla1[[#This Row],[Costo Unit.]])</f>
        <v>0</v>
      </c>
      <c r="Q117" s="337">
        <f>(Tabla1[[#This Row],[Salidas 30 Junio-30 Sept. 2023]]*Tabla1[[#This Row],[Costo Unit.]])</f>
        <v>0</v>
      </c>
      <c r="R117" s="337" t="s">
        <v>1057</v>
      </c>
      <c r="S117" s="351"/>
      <c r="T117" s="351"/>
      <c r="U117" s="352"/>
    </row>
    <row r="118" spans="2:21" ht="18" x14ac:dyDescent="0.25">
      <c r="B118" s="333">
        <v>41438</v>
      </c>
      <c r="C118" s="334" t="s">
        <v>1082</v>
      </c>
      <c r="D118" s="335" t="s">
        <v>489</v>
      </c>
      <c r="E118" s="340" t="s">
        <v>490</v>
      </c>
      <c r="F118" s="334">
        <v>4</v>
      </c>
      <c r="G118" s="334">
        <v>0</v>
      </c>
      <c r="H118" s="334"/>
      <c r="I118" s="334"/>
      <c r="J118" s="334">
        <v>0</v>
      </c>
      <c r="K118" s="334">
        <f>SUM(Tabla1[[#This Row],[Existencia al 30/06/2023]]+Tabla1[[#This Row],[Entradas 30 Junio-30 Sept. 2023]]+Tabla1[[#This Row],[Devoluciones]]+I118-J118)</f>
        <v>4</v>
      </c>
      <c r="L118" s="334">
        <v>4</v>
      </c>
      <c r="M118" s="334">
        <f>Tabla1[[#This Row],[Inventario al 30/09/2023]]-Tabla1[[#This Row],[Balance S/Mov. al 30/09/2023]]</f>
        <v>0</v>
      </c>
      <c r="N118" s="337">
        <v>466.1</v>
      </c>
      <c r="O118" s="338">
        <f>Tabla1[[#This Row],[Costo Unit.]]*Tabla1[[#This Row],[Inventario al 30/09/2023]]</f>
        <v>1864.4</v>
      </c>
      <c r="P118" s="337">
        <f>(Tabla1[[#This Row],[Entradas 30 Junio-30 Sept. 2023]]*Tabla1[[#This Row],[Costo Unit.]])</f>
        <v>0</v>
      </c>
      <c r="Q118" s="337">
        <f>(Tabla1[[#This Row],[Salidas 30 Junio-30 Sept. 2023]]*Tabla1[[#This Row],[Costo Unit.]])</f>
        <v>0</v>
      </c>
      <c r="R118" s="337" t="s">
        <v>1057</v>
      </c>
      <c r="S118" s="351"/>
      <c r="T118" s="351"/>
      <c r="U118" s="352"/>
    </row>
    <row r="119" spans="2:21" ht="18" x14ac:dyDescent="0.25">
      <c r="B119" s="333">
        <v>42166</v>
      </c>
      <c r="C119" s="334" t="s">
        <v>1082</v>
      </c>
      <c r="D119" s="335" t="s">
        <v>491</v>
      </c>
      <c r="E119" s="340" t="s">
        <v>492</v>
      </c>
      <c r="F119" s="334">
        <v>2</v>
      </c>
      <c r="G119" s="334">
        <v>0</v>
      </c>
      <c r="H119" s="334"/>
      <c r="I119" s="334"/>
      <c r="J119" s="334">
        <v>0</v>
      </c>
      <c r="K119" s="334">
        <f>SUM(Tabla1[[#This Row],[Existencia al 30/06/2023]]+Tabla1[[#This Row],[Entradas 30 Junio-30 Sept. 2023]]+Tabla1[[#This Row],[Devoluciones]]+I119-J119)</f>
        <v>2</v>
      </c>
      <c r="L119" s="334">
        <v>2</v>
      </c>
      <c r="M119" s="334">
        <f>Tabla1[[#This Row],[Inventario al 30/09/2023]]-Tabla1[[#This Row],[Balance S/Mov. al 30/09/2023]]</f>
        <v>0</v>
      </c>
      <c r="N119" s="337">
        <v>411.03</v>
      </c>
      <c r="O119" s="338">
        <f>Tabla1[[#This Row],[Costo Unit.]]*Tabla1[[#This Row],[Inventario al 30/09/2023]]</f>
        <v>822.06</v>
      </c>
      <c r="P119" s="337">
        <f>(Tabla1[[#This Row],[Entradas 30 Junio-30 Sept. 2023]]*Tabla1[[#This Row],[Costo Unit.]])</f>
        <v>0</v>
      </c>
      <c r="Q119" s="337">
        <f>(Tabla1[[#This Row],[Salidas 30 Junio-30 Sept. 2023]]*Tabla1[[#This Row],[Costo Unit.]])</f>
        <v>0</v>
      </c>
      <c r="R119" s="337" t="s">
        <v>1057</v>
      </c>
      <c r="S119" s="351"/>
      <c r="T119" s="351"/>
      <c r="U119" s="352"/>
    </row>
    <row r="120" spans="2:21" ht="18" x14ac:dyDescent="0.25">
      <c r="B120" s="333">
        <v>41438</v>
      </c>
      <c r="C120" s="334" t="s">
        <v>1082</v>
      </c>
      <c r="D120" s="335" t="s">
        <v>514</v>
      </c>
      <c r="E120" s="340" t="s">
        <v>515</v>
      </c>
      <c r="F120" s="334">
        <v>3</v>
      </c>
      <c r="G120" s="334">
        <v>0</v>
      </c>
      <c r="H120" s="334"/>
      <c r="I120" s="334"/>
      <c r="J120" s="334">
        <v>0</v>
      </c>
      <c r="K120" s="334">
        <f>SUM(Tabla1[[#This Row],[Existencia al 30/06/2023]]+Tabla1[[#This Row],[Entradas 30 Junio-30 Sept. 2023]]+Tabla1[[#This Row],[Devoluciones]]+I120-J120)</f>
        <v>3</v>
      </c>
      <c r="L120" s="334">
        <v>3</v>
      </c>
      <c r="M120" s="334">
        <f>Tabla1[[#This Row],[Inventario al 30/09/2023]]-Tabla1[[#This Row],[Balance S/Mov. al 30/09/2023]]</f>
        <v>0</v>
      </c>
      <c r="N120" s="337">
        <v>488.91</v>
      </c>
      <c r="O120" s="338">
        <f>Tabla1[[#This Row],[Costo Unit.]]*Tabla1[[#This Row],[Inventario al 30/09/2023]]</f>
        <v>1466.73</v>
      </c>
      <c r="P120" s="337">
        <f>(Tabla1[[#This Row],[Entradas 30 Junio-30 Sept. 2023]]*Tabla1[[#This Row],[Costo Unit.]])</f>
        <v>0</v>
      </c>
      <c r="Q120" s="337">
        <f>(Tabla1[[#This Row],[Salidas 30 Junio-30 Sept. 2023]]*Tabla1[[#This Row],[Costo Unit.]])</f>
        <v>0</v>
      </c>
      <c r="R120" s="337" t="s">
        <v>1057</v>
      </c>
      <c r="S120" s="351"/>
      <c r="T120" s="351"/>
      <c r="U120" s="352"/>
    </row>
    <row r="121" spans="2:21" ht="18" x14ac:dyDescent="0.25">
      <c r="B121" s="333">
        <v>41624</v>
      </c>
      <c r="C121" s="334" t="s">
        <v>1082</v>
      </c>
      <c r="D121" s="335" t="s">
        <v>493</v>
      </c>
      <c r="E121" s="340" t="s">
        <v>501</v>
      </c>
      <c r="F121" s="334">
        <v>5</v>
      </c>
      <c r="G121" s="334">
        <v>0</v>
      </c>
      <c r="H121" s="334"/>
      <c r="I121" s="334"/>
      <c r="J121" s="334">
        <v>0</v>
      </c>
      <c r="K121" s="334">
        <f>SUM(Tabla1[[#This Row],[Existencia al 30/06/2023]]+Tabla1[[#This Row],[Entradas 30 Junio-30 Sept. 2023]]+Tabla1[[#This Row],[Devoluciones]]+I121-J121)</f>
        <v>5</v>
      </c>
      <c r="L121" s="334">
        <v>5</v>
      </c>
      <c r="M121" s="334">
        <f>Tabla1[[#This Row],[Inventario al 30/09/2023]]-Tabla1[[#This Row],[Balance S/Mov. al 30/09/2023]]</f>
        <v>0</v>
      </c>
      <c r="N121" s="337">
        <v>637.55999999999995</v>
      </c>
      <c r="O121" s="338">
        <f>Tabla1[[#This Row],[Costo Unit.]]*Tabla1[[#This Row],[Inventario al 30/09/2023]]</f>
        <v>3187.7999999999997</v>
      </c>
      <c r="P121" s="337">
        <f>(Tabla1[[#This Row],[Entradas 30 Junio-30 Sept. 2023]]*Tabla1[[#This Row],[Costo Unit.]])</f>
        <v>0</v>
      </c>
      <c r="Q121" s="337">
        <f>(Tabla1[[#This Row],[Salidas 30 Junio-30 Sept. 2023]]*Tabla1[[#This Row],[Costo Unit.]])</f>
        <v>0</v>
      </c>
      <c r="R121" s="337" t="s">
        <v>1057</v>
      </c>
      <c r="S121" s="351"/>
      <c r="T121" s="351"/>
      <c r="U121" s="352"/>
    </row>
    <row r="122" spans="2:21" ht="18" x14ac:dyDescent="0.25">
      <c r="B122" s="333">
        <v>41075</v>
      </c>
      <c r="C122" s="334" t="s">
        <v>1082</v>
      </c>
      <c r="D122" s="335" t="s">
        <v>926</v>
      </c>
      <c r="E122" s="340" t="s">
        <v>963</v>
      </c>
      <c r="F122" s="334">
        <v>1</v>
      </c>
      <c r="G122" s="334">
        <v>0</v>
      </c>
      <c r="H122" s="334"/>
      <c r="I122" s="334"/>
      <c r="J122" s="334">
        <v>0</v>
      </c>
      <c r="K122" s="334">
        <f>SUM(Tabla1[[#This Row],[Existencia al 30/06/2023]]+Tabla1[[#This Row],[Entradas 30 Junio-30 Sept. 2023]]+Tabla1[[#This Row],[Devoluciones]]+I122-J122)</f>
        <v>1</v>
      </c>
      <c r="L122" s="334">
        <v>1</v>
      </c>
      <c r="M122" s="334">
        <f>Tabla1[[#This Row],[Inventario al 30/09/2023]]-Tabla1[[#This Row],[Balance S/Mov. al 30/09/2023]]</f>
        <v>0</v>
      </c>
      <c r="N122" s="337">
        <v>322.14</v>
      </c>
      <c r="O122" s="338">
        <f>Tabla1[[#This Row],[Costo Unit.]]*Tabla1[[#This Row],[Inventario al 30/09/2023]]</f>
        <v>322.14</v>
      </c>
      <c r="P122" s="337">
        <f>(Tabla1[[#This Row],[Entradas 30 Junio-30 Sept. 2023]]*Tabla1[[#This Row],[Costo Unit.]])</f>
        <v>0</v>
      </c>
      <c r="Q122" s="337">
        <f>(Tabla1[[#This Row],[Salidas 30 Junio-30 Sept. 2023]]*Tabla1[[#This Row],[Costo Unit.]])</f>
        <v>0</v>
      </c>
      <c r="R122" s="337" t="s">
        <v>1057</v>
      </c>
      <c r="S122" s="351"/>
      <c r="T122" s="351"/>
      <c r="U122" s="352"/>
    </row>
    <row r="123" spans="2:21" ht="18" x14ac:dyDescent="0.25">
      <c r="B123" s="333">
        <v>42496</v>
      </c>
      <c r="C123" s="334" t="s">
        <v>1071</v>
      </c>
      <c r="D123" s="335" t="s">
        <v>186</v>
      </c>
      <c r="E123" s="340" t="s">
        <v>619</v>
      </c>
      <c r="F123" s="334">
        <v>16</v>
      </c>
      <c r="G123" s="334">
        <v>0</v>
      </c>
      <c r="H123" s="334"/>
      <c r="I123" s="334"/>
      <c r="J123" s="334">
        <v>0</v>
      </c>
      <c r="K123" s="334">
        <f>SUM(Tabla1[[#This Row],[Existencia al 30/06/2023]]+Tabla1[[#This Row],[Entradas 30 Junio-30 Sept. 2023]]+Tabla1[[#This Row],[Devoluciones]]+I123-J123)</f>
        <v>16</v>
      </c>
      <c r="L123" s="334">
        <v>15</v>
      </c>
      <c r="M123" s="334">
        <f>Tabla1[[#This Row],[Inventario al 30/09/2023]]-Tabla1[[#This Row],[Balance S/Mov. al 30/09/2023]]</f>
        <v>-1</v>
      </c>
      <c r="N123" s="337">
        <v>198.89</v>
      </c>
      <c r="O123" s="338">
        <f>Tabla1[[#This Row],[Costo Unit.]]*Tabla1[[#This Row],[Inventario al 30/09/2023]]</f>
        <v>2983.35</v>
      </c>
      <c r="P123" s="337">
        <f>(Tabla1[[#This Row],[Entradas 30 Junio-30 Sept. 2023]]*Tabla1[[#This Row],[Costo Unit.]])</f>
        <v>0</v>
      </c>
      <c r="Q123" s="337">
        <f>(Tabla1[[#This Row],[Salidas 30 Junio-30 Sept. 2023]]*Tabla1[[#This Row],[Costo Unit.]])</f>
        <v>0</v>
      </c>
      <c r="R123" s="337" t="s">
        <v>1057</v>
      </c>
      <c r="S123" s="351"/>
      <c r="T123" s="351"/>
      <c r="U123" s="352"/>
    </row>
    <row r="124" spans="2:21" ht="18" x14ac:dyDescent="0.25">
      <c r="B124" s="333">
        <v>40477</v>
      </c>
      <c r="C124" s="334" t="s">
        <v>1082</v>
      </c>
      <c r="D124" s="335" t="s">
        <v>516</v>
      </c>
      <c r="E124" s="340" t="s">
        <v>517</v>
      </c>
      <c r="F124" s="334">
        <v>5</v>
      </c>
      <c r="G124" s="334">
        <v>0</v>
      </c>
      <c r="H124" s="334"/>
      <c r="I124" s="334"/>
      <c r="J124" s="334">
        <v>0</v>
      </c>
      <c r="K124" s="334">
        <f>SUM(Tabla1[[#This Row],[Existencia al 30/06/2023]]+Tabla1[[#This Row],[Entradas 30 Junio-30 Sept. 2023]]+Tabla1[[#This Row],[Devoluciones]]+I124-J124)</f>
        <v>5</v>
      </c>
      <c r="L124" s="334">
        <v>5</v>
      </c>
      <c r="M124" s="334">
        <f>Tabla1[[#This Row],[Inventario al 30/09/2023]]-Tabla1[[#This Row],[Balance S/Mov. al 30/09/2023]]</f>
        <v>0</v>
      </c>
      <c r="N124" s="337">
        <v>2124</v>
      </c>
      <c r="O124" s="338">
        <f>Tabla1[[#This Row],[Costo Unit.]]*Tabla1[[#This Row],[Inventario al 30/09/2023]]</f>
        <v>10620</v>
      </c>
      <c r="P124" s="337">
        <f>(Tabla1[[#This Row],[Entradas 30 Junio-30 Sept. 2023]]*Tabla1[[#This Row],[Costo Unit.]])</f>
        <v>0</v>
      </c>
      <c r="Q124" s="337">
        <f>(Tabla1[[#This Row],[Salidas 30 Junio-30 Sept. 2023]]*Tabla1[[#This Row],[Costo Unit.]])</f>
        <v>0</v>
      </c>
      <c r="R124" s="337" t="s">
        <v>1057</v>
      </c>
      <c r="S124" s="351"/>
      <c r="T124" s="351"/>
      <c r="U124" s="352"/>
    </row>
    <row r="125" spans="2:21" ht="18" x14ac:dyDescent="0.25">
      <c r="B125" s="333">
        <v>41096</v>
      </c>
      <c r="C125" s="334" t="s">
        <v>1068</v>
      </c>
      <c r="D125" s="335" t="s">
        <v>518</v>
      </c>
      <c r="E125" s="340" t="s">
        <v>519</v>
      </c>
      <c r="F125" s="334">
        <v>3</v>
      </c>
      <c r="G125" s="334">
        <v>0</v>
      </c>
      <c r="H125" s="334"/>
      <c r="I125" s="334"/>
      <c r="J125" s="334">
        <v>0</v>
      </c>
      <c r="K125" s="334">
        <f>SUM(Tabla1[[#This Row],[Existencia al 30/06/2023]]+Tabla1[[#This Row],[Entradas 30 Junio-30 Sept. 2023]]+Tabla1[[#This Row],[Devoluciones]]+I125-J125)</f>
        <v>3</v>
      </c>
      <c r="L125" s="334">
        <v>3</v>
      </c>
      <c r="M125" s="334">
        <f>Tabla1[[#This Row],[Inventario al 30/09/2023]]-Tabla1[[#This Row],[Balance S/Mov. al 30/09/2023]]</f>
        <v>0</v>
      </c>
      <c r="N125" s="337">
        <v>2576.65</v>
      </c>
      <c r="O125" s="338">
        <f>Tabla1[[#This Row],[Costo Unit.]]*Tabla1[[#This Row],[Inventario al 30/09/2023]]</f>
        <v>7729.9500000000007</v>
      </c>
      <c r="P125" s="337">
        <f>(Tabla1[[#This Row],[Entradas 30 Junio-30 Sept. 2023]]*Tabla1[[#This Row],[Costo Unit.]])</f>
        <v>0</v>
      </c>
      <c r="Q125" s="337">
        <f>(Tabla1[[#This Row],[Salidas 30 Junio-30 Sept. 2023]]*Tabla1[[#This Row],[Costo Unit.]])</f>
        <v>0</v>
      </c>
      <c r="R125" s="337" t="s">
        <v>1057</v>
      </c>
      <c r="S125" s="351"/>
      <c r="T125" s="351"/>
      <c r="U125" s="352"/>
    </row>
    <row r="126" spans="2:21" ht="18" x14ac:dyDescent="0.25">
      <c r="B126" s="333">
        <v>41915</v>
      </c>
      <c r="C126" s="334" t="s">
        <v>1074</v>
      </c>
      <c r="D126" s="335" t="s">
        <v>538</v>
      </c>
      <c r="E126" s="341" t="s">
        <v>543</v>
      </c>
      <c r="F126" s="334">
        <v>25</v>
      </c>
      <c r="G126" s="334">
        <v>0</v>
      </c>
      <c r="H126" s="334"/>
      <c r="I126" s="334"/>
      <c r="J126" s="334">
        <v>0</v>
      </c>
      <c r="K126" s="334">
        <f>SUM(Tabla1[[#This Row],[Existencia al 30/06/2023]]+Tabla1[[#This Row],[Entradas 30 Junio-30 Sept. 2023]]+Tabla1[[#This Row],[Devoluciones]]+I126-J126)</f>
        <v>25</v>
      </c>
      <c r="L126" s="334">
        <v>25</v>
      </c>
      <c r="M126" s="334">
        <f>Tabla1[[#This Row],[Inventario al 30/09/2023]]-Tabla1[[#This Row],[Balance S/Mov. al 30/09/2023]]</f>
        <v>0</v>
      </c>
      <c r="N126" s="337">
        <v>7.38</v>
      </c>
      <c r="O126" s="338">
        <f>Tabla1[[#This Row],[Costo Unit.]]*Tabla1[[#This Row],[Inventario al 30/09/2023]]</f>
        <v>184.5</v>
      </c>
      <c r="P126" s="337">
        <f>(Tabla1[[#This Row],[Entradas 30 Junio-30 Sept. 2023]]*Tabla1[[#This Row],[Costo Unit.]])</f>
        <v>0</v>
      </c>
      <c r="Q126" s="337">
        <f>(Tabla1[[#This Row],[Salidas 30 Junio-30 Sept. 2023]]*Tabla1[[#This Row],[Costo Unit.]])</f>
        <v>0</v>
      </c>
      <c r="R126" s="337" t="s">
        <v>1057</v>
      </c>
      <c r="S126" s="351"/>
      <c r="T126" s="351"/>
      <c r="U126" s="352"/>
    </row>
    <row r="127" spans="2:21" ht="18" x14ac:dyDescent="0.25">
      <c r="B127" s="333">
        <v>42690</v>
      </c>
      <c r="C127" s="334" t="s">
        <v>1076</v>
      </c>
      <c r="D127" s="335" t="s">
        <v>755</v>
      </c>
      <c r="E127" s="340" t="s">
        <v>757</v>
      </c>
      <c r="F127" s="334">
        <v>4</v>
      </c>
      <c r="G127" s="334">
        <v>0</v>
      </c>
      <c r="H127" s="334"/>
      <c r="I127" s="334"/>
      <c r="J127" s="334">
        <v>0</v>
      </c>
      <c r="K127" s="334">
        <f>SUM(Tabla1[[#This Row],[Existencia al 30/06/2023]]+Tabla1[[#This Row],[Entradas 30 Junio-30 Sept. 2023]]+Tabla1[[#This Row],[Devoluciones]]+I127-J127)</f>
        <v>4</v>
      </c>
      <c r="L127" s="334">
        <v>6</v>
      </c>
      <c r="M127" s="334">
        <f>Tabla1[[#This Row],[Inventario al 30/09/2023]]-Tabla1[[#This Row],[Balance S/Mov. al 30/09/2023]]</f>
        <v>2</v>
      </c>
      <c r="N127" s="337">
        <v>53.45</v>
      </c>
      <c r="O127" s="338">
        <f>Tabla1[[#This Row],[Costo Unit.]]*Tabla1[[#This Row],[Inventario al 30/09/2023]]</f>
        <v>320.70000000000005</v>
      </c>
      <c r="P127" s="337">
        <f>(Tabla1[[#This Row],[Entradas 30 Junio-30 Sept. 2023]]*Tabla1[[#This Row],[Costo Unit.]])</f>
        <v>0</v>
      </c>
      <c r="Q127" s="337">
        <f>(Tabla1[[#This Row],[Salidas 30 Junio-30 Sept. 2023]]*Tabla1[[#This Row],[Costo Unit.]])</f>
        <v>0</v>
      </c>
      <c r="R127" s="337" t="s">
        <v>1057</v>
      </c>
      <c r="S127" s="351"/>
      <c r="T127" s="351"/>
      <c r="U127" s="352"/>
    </row>
    <row r="128" spans="2:21" ht="18" x14ac:dyDescent="0.25">
      <c r="B128" s="333">
        <v>45016</v>
      </c>
      <c r="C128" s="334" t="s">
        <v>1072</v>
      </c>
      <c r="D128" s="335" t="s">
        <v>1343</v>
      </c>
      <c r="E128" s="340" t="s">
        <v>1286</v>
      </c>
      <c r="F128" s="334">
        <v>94</v>
      </c>
      <c r="G128" s="334">
        <v>0</v>
      </c>
      <c r="H128" s="334"/>
      <c r="I128" s="334"/>
      <c r="J128" s="334">
        <v>0</v>
      </c>
      <c r="K128" s="334">
        <f>SUM(Tabla1[[#This Row],[Existencia al 30/06/2023]]+Tabla1[[#This Row],[Entradas 30 Junio-30 Sept. 2023]]+Tabla1[[#This Row],[Devoluciones]]+I128-J128)</f>
        <v>94</v>
      </c>
      <c r="L128" s="334">
        <v>25</v>
      </c>
      <c r="M128" s="334">
        <f>Tabla1[[#This Row],[Inventario al 30/09/2023]]-Tabla1[[#This Row],[Balance S/Mov. al 30/09/2023]]</f>
        <v>-69</v>
      </c>
      <c r="N128" s="337">
        <v>56</v>
      </c>
      <c r="O128" s="338">
        <f>Tabla1[[#This Row],[Costo Unit.]]*Tabla1[[#This Row],[Inventario al 30/09/2023]]</f>
        <v>1400</v>
      </c>
      <c r="P128" s="337">
        <f>(Tabla1[[#This Row],[Entradas 30 Junio-30 Sept. 2023]]*Tabla1[[#This Row],[Costo Unit.]])</f>
        <v>0</v>
      </c>
      <c r="Q128" s="337">
        <f>(Tabla1[[#This Row],[Salidas 30 Junio-30 Sept. 2023]]*Tabla1[[#This Row],[Costo Unit.]])</f>
        <v>0</v>
      </c>
      <c r="R128" s="337" t="s">
        <v>1057</v>
      </c>
      <c r="S128" s="351"/>
      <c r="T128" s="351"/>
      <c r="U128" s="352"/>
    </row>
    <row r="129" spans="2:21" ht="18" x14ac:dyDescent="0.25">
      <c r="B129" s="333">
        <v>45016</v>
      </c>
      <c r="C129" s="334" t="s">
        <v>1072</v>
      </c>
      <c r="D129" s="335" t="s">
        <v>1344</v>
      </c>
      <c r="E129" s="340" t="s">
        <v>1285</v>
      </c>
      <c r="F129" s="334">
        <v>169</v>
      </c>
      <c r="G129" s="334">
        <v>0</v>
      </c>
      <c r="H129" s="334"/>
      <c r="I129" s="334"/>
      <c r="J129" s="334">
        <v>0</v>
      </c>
      <c r="K129" s="334">
        <f>SUM(Tabla1[[#This Row],[Existencia al 30/06/2023]]+Tabla1[[#This Row],[Entradas 30 Junio-30 Sept. 2023]]+Tabla1[[#This Row],[Devoluciones]]+I129-J129)</f>
        <v>169</v>
      </c>
      <c r="L129" s="334">
        <v>61</v>
      </c>
      <c r="M129" s="334">
        <f>Tabla1[[#This Row],[Inventario al 30/09/2023]]-Tabla1[[#This Row],[Balance S/Mov. al 30/09/2023]]</f>
        <v>-108</v>
      </c>
      <c r="N129" s="337">
        <v>66.67</v>
      </c>
      <c r="O129" s="338">
        <f>Tabla1[[#This Row],[Costo Unit.]]*Tabla1[[#This Row],[Inventario al 30/09/2023]]</f>
        <v>4066.87</v>
      </c>
      <c r="P129" s="337">
        <f>(Tabla1[[#This Row],[Entradas 30 Junio-30 Sept. 2023]]*Tabla1[[#This Row],[Costo Unit.]])</f>
        <v>0</v>
      </c>
      <c r="Q129" s="337">
        <f>(Tabla1[[#This Row],[Salidas 30 Junio-30 Sept. 2023]]*Tabla1[[#This Row],[Costo Unit.]])</f>
        <v>0</v>
      </c>
      <c r="R129" s="337" t="s">
        <v>1057</v>
      </c>
      <c r="S129" s="351"/>
      <c r="T129" s="351"/>
      <c r="U129" s="352"/>
    </row>
    <row r="130" spans="2:21" ht="18" x14ac:dyDescent="0.25">
      <c r="B130" s="333">
        <v>42496</v>
      </c>
      <c r="C130" s="334" t="s">
        <v>1073</v>
      </c>
      <c r="D130" s="335" t="s">
        <v>539</v>
      </c>
      <c r="E130" s="341" t="s">
        <v>544</v>
      </c>
      <c r="F130" s="334">
        <v>5</v>
      </c>
      <c r="G130" s="334">
        <v>0</v>
      </c>
      <c r="H130" s="334"/>
      <c r="I130" s="334"/>
      <c r="J130" s="334">
        <v>0</v>
      </c>
      <c r="K130" s="334">
        <f>SUM(Tabla1[[#This Row],[Existencia al 30/06/2023]]+Tabla1[[#This Row],[Entradas 30 Junio-30 Sept. 2023]]+Tabla1[[#This Row],[Devoluciones]]+I130-J130)</f>
        <v>5</v>
      </c>
      <c r="L130" s="334">
        <v>0</v>
      </c>
      <c r="M130" s="334">
        <f>Tabla1[[#This Row],[Inventario al 30/09/2023]]-Tabla1[[#This Row],[Balance S/Mov. al 30/09/2023]]</f>
        <v>-5</v>
      </c>
      <c r="N130" s="337">
        <v>10.83</v>
      </c>
      <c r="O130" s="338">
        <f>Tabla1[[#This Row],[Costo Unit.]]*Tabla1[[#This Row],[Inventario al 30/09/2023]]</f>
        <v>0</v>
      </c>
      <c r="P130" s="337">
        <f>(Tabla1[[#This Row],[Entradas 30 Junio-30 Sept. 2023]]*Tabla1[[#This Row],[Costo Unit.]])</f>
        <v>0</v>
      </c>
      <c r="Q130" s="337">
        <f>(Tabla1[[#This Row],[Salidas 30 Junio-30 Sept. 2023]]*Tabla1[[#This Row],[Costo Unit.]])</f>
        <v>0</v>
      </c>
      <c r="R130" s="337" t="s">
        <v>1057</v>
      </c>
      <c r="S130" s="351"/>
      <c r="T130" s="351"/>
      <c r="U130" s="352"/>
    </row>
    <row r="131" spans="2:21" ht="18" x14ac:dyDescent="0.25">
      <c r="B131" s="333">
        <v>42496</v>
      </c>
      <c r="C131" s="334" t="s">
        <v>1077</v>
      </c>
      <c r="D131" s="335" t="s">
        <v>191</v>
      </c>
      <c r="E131" s="340" t="s">
        <v>470</v>
      </c>
      <c r="F131" s="334">
        <v>0</v>
      </c>
      <c r="G131" s="334">
        <v>0</v>
      </c>
      <c r="H131" s="334"/>
      <c r="I131" s="334"/>
      <c r="J131" s="334">
        <v>0</v>
      </c>
      <c r="K131" s="334">
        <f>SUM(Tabla1[[#This Row],[Existencia al 30/06/2023]]+Tabla1[[#This Row],[Entradas 30 Junio-30 Sept. 2023]]+Tabla1[[#This Row],[Devoluciones]]+I131-J131)</f>
        <v>0</v>
      </c>
      <c r="L131" s="334">
        <v>2</v>
      </c>
      <c r="M131" s="334">
        <f>Tabla1[[#This Row],[Inventario al 30/09/2023]]-Tabla1[[#This Row],[Balance S/Mov. al 30/09/2023]]</f>
        <v>2</v>
      </c>
      <c r="N131" s="337">
        <v>102.66</v>
      </c>
      <c r="O131" s="338">
        <f>Tabla1[[#This Row],[Costo Unit.]]*Tabla1[[#This Row],[Inventario al 30/09/2023]]</f>
        <v>205.32</v>
      </c>
      <c r="P131" s="337">
        <f>(Tabla1[[#This Row],[Entradas 30 Junio-30 Sept. 2023]]*Tabla1[[#This Row],[Costo Unit.]])</f>
        <v>0</v>
      </c>
      <c r="Q131" s="337">
        <f>(Tabla1[[#This Row],[Salidas 30 Junio-30 Sept. 2023]]*Tabla1[[#This Row],[Costo Unit.]])</f>
        <v>0</v>
      </c>
      <c r="R131" s="337" t="s">
        <v>1057</v>
      </c>
      <c r="S131" s="351"/>
      <c r="T131" s="351"/>
      <c r="U131" s="352"/>
    </row>
    <row r="132" spans="2:21" ht="18" x14ac:dyDescent="0.25">
      <c r="B132" s="333">
        <v>39023</v>
      </c>
      <c r="C132" s="334" t="s">
        <v>1070</v>
      </c>
      <c r="D132" s="335" t="s">
        <v>524</v>
      </c>
      <c r="E132" s="340" t="s">
        <v>169</v>
      </c>
      <c r="F132" s="334">
        <v>4</v>
      </c>
      <c r="G132" s="334">
        <v>0</v>
      </c>
      <c r="H132" s="334"/>
      <c r="I132" s="334"/>
      <c r="J132" s="334">
        <v>0</v>
      </c>
      <c r="K132" s="334">
        <f>SUM(Tabla1[[#This Row],[Existencia al 30/06/2023]]+Tabla1[[#This Row],[Entradas 30 Junio-30 Sept. 2023]]+Tabla1[[#This Row],[Devoluciones]]+I132-J132)</f>
        <v>4</v>
      </c>
      <c r="L132" s="334">
        <v>5</v>
      </c>
      <c r="M132" s="334">
        <f>Tabla1[[#This Row],[Inventario al 30/09/2023]]-Tabla1[[#This Row],[Balance S/Mov. al 30/09/2023]]</f>
        <v>1</v>
      </c>
      <c r="N132" s="337">
        <v>7.8</v>
      </c>
      <c r="O132" s="338">
        <f>Tabla1[[#This Row],[Costo Unit.]]*Tabla1[[#This Row],[Inventario al 30/09/2023]]</f>
        <v>39</v>
      </c>
      <c r="P132" s="337">
        <f>(Tabla1[[#This Row],[Entradas 30 Junio-30 Sept. 2023]]*Tabla1[[#This Row],[Costo Unit.]])</f>
        <v>0</v>
      </c>
      <c r="Q132" s="337">
        <f>(Tabla1[[#This Row],[Salidas 30 Junio-30 Sept. 2023]]*Tabla1[[#This Row],[Costo Unit.]])</f>
        <v>0</v>
      </c>
      <c r="R132" s="337" t="s">
        <v>1057</v>
      </c>
      <c r="S132" s="351"/>
      <c r="T132" s="351"/>
      <c r="U132" s="352"/>
    </row>
    <row r="133" spans="2:21" ht="18" x14ac:dyDescent="0.25">
      <c r="B133" s="333">
        <v>42496</v>
      </c>
      <c r="C133" s="334" t="s">
        <v>1070</v>
      </c>
      <c r="D133" s="335" t="s">
        <v>697</v>
      </c>
      <c r="E133" s="340" t="s">
        <v>712</v>
      </c>
      <c r="F133" s="334">
        <v>8</v>
      </c>
      <c r="G133" s="334">
        <v>0</v>
      </c>
      <c r="H133" s="334"/>
      <c r="I133" s="334"/>
      <c r="J133" s="334">
        <v>0</v>
      </c>
      <c r="K133" s="334">
        <f>SUM(Tabla1[[#This Row],[Existencia al 30/06/2023]]+Tabla1[[#This Row],[Entradas 30 Junio-30 Sept. 2023]]+Tabla1[[#This Row],[Devoluciones]]+I133-J133)</f>
        <v>8</v>
      </c>
      <c r="L133" s="334">
        <v>7</v>
      </c>
      <c r="M133" s="334">
        <f>Tabla1[[#This Row],[Inventario al 30/09/2023]]-Tabla1[[#This Row],[Balance S/Mov. al 30/09/2023]]</f>
        <v>-1</v>
      </c>
      <c r="N133" s="337">
        <v>7.3</v>
      </c>
      <c r="O133" s="338">
        <f>Tabla1[[#This Row],[Costo Unit.]]*Tabla1[[#This Row],[Inventario al 30/09/2023]]</f>
        <v>51.1</v>
      </c>
      <c r="P133" s="337">
        <f>(Tabla1[[#This Row],[Entradas 30 Junio-30 Sept. 2023]]*Tabla1[[#This Row],[Costo Unit.]])</f>
        <v>0</v>
      </c>
      <c r="Q133" s="337">
        <f>(Tabla1[[#This Row],[Salidas 30 Junio-30 Sept. 2023]]*Tabla1[[#This Row],[Costo Unit.]])</f>
        <v>0</v>
      </c>
      <c r="R133" s="337" t="s">
        <v>1057</v>
      </c>
      <c r="S133" s="351"/>
      <c r="T133" s="351"/>
      <c r="U133" s="352"/>
    </row>
    <row r="134" spans="2:21" ht="18" x14ac:dyDescent="0.25">
      <c r="B134" s="333">
        <v>44145</v>
      </c>
      <c r="C134" s="334" t="s">
        <v>1075</v>
      </c>
      <c r="D134" s="335" t="s">
        <v>740</v>
      </c>
      <c r="E134" s="340" t="s">
        <v>964</v>
      </c>
      <c r="F134" s="334">
        <v>6</v>
      </c>
      <c r="G134" s="334">
        <v>0</v>
      </c>
      <c r="H134" s="334"/>
      <c r="I134" s="334"/>
      <c r="J134" s="334">
        <v>0</v>
      </c>
      <c r="K134" s="334">
        <f>SUM(Tabla1[[#This Row],[Existencia al 30/06/2023]]+Tabla1[[#This Row],[Entradas 30 Junio-30 Sept. 2023]]+Tabla1[[#This Row],[Devoluciones]]+I134-J134)</f>
        <v>6</v>
      </c>
      <c r="L134" s="334">
        <v>5</v>
      </c>
      <c r="M134" s="334">
        <f>Tabla1[[#This Row],[Inventario al 30/09/2023]]-Tabla1[[#This Row],[Balance S/Mov. al 30/09/2023]]</f>
        <v>-1</v>
      </c>
      <c r="N134" s="337">
        <v>660.8</v>
      </c>
      <c r="O134" s="338">
        <f>Tabla1[[#This Row],[Costo Unit.]]*Tabla1[[#This Row],[Inventario al 30/09/2023]]</f>
        <v>3304</v>
      </c>
      <c r="P134" s="337">
        <f>(Tabla1[[#This Row],[Entradas 30 Junio-30 Sept. 2023]]*Tabla1[[#This Row],[Costo Unit.]])</f>
        <v>0</v>
      </c>
      <c r="Q134" s="337">
        <f>(Tabla1[[#This Row],[Salidas 30 Junio-30 Sept. 2023]]*Tabla1[[#This Row],[Costo Unit.]])</f>
        <v>0</v>
      </c>
      <c r="R134" s="337" t="s">
        <v>1057</v>
      </c>
      <c r="S134" s="351"/>
      <c r="T134" s="351"/>
      <c r="U134" s="352"/>
    </row>
    <row r="135" spans="2:21" ht="18" x14ac:dyDescent="0.25">
      <c r="B135" s="333">
        <v>41432</v>
      </c>
      <c r="C135" s="334" t="s">
        <v>1068</v>
      </c>
      <c r="D135" s="335" t="s">
        <v>368</v>
      </c>
      <c r="E135" s="340" t="s">
        <v>102</v>
      </c>
      <c r="F135" s="334">
        <v>2</v>
      </c>
      <c r="G135" s="334">
        <v>0</v>
      </c>
      <c r="H135" s="334"/>
      <c r="I135" s="334"/>
      <c r="J135" s="334">
        <v>0</v>
      </c>
      <c r="K135" s="334">
        <f>SUM(Tabla1[[#This Row],[Existencia al 30/06/2023]]+Tabla1[[#This Row],[Entradas 30 Junio-30 Sept. 2023]]+Tabla1[[#This Row],[Devoluciones]]+I135-J135)</f>
        <v>2</v>
      </c>
      <c r="L135" s="334">
        <v>2</v>
      </c>
      <c r="M135" s="334">
        <f>Tabla1[[#This Row],[Inventario al 30/09/2023]]-Tabla1[[#This Row],[Balance S/Mov. al 30/09/2023]]</f>
        <v>0</v>
      </c>
      <c r="N135" s="337">
        <v>5017</v>
      </c>
      <c r="O135" s="338">
        <f>Tabla1[[#This Row],[Costo Unit.]]*Tabla1[[#This Row],[Inventario al 30/09/2023]]</f>
        <v>10034</v>
      </c>
      <c r="P135" s="337">
        <f>(Tabla1[[#This Row],[Entradas 30 Junio-30 Sept. 2023]]*Tabla1[[#This Row],[Costo Unit.]])</f>
        <v>0</v>
      </c>
      <c r="Q135" s="337">
        <f>(Tabla1[[#This Row],[Salidas 30 Junio-30 Sept. 2023]]*Tabla1[[#This Row],[Costo Unit.]])</f>
        <v>0</v>
      </c>
      <c r="R135" s="337" t="s">
        <v>1057</v>
      </c>
      <c r="S135" s="351"/>
      <c r="T135" s="351"/>
      <c r="U135" s="352"/>
    </row>
    <row r="136" spans="2:21" ht="18" x14ac:dyDescent="0.25">
      <c r="B136" s="333">
        <v>42496</v>
      </c>
      <c r="C136" s="334" t="s">
        <v>1073</v>
      </c>
      <c r="D136" s="335" t="s">
        <v>988</v>
      </c>
      <c r="E136" s="340" t="s">
        <v>989</v>
      </c>
      <c r="F136" s="334">
        <v>26</v>
      </c>
      <c r="G136" s="334">
        <v>0</v>
      </c>
      <c r="H136" s="334"/>
      <c r="I136" s="334"/>
      <c r="J136" s="334">
        <v>0</v>
      </c>
      <c r="K136" s="334">
        <f>SUM(Tabla1[[#This Row],[Existencia al 30/06/2023]]+Tabla1[[#This Row],[Entradas 30 Junio-30 Sept. 2023]]+Tabla1[[#This Row],[Devoluciones]]+I136-J136)</f>
        <v>26</v>
      </c>
      <c r="L136" s="334">
        <v>22</v>
      </c>
      <c r="M136" s="334">
        <f>Tabla1[[#This Row],[Inventario al 30/09/2023]]-Tabla1[[#This Row],[Balance S/Mov. al 30/09/2023]]</f>
        <v>-4</v>
      </c>
      <c r="N136" s="337">
        <v>1239</v>
      </c>
      <c r="O136" s="338">
        <f>Tabla1[[#This Row],[Costo Unit.]]*Tabla1[[#This Row],[Inventario al 30/09/2023]]</f>
        <v>27258</v>
      </c>
      <c r="P136" s="337">
        <f>(Tabla1[[#This Row],[Entradas 30 Junio-30 Sept. 2023]]*Tabla1[[#This Row],[Costo Unit.]])</f>
        <v>0</v>
      </c>
      <c r="Q136" s="337">
        <f>(Tabla1[[#This Row],[Salidas 30 Junio-30 Sept. 2023]]*Tabla1[[#This Row],[Costo Unit.]])</f>
        <v>0</v>
      </c>
      <c r="R136" s="337" t="s">
        <v>1057</v>
      </c>
      <c r="S136" s="351"/>
      <c r="T136" s="351"/>
      <c r="U136" s="352"/>
    </row>
    <row r="137" spans="2:21" ht="18" x14ac:dyDescent="0.25">
      <c r="B137" s="333">
        <v>44145</v>
      </c>
      <c r="C137" s="334" t="s">
        <v>1072</v>
      </c>
      <c r="D137" s="335" t="s">
        <v>863</v>
      </c>
      <c r="E137" s="340" t="s">
        <v>865</v>
      </c>
      <c r="F137" s="334">
        <v>1</v>
      </c>
      <c r="G137" s="334">
        <v>0</v>
      </c>
      <c r="H137" s="334"/>
      <c r="I137" s="334"/>
      <c r="J137" s="334">
        <v>0</v>
      </c>
      <c r="K137" s="334">
        <f>SUM(Tabla1[[#This Row],[Existencia al 30/06/2023]]+Tabla1[[#This Row],[Entradas 30 Junio-30 Sept. 2023]]+Tabla1[[#This Row],[Devoluciones]]+I137-J137)</f>
        <v>1</v>
      </c>
      <c r="L137" s="334">
        <v>1</v>
      </c>
      <c r="M137" s="334">
        <f>Tabla1[[#This Row],[Inventario al 30/09/2023]]-Tabla1[[#This Row],[Balance S/Mov. al 30/09/2023]]</f>
        <v>0</v>
      </c>
      <c r="N137" s="337">
        <v>9204</v>
      </c>
      <c r="O137" s="338">
        <f>Tabla1[[#This Row],[Costo Unit.]]*Tabla1[[#This Row],[Inventario al 30/09/2023]]</f>
        <v>9204</v>
      </c>
      <c r="P137" s="337">
        <f>(Tabla1[[#This Row],[Entradas 30 Junio-30 Sept. 2023]]*Tabla1[[#This Row],[Costo Unit.]])</f>
        <v>0</v>
      </c>
      <c r="Q137" s="337">
        <f>(Tabla1[[#This Row],[Salidas 30 Junio-30 Sept. 2023]]*Tabla1[[#This Row],[Costo Unit.]])</f>
        <v>0</v>
      </c>
      <c r="R137" s="337" t="s">
        <v>1057</v>
      </c>
      <c r="S137" s="351"/>
      <c r="T137" s="351"/>
      <c r="U137" s="352"/>
    </row>
    <row r="138" spans="2:21" ht="18" x14ac:dyDescent="0.25">
      <c r="B138" s="333">
        <v>45042</v>
      </c>
      <c r="C138" s="334" t="s">
        <v>1068</v>
      </c>
      <c r="D138" s="335" t="s">
        <v>1348</v>
      </c>
      <c r="E138" s="340" t="s">
        <v>1295</v>
      </c>
      <c r="F138" s="334">
        <v>16</v>
      </c>
      <c r="G138" s="334">
        <v>0</v>
      </c>
      <c r="H138" s="334"/>
      <c r="I138" s="334"/>
      <c r="J138" s="334">
        <v>0</v>
      </c>
      <c r="K138" s="334">
        <f>SUM(Tabla1[[#This Row],[Existencia al 30/06/2023]]+Tabla1[[#This Row],[Entradas 30 Junio-30 Sept. 2023]]+Tabla1[[#This Row],[Devoluciones]]+I138-J138)</f>
        <v>16</v>
      </c>
      <c r="L138" s="334">
        <v>0</v>
      </c>
      <c r="M138" s="334">
        <f>Tabla1[[#This Row],[Inventario al 30/09/2023]]-Tabla1[[#This Row],[Balance S/Mov. al 30/09/2023]]</f>
        <v>-16</v>
      </c>
      <c r="N138" s="337">
        <v>182.9</v>
      </c>
      <c r="O138" s="338">
        <f>Tabla1[[#This Row],[Costo Unit.]]*Tabla1[[#This Row],[Inventario al 30/09/2023]]</f>
        <v>0</v>
      </c>
      <c r="P138" s="337">
        <f>(Tabla1[[#This Row],[Entradas 30 Junio-30 Sept. 2023]]*Tabla1[[#This Row],[Costo Unit.]])</f>
        <v>0</v>
      </c>
      <c r="Q138" s="337">
        <f>(Tabla1[[#This Row],[Salidas 30 Junio-30 Sept. 2023]]*Tabla1[[#This Row],[Costo Unit.]])</f>
        <v>0</v>
      </c>
      <c r="R138" s="337" t="s">
        <v>1057</v>
      </c>
      <c r="S138" s="351"/>
      <c r="T138" s="351"/>
      <c r="U138" s="352"/>
    </row>
    <row r="139" spans="2:21" ht="18" x14ac:dyDescent="0.25">
      <c r="B139" s="333">
        <v>45042</v>
      </c>
      <c r="C139" s="334" t="s">
        <v>1073</v>
      </c>
      <c r="D139" s="335" t="s">
        <v>1332</v>
      </c>
      <c r="E139" s="340" t="s">
        <v>1333</v>
      </c>
      <c r="F139" s="334">
        <v>10.75</v>
      </c>
      <c r="G139" s="334">
        <v>0</v>
      </c>
      <c r="H139" s="334"/>
      <c r="I139" s="334"/>
      <c r="J139" s="334">
        <v>0</v>
      </c>
      <c r="K139" s="334">
        <f>SUM(Tabla1[[#This Row],[Existencia al 30/06/2023]]+Tabla1[[#This Row],[Entradas 30 Junio-30 Sept. 2023]]+Tabla1[[#This Row],[Devoluciones]]+I139-J139)</f>
        <v>10.75</v>
      </c>
      <c r="L139" s="334">
        <v>95</v>
      </c>
      <c r="M139" s="334">
        <f>Tabla1[[#This Row],[Inventario al 30/09/2023]]-Tabla1[[#This Row],[Balance S/Mov. al 30/09/2023]]</f>
        <v>84.25</v>
      </c>
      <c r="N139" s="337">
        <v>460.2</v>
      </c>
      <c r="O139" s="338">
        <f>Tabla1[[#This Row],[Costo Unit.]]*Tabla1[[#This Row],[Inventario al 30/09/2023]]</f>
        <v>43719</v>
      </c>
      <c r="P139" s="337">
        <f>(Tabla1[[#This Row],[Entradas 30 Junio-30 Sept. 2023]]*Tabla1[[#This Row],[Costo Unit.]])</f>
        <v>0</v>
      </c>
      <c r="Q139" s="337">
        <f>(Tabla1[[#This Row],[Salidas 30 Junio-30 Sept. 2023]]*Tabla1[[#This Row],[Costo Unit.]])</f>
        <v>0</v>
      </c>
      <c r="R139" s="337" t="s">
        <v>1057</v>
      </c>
      <c r="S139" s="351"/>
      <c r="T139" s="351"/>
      <c r="U139" s="352"/>
    </row>
    <row r="140" spans="2:21" ht="18" x14ac:dyDescent="0.25">
      <c r="B140" s="333">
        <v>45042</v>
      </c>
      <c r="C140" s="334" t="s">
        <v>1073</v>
      </c>
      <c r="D140" s="335" t="s">
        <v>1330</v>
      </c>
      <c r="E140" s="340" t="s">
        <v>1329</v>
      </c>
      <c r="F140" s="334">
        <v>203</v>
      </c>
      <c r="G140" s="334">
        <v>0</v>
      </c>
      <c r="H140" s="334"/>
      <c r="I140" s="334"/>
      <c r="J140" s="334">
        <v>0</v>
      </c>
      <c r="K140" s="334">
        <f>SUM(Tabla1[[#This Row],[Existencia al 30/06/2023]]+Tabla1[[#This Row],[Entradas 30 Junio-30 Sept. 2023]]+Tabla1[[#This Row],[Devoluciones]]+I140-J140)</f>
        <v>203</v>
      </c>
      <c r="L140" s="334">
        <v>264</v>
      </c>
      <c r="M140" s="334">
        <f>Tabla1[[#This Row],[Inventario al 30/09/2023]]-Tabla1[[#This Row],[Balance S/Mov. al 30/09/2023]]</f>
        <v>61</v>
      </c>
      <c r="N140" s="337">
        <v>9.3800000000000008</v>
      </c>
      <c r="O140" s="338">
        <f>Tabla1[[#This Row],[Costo Unit.]]*Tabla1[[#This Row],[Inventario al 30/09/2023]]</f>
        <v>2476.3200000000002</v>
      </c>
      <c r="P140" s="337">
        <f>(Tabla1[[#This Row],[Entradas 30 Junio-30 Sept. 2023]]*Tabla1[[#This Row],[Costo Unit.]])</f>
        <v>0</v>
      </c>
      <c r="Q140" s="337">
        <f>(Tabla1[[#This Row],[Salidas 30 Junio-30 Sept. 2023]]*Tabla1[[#This Row],[Costo Unit.]])</f>
        <v>0</v>
      </c>
      <c r="R140" s="337" t="s">
        <v>1057</v>
      </c>
      <c r="S140" s="351"/>
      <c r="T140" s="351"/>
      <c r="U140" s="352"/>
    </row>
    <row r="141" spans="2:21" ht="18" x14ac:dyDescent="0.25">
      <c r="B141" s="333">
        <v>41347</v>
      </c>
      <c r="C141" s="334" t="s">
        <v>1072</v>
      </c>
      <c r="D141" s="335" t="s">
        <v>300</v>
      </c>
      <c r="E141" s="340" t="s">
        <v>41</v>
      </c>
      <c r="F141" s="334">
        <v>1</v>
      </c>
      <c r="G141" s="334">
        <v>0</v>
      </c>
      <c r="H141" s="334"/>
      <c r="I141" s="334"/>
      <c r="J141" s="334">
        <v>0</v>
      </c>
      <c r="K141" s="334">
        <f>SUM(Tabla1[[#This Row],[Existencia al 30/06/2023]]+Tabla1[[#This Row],[Entradas 30 Junio-30 Sept. 2023]]+Tabla1[[#This Row],[Devoluciones]]+I141-J141)</f>
        <v>1</v>
      </c>
      <c r="L141" s="334">
        <v>1</v>
      </c>
      <c r="M141" s="334">
        <f>Tabla1[[#This Row],[Inventario al 30/09/2023]]-Tabla1[[#This Row],[Balance S/Mov. al 30/09/2023]]</f>
        <v>0</v>
      </c>
      <c r="N141" s="337">
        <v>81.2</v>
      </c>
      <c r="O141" s="338">
        <f>Tabla1[[#This Row],[Costo Unit.]]*Tabla1[[#This Row],[Inventario al 30/09/2023]]</f>
        <v>81.2</v>
      </c>
      <c r="P141" s="337">
        <f>(Tabla1[[#This Row],[Entradas 30 Junio-30 Sept. 2023]]*Tabla1[[#This Row],[Costo Unit.]])</f>
        <v>0</v>
      </c>
      <c r="Q141" s="337">
        <f>(Tabla1[[#This Row],[Salidas 30 Junio-30 Sept. 2023]]*Tabla1[[#This Row],[Costo Unit.]])</f>
        <v>0</v>
      </c>
      <c r="R141" s="337" t="s">
        <v>1057</v>
      </c>
      <c r="S141" s="351"/>
      <c r="T141" s="351"/>
      <c r="U141" s="352"/>
    </row>
    <row r="142" spans="2:21" ht="18" x14ac:dyDescent="0.25">
      <c r="B142" s="333">
        <v>41438</v>
      </c>
      <c r="C142" s="334" t="s">
        <v>1083</v>
      </c>
      <c r="D142" s="335" t="s">
        <v>460</v>
      </c>
      <c r="E142" s="340" t="s">
        <v>461</v>
      </c>
      <c r="F142" s="334">
        <v>0</v>
      </c>
      <c r="G142" s="334">
        <v>0</v>
      </c>
      <c r="H142" s="334"/>
      <c r="I142" s="334"/>
      <c r="J142" s="334">
        <v>0</v>
      </c>
      <c r="K142" s="334">
        <f>SUM(Tabla1[[#This Row],[Existencia al 30/06/2023]]+Tabla1[[#This Row],[Entradas 30 Junio-30 Sept. 2023]]+Tabla1[[#This Row],[Devoluciones]]+I142-J142)</f>
        <v>0</v>
      </c>
      <c r="L142" s="334">
        <v>84</v>
      </c>
      <c r="M142" s="334">
        <f>Tabla1[[#This Row],[Inventario al 30/09/2023]]-Tabla1[[#This Row],[Balance S/Mov. al 30/09/2023]]</f>
        <v>84</v>
      </c>
      <c r="N142" s="337">
        <v>171.1</v>
      </c>
      <c r="O142" s="338">
        <f>Tabla1[[#This Row],[Costo Unit.]]*Tabla1[[#This Row],[Inventario al 30/09/2023]]</f>
        <v>14372.4</v>
      </c>
      <c r="P142" s="337">
        <f>(Tabla1[[#This Row],[Entradas 30 Junio-30 Sept. 2023]]*Tabla1[[#This Row],[Costo Unit.]])</f>
        <v>0</v>
      </c>
      <c r="Q142" s="337">
        <f>(Tabla1[[#This Row],[Salidas 30 Junio-30 Sept. 2023]]*Tabla1[[#This Row],[Costo Unit.]])</f>
        <v>0</v>
      </c>
      <c r="R142" s="337" t="s">
        <v>1057</v>
      </c>
      <c r="S142" s="351"/>
      <c r="T142" s="351"/>
      <c r="U142" s="352"/>
    </row>
    <row r="143" spans="2:21" ht="18" x14ac:dyDescent="0.25">
      <c r="B143" s="333">
        <v>42496</v>
      </c>
      <c r="C143" s="334" t="s">
        <v>1073</v>
      </c>
      <c r="D143" s="335" t="s">
        <v>376</v>
      </c>
      <c r="E143" s="340" t="s">
        <v>110</v>
      </c>
      <c r="F143" s="334">
        <v>2</v>
      </c>
      <c r="G143" s="334">
        <v>0</v>
      </c>
      <c r="H143" s="334"/>
      <c r="I143" s="334"/>
      <c r="J143" s="334">
        <v>0</v>
      </c>
      <c r="K143" s="334">
        <f>SUM(Tabla1[[#This Row],[Existencia al 30/06/2023]]+Tabla1[[#This Row],[Entradas 30 Junio-30 Sept. 2023]]+Tabla1[[#This Row],[Devoluciones]]+I143-J143)</f>
        <v>2</v>
      </c>
      <c r="L143" s="334">
        <v>2</v>
      </c>
      <c r="M143" s="334">
        <f>Tabla1[[#This Row],[Inventario al 30/09/2023]]-Tabla1[[#This Row],[Balance S/Mov. al 30/09/2023]]</f>
        <v>0</v>
      </c>
      <c r="N143" s="337">
        <v>957</v>
      </c>
      <c r="O143" s="338">
        <f>Tabla1[[#This Row],[Costo Unit.]]*Tabla1[[#This Row],[Inventario al 30/09/2023]]</f>
        <v>1914</v>
      </c>
      <c r="P143" s="337">
        <f>(Tabla1[[#This Row],[Entradas 30 Junio-30 Sept. 2023]]*Tabla1[[#This Row],[Costo Unit.]])</f>
        <v>0</v>
      </c>
      <c r="Q143" s="337">
        <f>(Tabla1[[#This Row],[Salidas 30 Junio-30 Sept. 2023]]*Tabla1[[#This Row],[Costo Unit.]])</f>
        <v>0</v>
      </c>
      <c r="R143" s="337" t="s">
        <v>1057</v>
      </c>
      <c r="S143" s="351"/>
      <c r="T143" s="351"/>
      <c r="U143" s="352"/>
    </row>
    <row r="144" spans="2:21" ht="18" x14ac:dyDescent="0.25">
      <c r="B144" s="333">
        <v>41919</v>
      </c>
      <c r="C144" s="334" t="s">
        <v>1068</v>
      </c>
      <c r="D144" s="335" t="s">
        <v>878</v>
      </c>
      <c r="E144" s="340" t="s">
        <v>733</v>
      </c>
      <c r="F144" s="334">
        <v>94</v>
      </c>
      <c r="G144" s="334">
        <v>0</v>
      </c>
      <c r="H144" s="334"/>
      <c r="I144" s="334"/>
      <c r="J144" s="334">
        <v>0</v>
      </c>
      <c r="K144" s="334">
        <f>SUM(Tabla1[[#This Row],[Existencia al 30/06/2023]]+Tabla1[[#This Row],[Entradas 30 Junio-30 Sept. 2023]]+Tabla1[[#This Row],[Devoluciones]]+I144-J144)</f>
        <v>94</v>
      </c>
      <c r="L144" s="334">
        <v>54</v>
      </c>
      <c r="M144" s="334">
        <f>Tabla1[[#This Row],[Inventario al 30/09/2023]]-Tabla1[[#This Row],[Balance S/Mov. al 30/09/2023]]</f>
        <v>-40</v>
      </c>
      <c r="N144" s="337">
        <v>0.41</v>
      </c>
      <c r="O144" s="338">
        <f>Tabla1[[#This Row],[Costo Unit.]]*Tabla1[[#This Row],[Inventario al 30/09/2023]]</f>
        <v>22.139999999999997</v>
      </c>
      <c r="P144" s="337">
        <f>(Tabla1[[#This Row],[Entradas 30 Junio-30 Sept. 2023]]*Tabla1[[#This Row],[Costo Unit.]])</f>
        <v>0</v>
      </c>
      <c r="Q144" s="337">
        <f>(Tabla1[[#This Row],[Salidas 30 Junio-30 Sept. 2023]]*Tabla1[[#This Row],[Costo Unit.]])</f>
        <v>0</v>
      </c>
      <c r="R144" s="337" t="s">
        <v>1057</v>
      </c>
      <c r="S144" s="351"/>
      <c r="T144" s="351"/>
      <c r="U144" s="352"/>
    </row>
    <row r="145" spans="2:22" ht="18" x14ac:dyDescent="0.25">
      <c r="B145" s="333">
        <v>45048</v>
      </c>
      <c r="C145" s="334" t="s">
        <v>1070</v>
      </c>
      <c r="D145" s="335" t="s">
        <v>1351</v>
      </c>
      <c r="E145" s="340" t="s">
        <v>1272</v>
      </c>
      <c r="F145" s="334">
        <v>32</v>
      </c>
      <c r="G145" s="334">
        <v>0</v>
      </c>
      <c r="H145" s="334"/>
      <c r="I145" s="334"/>
      <c r="J145" s="334">
        <v>0</v>
      </c>
      <c r="K145" s="334">
        <f>SUM(Tabla1[[#This Row],[Existencia al 30/06/2023]]+Tabla1[[#This Row],[Entradas 30 Junio-30 Sept. 2023]]+Tabla1[[#This Row],[Devoluciones]]+I145-J145)</f>
        <v>32</v>
      </c>
      <c r="L145" s="334">
        <v>33</v>
      </c>
      <c r="M145" s="334">
        <f>Tabla1[[#This Row],[Inventario al 30/09/2023]]-Tabla1[[#This Row],[Balance S/Mov. al 30/09/2023]]</f>
        <v>1</v>
      </c>
      <c r="N145" s="337">
        <v>883.78</v>
      </c>
      <c r="O145" s="338">
        <f>Tabla1[[#This Row],[Costo Unit.]]*Tabla1[[#This Row],[Inventario al 30/09/2023]]</f>
        <v>29164.739999999998</v>
      </c>
      <c r="P145" s="337">
        <f>(Tabla1[[#This Row],[Entradas 30 Junio-30 Sept. 2023]]*Tabla1[[#This Row],[Costo Unit.]])</f>
        <v>0</v>
      </c>
      <c r="Q145" s="337">
        <f>(Tabla1[[#This Row],[Salidas 30 Junio-30 Sept. 2023]]*Tabla1[[#This Row],[Costo Unit.]])</f>
        <v>0</v>
      </c>
      <c r="R145" s="337" t="s">
        <v>1057</v>
      </c>
      <c r="S145" s="351"/>
      <c r="T145" s="351"/>
      <c r="U145" s="352"/>
    </row>
    <row r="146" spans="2:22" ht="18" x14ac:dyDescent="0.25">
      <c r="B146" s="333">
        <v>44879</v>
      </c>
      <c r="C146" s="334" t="s">
        <v>1070</v>
      </c>
      <c r="D146" s="335" t="s">
        <v>1219</v>
      </c>
      <c r="E146" s="340" t="s">
        <v>1187</v>
      </c>
      <c r="F146" s="334">
        <v>10</v>
      </c>
      <c r="G146" s="334">
        <v>0</v>
      </c>
      <c r="H146" s="334"/>
      <c r="I146" s="334"/>
      <c r="J146" s="334">
        <v>0</v>
      </c>
      <c r="K146" s="334">
        <f>SUM(Tabla1[[#This Row],[Existencia al 30/06/2023]]+Tabla1[[#This Row],[Entradas 30 Junio-30 Sept. 2023]]+Tabla1[[#This Row],[Devoluciones]]+I146-J146)</f>
        <v>10</v>
      </c>
      <c r="L146" s="334">
        <v>2</v>
      </c>
      <c r="M146" s="334">
        <f>Tabla1[[#This Row],[Inventario al 30/09/2023]]-Tabla1[[#This Row],[Balance S/Mov. al 30/09/2023]]</f>
        <v>-8</v>
      </c>
      <c r="N146" s="337">
        <v>318.60000000000002</v>
      </c>
      <c r="O146" s="338">
        <f>Tabla1[[#This Row],[Costo Unit.]]*Tabla1[[#This Row],[Inventario al 30/09/2023]]</f>
        <v>637.20000000000005</v>
      </c>
      <c r="P146" s="337">
        <f>(Tabla1[[#This Row],[Entradas 30 Junio-30 Sept. 2023]]*Tabla1[[#This Row],[Costo Unit.]])</f>
        <v>0</v>
      </c>
      <c r="Q146" s="337">
        <f>(Tabla1[[#This Row],[Salidas 30 Junio-30 Sept. 2023]]*Tabla1[[#This Row],[Costo Unit.]])</f>
        <v>0</v>
      </c>
      <c r="R146" s="337" t="s">
        <v>1057</v>
      </c>
      <c r="S146" s="351"/>
      <c r="T146" s="351"/>
      <c r="U146" s="352"/>
    </row>
    <row r="147" spans="2:22" ht="18" x14ac:dyDescent="0.25">
      <c r="B147" s="333">
        <v>44879</v>
      </c>
      <c r="C147" s="334" t="s">
        <v>1070</v>
      </c>
      <c r="D147" s="335" t="s">
        <v>1220</v>
      </c>
      <c r="E147" s="340" t="s">
        <v>1186</v>
      </c>
      <c r="F147" s="334">
        <v>41</v>
      </c>
      <c r="G147" s="334">
        <v>0</v>
      </c>
      <c r="H147" s="334"/>
      <c r="I147" s="334"/>
      <c r="J147" s="334">
        <v>0</v>
      </c>
      <c r="K147" s="334">
        <f>SUM(Tabla1[[#This Row],[Existencia al 30/06/2023]]+Tabla1[[#This Row],[Entradas 30 Junio-30 Sept. 2023]]+Tabla1[[#This Row],[Devoluciones]]+I147-J147)</f>
        <v>41</v>
      </c>
      <c r="L147" s="334">
        <v>27</v>
      </c>
      <c r="M147" s="334">
        <f>Tabla1[[#This Row],[Inventario al 30/09/2023]]-Tabla1[[#This Row],[Balance S/Mov. al 30/09/2023]]</f>
        <v>-14</v>
      </c>
      <c r="N147" s="337">
        <v>1416</v>
      </c>
      <c r="O147" s="338">
        <f>Tabla1[[#This Row],[Costo Unit.]]*Tabla1[[#This Row],[Inventario al 30/09/2023]]</f>
        <v>38232</v>
      </c>
      <c r="P147" s="337">
        <f>(Tabla1[[#This Row],[Entradas 30 Junio-30 Sept. 2023]]*Tabla1[[#This Row],[Costo Unit.]])</f>
        <v>0</v>
      </c>
      <c r="Q147" s="337">
        <f>(Tabla1[[#This Row],[Salidas 30 Junio-30 Sept. 2023]]*Tabla1[[#This Row],[Costo Unit.]])</f>
        <v>0</v>
      </c>
      <c r="R147" s="337" t="s">
        <v>1057</v>
      </c>
      <c r="S147" s="351"/>
      <c r="T147" s="351"/>
      <c r="U147" s="352"/>
    </row>
    <row r="148" spans="2:22" ht="18" x14ac:dyDescent="0.25">
      <c r="B148" s="333">
        <v>44879</v>
      </c>
      <c r="C148" s="334" t="s">
        <v>1070</v>
      </c>
      <c r="D148" s="335" t="s">
        <v>1221</v>
      </c>
      <c r="E148" s="340" t="s">
        <v>1188</v>
      </c>
      <c r="F148" s="334">
        <v>19</v>
      </c>
      <c r="G148" s="334">
        <v>0</v>
      </c>
      <c r="H148" s="334"/>
      <c r="I148" s="334"/>
      <c r="J148" s="334">
        <v>0</v>
      </c>
      <c r="K148" s="334">
        <f>SUM(Tabla1[[#This Row],[Existencia al 30/06/2023]]+Tabla1[[#This Row],[Entradas 30 Junio-30 Sept. 2023]]+Tabla1[[#This Row],[Devoluciones]]+I148-J148)</f>
        <v>19</v>
      </c>
      <c r="L148" s="334">
        <v>15</v>
      </c>
      <c r="M148" s="334">
        <f>Tabla1[[#This Row],[Inventario al 30/09/2023]]-Tabla1[[#This Row],[Balance S/Mov. al 30/09/2023]]</f>
        <v>-4</v>
      </c>
      <c r="N148" s="337">
        <v>112.1</v>
      </c>
      <c r="O148" s="338">
        <f>Tabla1[[#This Row],[Costo Unit.]]*Tabla1[[#This Row],[Inventario al 30/09/2023]]</f>
        <v>1681.5</v>
      </c>
      <c r="P148" s="337">
        <f>(Tabla1[[#This Row],[Entradas 30 Junio-30 Sept. 2023]]*Tabla1[[#This Row],[Costo Unit.]])</f>
        <v>0</v>
      </c>
      <c r="Q148" s="337">
        <f>(Tabla1[[#This Row],[Salidas 30 Junio-30 Sept. 2023]]*Tabla1[[#This Row],[Costo Unit.]])</f>
        <v>0</v>
      </c>
      <c r="R148" s="337" t="s">
        <v>1057</v>
      </c>
      <c r="S148" s="351"/>
      <c r="T148" s="351"/>
      <c r="U148" s="352"/>
      <c r="V148" s="33"/>
    </row>
    <row r="149" spans="2:22" ht="18" x14ac:dyDescent="0.25">
      <c r="B149" s="333">
        <v>44879</v>
      </c>
      <c r="C149" s="334" t="s">
        <v>1070</v>
      </c>
      <c r="D149" s="335" t="s">
        <v>1223</v>
      </c>
      <c r="E149" s="340" t="s">
        <v>1191</v>
      </c>
      <c r="F149" s="334">
        <v>30</v>
      </c>
      <c r="G149" s="334">
        <v>0</v>
      </c>
      <c r="H149" s="334"/>
      <c r="I149" s="334"/>
      <c r="J149" s="334">
        <v>0</v>
      </c>
      <c r="K149" s="334">
        <f>SUM(Tabla1[[#This Row],[Existencia al 30/06/2023]]+Tabla1[[#This Row],[Entradas 30 Junio-30 Sept. 2023]]+Tabla1[[#This Row],[Devoluciones]]+I149-J149)</f>
        <v>30</v>
      </c>
      <c r="L149" s="334">
        <v>30</v>
      </c>
      <c r="M149" s="334">
        <f>Tabla1[[#This Row],[Inventario al 30/09/2023]]-Tabla1[[#This Row],[Balance S/Mov. al 30/09/2023]]</f>
        <v>0</v>
      </c>
      <c r="N149" s="337">
        <v>59</v>
      </c>
      <c r="O149" s="338">
        <f>Tabla1[[#This Row],[Costo Unit.]]*Tabla1[[#This Row],[Inventario al 30/09/2023]]</f>
        <v>1770</v>
      </c>
      <c r="P149" s="337">
        <f>(Tabla1[[#This Row],[Entradas 30 Junio-30 Sept. 2023]]*Tabla1[[#This Row],[Costo Unit.]])</f>
        <v>0</v>
      </c>
      <c r="Q149" s="337">
        <f>(Tabla1[[#This Row],[Salidas 30 Junio-30 Sept. 2023]]*Tabla1[[#This Row],[Costo Unit.]])</f>
        <v>0</v>
      </c>
      <c r="R149" s="337" t="s">
        <v>1057</v>
      </c>
      <c r="S149" s="351"/>
      <c r="T149" s="351"/>
      <c r="U149" s="352"/>
      <c r="V149" s="33"/>
    </row>
    <row r="150" spans="2:22" ht="18" x14ac:dyDescent="0.25">
      <c r="B150" s="333">
        <v>44879</v>
      </c>
      <c r="C150" s="334" t="s">
        <v>1070</v>
      </c>
      <c r="D150" s="335" t="s">
        <v>1224</v>
      </c>
      <c r="E150" s="340" t="s">
        <v>1192</v>
      </c>
      <c r="F150" s="334">
        <v>30</v>
      </c>
      <c r="G150" s="334">
        <v>0</v>
      </c>
      <c r="H150" s="334"/>
      <c r="I150" s="334"/>
      <c r="J150" s="334">
        <v>0</v>
      </c>
      <c r="K150" s="334">
        <f>SUM(Tabla1[[#This Row],[Existencia al 30/06/2023]]+Tabla1[[#This Row],[Entradas 30 Junio-30 Sept. 2023]]+Tabla1[[#This Row],[Devoluciones]]+I150-J150)</f>
        <v>30</v>
      </c>
      <c r="L150" s="334">
        <v>30</v>
      </c>
      <c r="M150" s="334">
        <f>Tabla1[[#This Row],[Inventario al 30/09/2023]]-Tabla1[[#This Row],[Balance S/Mov. al 30/09/2023]]</f>
        <v>0</v>
      </c>
      <c r="N150" s="337">
        <v>59</v>
      </c>
      <c r="O150" s="338">
        <f>Tabla1[[#This Row],[Costo Unit.]]*Tabla1[[#This Row],[Inventario al 30/09/2023]]</f>
        <v>1770</v>
      </c>
      <c r="P150" s="337">
        <f>(Tabla1[[#This Row],[Entradas 30 Junio-30 Sept. 2023]]*Tabla1[[#This Row],[Costo Unit.]])</f>
        <v>0</v>
      </c>
      <c r="Q150" s="337">
        <f>(Tabla1[[#This Row],[Salidas 30 Junio-30 Sept. 2023]]*Tabla1[[#This Row],[Costo Unit.]])</f>
        <v>0</v>
      </c>
      <c r="R150" s="337" t="s">
        <v>1057</v>
      </c>
      <c r="S150" s="351"/>
      <c r="T150" s="351"/>
      <c r="U150" s="352"/>
      <c r="V150" s="33"/>
    </row>
    <row r="151" spans="2:22" ht="18" x14ac:dyDescent="0.25">
      <c r="B151" s="333">
        <v>44879</v>
      </c>
      <c r="C151" s="334" t="s">
        <v>1070</v>
      </c>
      <c r="D151" s="335" t="s">
        <v>1210</v>
      </c>
      <c r="E151" s="340" t="s">
        <v>1213</v>
      </c>
      <c r="F151" s="334">
        <v>21</v>
      </c>
      <c r="G151" s="334">
        <v>0</v>
      </c>
      <c r="H151" s="334"/>
      <c r="I151" s="334"/>
      <c r="J151" s="334">
        <v>0</v>
      </c>
      <c r="K151" s="334">
        <f>SUM(Tabla1[[#This Row],[Existencia al 30/06/2023]]+Tabla1[[#This Row],[Entradas 30 Junio-30 Sept. 2023]]+Tabla1[[#This Row],[Devoluciones]]+I151-J151)</f>
        <v>21</v>
      </c>
      <c r="L151" s="334">
        <v>21</v>
      </c>
      <c r="M151" s="334">
        <f>Tabla1[[#This Row],[Inventario al 30/09/2023]]-Tabla1[[#This Row],[Balance S/Mov. al 30/09/2023]]</f>
        <v>0</v>
      </c>
      <c r="N151" s="337">
        <v>82.6</v>
      </c>
      <c r="O151" s="338">
        <f>Tabla1[[#This Row],[Costo Unit.]]*Tabla1[[#This Row],[Inventario al 30/09/2023]]</f>
        <v>1734.6</v>
      </c>
      <c r="P151" s="337">
        <f>(Tabla1[[#This Row],[Entradas 30 Junio-30 Sept. 2023]]*Tabla1[[#This Row],[Costo Unit.]])</f>
        <v>0</v>
      </c>
      <c r="Q151" s="337">
        <f>(Tabla1[[#This Row],[Salidas 30 Junio-30 Sept. 2023]]*Tabla1[[#This Row],[Costo Unit.]])</f>
        <v>0</v>
      </c>
      <c r="R151" s="337" t="s">
        <v>1057</v>
      </c>
      <c r="S151" s="351"/>
      <c r="T151" s="351"/>
      <c r="U151" s="352"/>
      <c r="V151" s="33"/>
    </row>
    <row r="152" spans="2:22" ht="18" x14ac:dyDescent="0.25">
      <c r="B152" s="333">
        <v>44879</v>
      </c>
      <c r="C152" s="334" t="s">
        <v>1070</v>
      </c>
      <c r="D152" s="335" t="s">
        <v>1209</v>
      </c>
      <c r="E152" s="340" t="s">
        <v>1201</v>
      </c>
      <c r="F152" s="334">
        <v>13</v>
      </c>
      <c r="G152" s="334">
        <v>0</v>
      </c>
      <c r="H152" s="334"/>
      <c r="I152" s="334"/>
      <c r="J152" s="334">
        <v>0</v>
      </c>
      <c r="K152" s="334">
        <f>SUM(Tabla1[[#This Row],[Existencia al 30/06/2023]]+Tabla1[[#This Row],[Entradas 30 Junio-30 Sept. 2023]]+Tabla1[[#This Row],[Devoluciones]]+I152-J152)</f>
        <v>13</v>
      </c>
      <c r="L152" s="334">
        <v>7</v>
      </c>
      <c r="M152" s="334">
        <f>Tabla1[[#This Row],[Inventario al 30/09/2023]]-Tabla1[[#This Row],[Balance S/Mov. al 30/09/2023]]</f>
        <v>-6</v>
      </c>
      <c r="N152" s="337">
        <v>82.6</v>
      </c>
      <c r="O152" s="338">
        <f>Tabla1[[#This Row],[Costo Unit.]]*Tabla1[[#This Row],[Inventario al 30/09/2023]]</f>
        <v>578.19999999999993</v>
      </c>
      <c r="P152" s="337">
        <f>(Tabla1[[#This Row],[Entradas 30 Junio-30 Sept. 2023]]*Tabla1[[#This Row],[Costo Unit.]])</f>
        <v>0</v>
      </c>
      <c r="Q152" s="337">
        <f>(Tabla1[[#This Row],[Salidas 30 Junio-30 Sept. 2023]]*Tabla1[[#This Row],[Costo Unit.]])</f>
        <v>0</v>
      </c>
      <c r="R152" s="337" t="s">
        <v>1057</v>
      </c>
      <c r="S152" s="351"/>
      <c r="T152" s="351"/>
      <c r="U152" s="352"/>
      <c r="V152" s="33"/>
    </row>
    <row r="153" spans="2:22" ht="18" x14ac:dyDescent="0.25">
      <c r="B153" s="333">
        <v>44879</v>
      </c>
      <c r="C153" s="334" t="s">
        <v>1070</v>
      </c>
      <c r="D153" s="335" t="s">
        <v>1208</v>
      </c>
      <c r="E153" s="340" t="s">
        <v>1203</v>
      </c>
      <c r="F153" s="334">
        <v>15</v>
      </c>
      <c r="G153" s="334">
        <v>0</v>
      </c>
      <c r="H153" s="334"/>
      <c r="I153" s="334"/>
      <c r="J153" s="334">
        <v>0</v>
      </c>
      <c r="K153" s="334">
        <f>SUM(Tabla1[[#This Row],[Existencia al 30/06/2023]]+Tabla1[[#This Row],[Entradas 30 Junio-30 Sept. 2023]]+Tabla1[[#This Row],[Devoluciones]]+I153-J153)</f>
        <v>15</v>
      </c>
      <c r="L153" s="334">
        <v>10</v>
      </c>
      <c r="M153" s="334">
        <f>Tabla1[[#This Row],[Inventario al 30/09/2023]]-Tabla1[[#This Row],[Balance S/Mov. al 30/09/2023]]</f>
        <v>-5</v>
      </c>
      <c r="N153" s="337">
        <v>82.6</v>
      </c>
      <c r="O153" s="338">
        <f>Tabla1[[#This Row],[Costo Unit.]]*Tabla1[[#This Row],[Inventario al 30/09/2023]]</f>
        <v>826</v>
      </c>
      <c r="P153" s="337">
        <f>(Tabla1[[#This Row],[Entradas 30 Junio-30 Sept. 2023]]*Tabla1[[#This Row],[Costo Unit.]])</f>
        <v>0</v>
      </c>
      <c r="Q153" s="337">
        <f>(Tabla1[[#This Row],[Salidas 30 Junio-30 Sept. 2023]]*Tabla1[[#This Row],[Costo Unit.]])</f>
        <v>0</v>
      </c>
      <c r="R153" s="337" t="s">
        <v>1057</v>
      </c>
      <c r="S153" s="351"/>
      <c r="T153" s="351"/>
      <c r="U153" s="352"/>
      <c r="V153" s="33"/>
    </row>
    <row r="154" spans="2:22" ht="18" x14ac:dyDescent="0.25">
      <c r="B154" s="333">
        <v>44879</v>
      </c>
      <c r="C154" s="334" t="s">
        <v>1070</v>
      </c>
      <c r="D154" s="335" t="s">
        <v>1205</v>
      </c>
      <c r="E154" s="340" t="s">
        <v>1222</v>
      </c>
      <c r="F154" s="334">
        <v>24</v>
      </c>
      <c r="G154" s="334">
        <v>0</v>
      </c>
      <c r="H154" s="334"/>
      <c r="I154" s="334"/>
      <c r="J154" s="334">
        <v>0</v>
      </c>
      <c r="K154" s="334">
        <f>SUM(Tabla1[[#This Row],[Existencia al 30/06/2023]]+Tabla1[[#This Row],[Entradas 30 Junio-30 Sept. 2023]]+Tabla1[[#This Row],[Devoluciones]]+I154-J154)</f>
        <v>24</v>
      </c>
      <c r="L154" s="334">
        <v>20</v>
      </c>
      <c r="M154" s="334">
        <f>Tabla1[[#This Row],[Inventario al 30/09/2023]]-Tabla1[[#This Row],[Balance S/Mov. al 30/09/2023]]</f>
        <v>-4</v>
      </c>
      <c r="N154" s="337">
        <v>295</v>
      </c>
      <c r="O154" s="338">
        <f>Tabla1[[#This Row],[Costo Unit.]]*Tabla1[[#This Row],[Inventario al 30/09/2023]]</f>
        <v>5900</v>
      </c>
      <c r="P154" s="337">
        <f>(Tabla1[[#This Row],[Entradas 30 Junio-30 Sept. 2023]]*Tabla1[[#This Row],[Costo Unit.]])</f>
        <v>0</v>
      </c>
      <c r="Q154" s="337">
        <f>(Tabla1[[#This Row],[Salidas 30 Junio-30 Sept. 2023]]*Tabla1[[#This Row],[Costo Unit.]])</f>
        <v>0</v>
      </c>
      <c r="R154" s="337" t="s">
        <v>1057</v>
      </c>
      <c r="S154" s="351"/>
      <c r="T154" s="351"/>
      <c r="U154" s="352"/>
      <c r="V154" s="33"/>
    </row>
    <row r="155" spans="2:22" ht="18" x14ac:dyDescent="0.25">
      <c r="B155" s="333">
        <v>44879</v>
      </c>
      <c r="C155" s="334" t="s">
        <v>1073</v>
      </c>
      <c r="D155" s="335" t="s">
        <v>1211</v>
      </c>
      <c r="E155" s="340" t="s">
        <v>1212</v>
      </c>
      <c r="F155" s="334">
        <v>21</v>
      </c>
      <c r="G155" s="334">
        <v>0</v>
      </c>
      <c r="H155" s="334"/>
      <c r="I155" s="334"/>
      <c r="J155" s="334">
        <v>0</v>
      </c>
      <c r="K155" s="334">
        <f>SUM(Tabla1[[#This Row],[Existencia al 30/06/2023]]+Tabla1[[#This Row],[Entradas 30 Junio-30 Sept. 2023]]+Tabla1[[#This Row],[Devoluciones]]+I155-J155)</f>
        <v>21</v>
      </c>
      <c r="L155" s="334">
        <v>12</v>
      </c>
      <c r="M155" s="334">
        <f>Tabla1[[#This Row],[Inventario al 30/09/2023]]-Tabla1[[#This Row],[Balance S/Mov. al 30/09/2023]]</f>
        <v>-9</v>
      </c>
      <c r="N155" s="337">
        <v>112.1</v>
      </c>
      <c r="O155" s="338">
        <f>Tabla1[[#This Row],[Costo Unit.]]*Tabla1[[#This Row],[Inventario al 30/09/2023]]</f>
        <v>1345.1999999999998</v>
      </c>
      <c r="P155" s="337">
        <f>(Tabla1[[#This Row],[Entradas 30 Junio-30 Sept. 2023]]*Tabla1[[#This Row],[Costo Unit.]])</f>
        <v>0</v>
      </c>
      <c r="Q155" s="337">
        <f>(Tabla1[[#This Row],[Salidas 30 Junio-30 Sept. 2023]]*Tabla1[[#This Row],[Costo Unit.]])</f>
        <v>0</v>
      </c>
      <c r="R155" s="337" t="s">
        <v>1057</v>
      </c>
      <c r="S155" s="351"/>
      <c r="T155" s="351"/>
      <c r="U155" s="352"/>
      <c r="V155" s="33"/>
    </row>
    <row r="156" spans="2:22" ht="18" x14ac:dyDescent="0.25">
      <c r="B156" s="333">
        <v>44879</v>
      </c>
      <c r="C156" s="334" t="s">
        <v>1070</v>
      </c>
      <c r="D156" s="335" t="s">
        <v>1214</v>
      </c>
      <c r="E156" s="340" t="s">
        <v>1190</v>
      </c>
      <c r="F156" s="334">
        <v>0</v>
      </c>
      <c r="G156" s="334">
        <v>0</v>
      </c>
      <c r="H156" s="334"/>
      <c r="I156" s="334"/>
      <c r="J156" s="334">
        <v>0</v>
      </c>
      <c r="K156" s="334">
        <f>SUM(Tabla1[[#This Row],[Existencia al 30/06/2023]]+Tabla1[[#This Row],[Entradas 30 Junio-30 Sept. 2023]]+Tabla1[[#This Row],[Devoluciones]]+I156-J156)</f>
        <v>0</v>
      </c>
      <c r="L156" s="334">
        <v>149</v>
      </c>
      <c r="M156" s="334">
        <f>Tabla1[[#This Row],[Inventario al 30/09/2023]]-Tabla1[[#This Row],[Balance S/Mov. al 30/09/2023]]</f>
        <v>149</v>
      </c>
      <c r="N156" s="337">
        <v>88.5</v>
      </c>
      <c r="O156" s="338">
        <f>Tabla1[[#This Row],[Costo Unit.]]*Tabla1[[#This Row],[Inventario al 30/09/2023]]</f>
        <v>13186.5</v>
      </c>
      <c r="P156" s="337">
        <f>(Tabla1[[#This Row],[Entradas 30 Junio-30 Sept. 2023]]*Tabla1[[#This Row],[Costo Unit.]])</f>
        <v>0</v>
      </c>
      <c r="Q156" s="337">
        <f>(Tabla1[[#This Row],[Salidas 30 Junio-30 Sept. 2023]]*Tabla1[[#This Row],[Costo Unit.]])</f>
        <v>0</v>
      </c>
      <c r="R156" s="337" t="s">
        <v>1057</v>
      </c>
      <c r="S156" s="351"/>
      <c r="T156" s="351"/>
      <c r="U156" s="352"/>
      <c r="V156" s="33"/>
    </row>
    <row r="157" spans="2:22" ht="18" x14ac:dyDescent="0.25">
      <c r="B157" s="333">
        <v>44879</v>
      </c>
      <c r="C157" s="334" t="s">
        <v>1070</v>
      </c>
      <c r="D157" s="335" t="s">
        <v>1215</v>
      </c>
      <c r="E157" s="340" t="s">
        <v>1217</v>
      </c>
      <c r="F157" s="334">
        <v>23</v>
      </c>
      <c r="G157" s="334">
        <v>0</v>
      </c>
      <c r="H157" s="334"/>
      <c r="I157" s="334"/>
      <c r="J157" s="334">
        <v>0</v>
      </c>
      <c r="K157" s="334">
        <f>SUM(Tabla1[[#This Row],[Existencia al 30/06/2023]]+Tabla1[[#This Row],[Entradas 30 Junio-30 Sept. 2023]]+Tabla1[[#This Row],[Devoluciones]]+I157-J157)</f>
        <v>23</v>
      </c>
      <c r="L157" s="334">
        <v>178</v>
      </c>
      <c r="M157" s="334">
        <f>Tabla1[[#This Row],[Inventario al 30/09/2023]]-Tabla1[[#This Row],[Balance S/Mov. al 30/09/2023]]</f>
        <v>155</v>
      </c>
      <c r="N157" s="337">
        <v>47.2</v>
      </c>
      <c r="O157" s="338">
        <f>Tabla1[[#This Row],[Costo Unit.]]*Tabla1[[#This Row],[Inventario al 30/09/2023]]</f>
        <v>8401.6</v>
      </c>
      <c r="P157" s="337">
        <f>(Tabla1[[#This Row],[Entradas 30 Junio-30 Sept. 2023]]*Tabla1[[#This Row],[Costo Unit.]])</f>
        <v>0</v>
      </c>
      <c r="Q157" s="337">
        <f>(Tabla1[[#This Row],[Salidas 30 Junio-30 Sept. 2023]]*Tabla1[[#This Row],[Costo Unit.]])</f>
        <v>0</v>
      </c>
      <c r="R157" s="337" t="s">
        <v>1057</v>
      </c>
      <c r="S157" s="351"/>
      <c r="T157" s="351"/>
      <c r="U157" s="352"/>
      <c r="V157" s="33"/>
    </row>
    <row r="158" spans="2:22" ht="18" x14ac:dyDescent="0.25">
      <c r="B158" s="333">
        <v>44879</v>
      </c>
      <c r="C158" s="334" t="s">
        <v>1070</v>
      </c>
      <c r="D158" s="335" t="s">
        <v>1218</v>
      </c>
      <c r="E158" s="340" t="s">
        <v>1216</v>
      </c>
      <c r="F158" s="334">
        <v>22</v>
      </c>
      <c r="G158" s="334">
        <v>0</v>
      </c>
      <c r="H158" s="334"/>
      <c r="I158" s="334"/>
      <c r="J158" s="334">
        <v>0</v>
      </c>
      <c r="K158" s="334">
        <f>SUM(Tabla1[[#This Row],[Existencia al 30/06/2023]]+Tabla1[[#This Row],[Entradas 30 Junio-30 Sept. 2023]]+Tabla1[[#This Row],[Devoluciones]]+I158-J158)</f>
        <v>22</v>
      </c>
      <c r="L158" s="334">
        <v>17</v>
      </c>
      <c r="M158" s="334">
        <f>Tabla1[[#This Row],[Inventario al 30/09/2023]]-Tabla1[[#This Row],[Balance S/Mov. al 30/09/2023]]</f>
        <v>-5</v>
      </c>
      <c r="N158" s="337">
        <v>47.2</v>
      </c>
      <c r="O158" s="338">
        <f>Tabla1[[#This Row],[Costo Unit.]]*Tabla1[[#This Row],[Inventario al 30/09/2023]]</f>
        <v>802.40000000000009</v>
      </c>
      <c r="P158" s="337">
        <f>(Tabla1[[#This Row],[Entradas 30 Junio-30 Sept. 2023]]*Tabla1[[#This Row],[Costo Unit.]])</f>
        <v>0</v>
      </c>
      <c r="Q158" s="337">
        <f>(Tabla1[[#This Row],[Salidas 30 Junio-30 Sept. 2023]]*Tabla1[[#This Row],[Costo Unit.]])</f>
        <v>0</v>
      </c>
      <c r="R158" s="337" t="s">
        <v>1057</v>
      </c>
      <c r="S158" s="351"/>
      <c r="T158" s="351"/>
      <c r="U158" s="352"/>
      <c r="V158" s="33"/>
    </row>
    <row r="159" spans="2:22" ht="18" x14ac:dyDescent="0.25">
      <c r="B159" s="333">
        <v>41438</v>
      </c>
      <c r="C159" s="334" t="s">
        <v>1073</v>
      </c>
      <c r="D159" s="335" t="s">
        <v>734</v>
      </c>
      <c r="E159" s="341" t="s">
        <v>735</v>
      </c>
      <c r="F159" s="334">
        <v>13</v>
      </c>
      <c r="G159" s="334">
        <v>0</v>
      </c>
      <c r="H159" s="334"/>
      <c r="I159" s="334"/>
      <c r="J159" s="334">
        <v>0</v>
      </c>
      <c r="K159" s="334">
        <f>SUM(Tabla1[[#This Row],[Existencia al 30/06/2023]]+Tabla1[[#This Row],[Entradas 30 Junio-30 Sept. 2023]]+Tabla1[[#This Row],[Devoluciones]]+I159-J159)</f>
        <v>13</v>
      </c>
      <c r="L159" s="334">
        <v>13</v>
      </c>
      <c r="M159" s="334">
        <f>Tabla1[[#This Row],[Inventario al 30/09/2023]]-Tabla1[[#This Row],[Balance S/Mov. al 30/09/2023]]</f>
        <v>0</v>
      </c>
      <c r="N159" s="337">
        <v>397.66</v>
      </c>
      <c r="O159" s="338">
        <f>Tabla1[[#This Row],[Costo Unit.]]*Tabla1[[#This Row],[Inventario al 30/09/2023]]</f>
        <v>5169.58</v>
      </c>
      <c r="P159" s="337">
        <f>(Tabla1[[#This Row],[Entradas 30 Junio-30 Sept. 2023]]*Tabla1[[#This Row],[Costo Unit.]])</f>
        <v>0</v>
      </c>
      <c r="Q159" s="337">
        <f>(Tabla1[[#This Row],[Salidas 30 Junio-30 Sept. 2023]]*Tabla1[[#This Row],[Costo Unit.]])</f>
        <v>0</v>
      </c>
      <c r="R159" s="337" t="s">
        <v>1057</v>
      </c>
      <c r="S159" s="351"/>
      <c r="T159" s="351"/>
      <c r="U159" s="352"/>
      <c r="V159" s="33"/>
    </row>
    <row r="160" spans="2:22" ht="18" x14ac:dyDescent="0.25">
      <c r="B160" s="333">
        <v>44879</v>
      </c>
      <c r="C160" s="334" t="s">
        <v>1075</v>
      </c>
      <c r="D160" s="335" t="s">
        <v>1243</v>
      </c>
      <c r="E160" s="340" t="s">
        <v>1202</v>
      </c>
      <c r="F160" s="334">
        <v>20</v>
      </c>
      <c r="G160" s="334">
        <v>0</v>
      </c>
      <c r="H160" s="334"/>
      <c r="I160" s="334"/>
      <c r="J160" s="334">
        <v>0</v>
      </c>
      <c r="K160" s="334">
        <f>SUM(Tabla1[[#This Row],[Existencia al 30/06/2023]]+Tabla1[[#This Row],[Entradas 30 Junio-30 Sept. 2023]]+Tabla1[[#This Row],[Devoluciones]]+I160-J160)</f>
        <v>20</v>
      </c>
      <c r="L160" s="334">
        <v>20</v>
      </c>
      <c r="M160" s="334">
        <f>Tabla1[[#This Row],[Inventario al 30/09/2023]]-Tabla1[[#This Row],[Balance S/Mov. al 30/09/2023]]</f>
        <v>0</v>
      </c>
      <c r="N160" s="337">
        <v>0</v>
      </c>
      <c r="O160" s="338">
        <f>Tabla1[[#This Row],[Costo Unit.]]*Tabla1[[#This Row],[Inventario al 30/09/2023]]</f>
        <v>0</v>
      </c>
      <c r="P160" s="337">
        <f>(Tabla1[[#This Row],[Entradas 30 Junio-30 Sept. 2023]]*Tabla1[[#This Row],[Costo Unit.]])</f>
        <v>0</v>
      </c>
      <c r="Q160" s="337">
        <f>(Tabla1[[#This Row],[Salidas 30 Junio-30 Sept. 2023]]*Tabla1[[#This Row],[Costo Unit.]])</f>
        <v>0</v>
      </c>
      <c r="R160" s="337" t="s">
        <v>1057</v>
      </c>
      <c r="S160" s="351"/>
      <c r="T160" s="351"/>
      <c r="U160" s="352"/>
      <c r="V160" s="33"/>
    </row>
    <row r="161" spans="2:22" ht="18" x14ac:dyDescent="0.25">
      <c r="B161" s="333">
        <v>42496</v>
      </c>
      <c r="C161" s="334" t="s">
        <v>1073</v>
      </c>
      <c r="D161" s="335" t="s">
        <v>565</v>
      </c>
      <c r="E161" s="340" t="s">
        <v>566</v>
      </c>
      <c r="F161" s="334">
        <v>2</v>
      </c>
      <c r="G161" s="334">
        <v>0</v>
      </c>
      <c r="H161" s="334"/>
      <c r="I161" s="334"/>
      <c r="J161" s="334">
        <v>0</v>
      </c>
      <c r="K161" s="334">
        <f>SUM(Tabla1[[#This Row],[Existencia al 30/06/2023]]+Tabla1[[#This Row],[Entradas 30 Junio-30 Sept. 2023]]+Tabla1[[#This Row],[Devoluciones]]+I161-J161)</f>
        <v>2</v>
      </c>
      <c r="L161" s="334">
        <v>2</v>
      </c>
      <c r="M161" s="334">
        <f>Tabla1[[#This Row],[Inventario al 30/09/2023]]-Tabla1[[#This Row],[Balance S/Mov. al 30/09/2023]]</f>
        <v>0</v>
      </c>
      <c r="N161" s="337">
        <v>346.63</v>
      </c>
      <c r="O161" s="338">
        <f>Tabla1[[#This Row],[Costo Unit.]]*Tabla1[[#This Row],[Inventario al 30/09/2023]]</f>
        <v>693.26</v>
      </c>
      <c r="P161" s="337">
        <f>(Tabla1[[#This Row],[Entradas 30 Junio-30 Sept. 2023]]*Tabla1[[#This Row],[Costo Unit.]])</f>
        <v>0</v>
      </c>
      <c r="Q161" s="337">
        <f>(Tabla1[[#This Row],[Salidas 30 Junio-30 Sept. 2023]]*Tabla1[[#This Row],[Costo Unit.]])</f>
        <v>0</v>
      </c>
      <c r="R161" s="337" t="s">
        <v>1057</v>
      </c>
      <c r="S161" s="351"/>
      <c r="T161" s="351"/>
      <c r="U161" s="352"/>
      <c r="V161" s="33"/>
    </row>
    <row r="162" spans="2:22" ht="18" x14ac:dyDescent="0.25">
      <c r="B162" s="333">
        <v>41443</v>
      </c>
      <c r="C162" s="334" t="s">
        <v>1073</v>
      </c>
      <c r="D162" s="335" t="s">
        <v>224</v>
      </c>
      <c r="E162" s="340" t="s">
        <v>620</v>
      </c>
      <c r="F162" s="334">
        <v>10</v>
      </c>
      <c r="G162" s="334">
        <v>0</v>
      </c>
      <c r="H162" s="334"/>
      <c r="I162" s="334"/>
      <c r="J162" s="334">
        <v>0</v>
      </c>
      <c r="K162" s="334">
        <f>SUM(Tabla1[[#This Row],[Existencia al 30/06/2023]]+Tabla1[[#This Row],[Entradas 30 Junio-30 Sept. 2023]]+Tabla1[[#This Row],[Devoluciones]]+I162-J162)</f>
        <v>10</v>
      </c>
      <c r="L162" s="334">
        <v>10</v>
      </c>
      <c r="M162" s="334">
        <f>Tabla1[[#This Row],[Inventario al 30/09/2023]]-Tabla1[[#This Row],[Balance S/Mov. al 30/09/2023]]</f>
        <v>0</v>
      </c>
      <c r="N162" s="337">
        <v>103.84</v>
      </c>
      <c r="O162" s="338">
        <f>Tabla1[[#This Row],[Costo Unit.]]*Tabla1[[#This Row],[Inventario al 30/09/2023]]</f>
        <v>1038.4000000000001</v>
      </c>
      <c r="P162" s="337">
        <f>(Tabla1[[#This Row],[Entradas 30 Junio-30 Sept. 2023]]*Tabla1[[#This Row],[Costo Unit.]])</f>
        <v>0</v>
      </c>
      <c r="Q162" s="337">
        <f>(Tabla1[[#This Row],[Salidas 30 Junio-30 Sept. 2023]]*Tabla1[[#This Row],[Costo Unit.]])</f>
        <v>0</v>
      </c>
      <c r="R162" s="337" t="s">
        <v>1057</v>
      </c>
      <c r="S162" s="351"/>
      <c r="T162" s="351"/>
      <c r="U162" s="352"/>
      <c r="V162" s="33"/>
    </row>
    <row r="163" spans="2:22" ht="18" x14ac:dyDescent="0.25">
      <c r="B163" s="333">
        <v>41668</v>
      </c>
      <c r="C163" s="334" t="s">
        <v>1070</v>
      </c>
      <c r="D163" s="335" t="s">
        <v>222</v>
      </c>
      <c r="E163" s="340" t="s">
        <v>621</v>
      </c>
      <c r="F163" s="334">
        <v>2</v>
      </c>
      <c r="G163" s="334">
        <v>0</v>
      </c>
      <c r="H163" s="334"/>
      <c r="I163" s="334"/>
      <c r="J163" s="334">
        <v>0</v>
      </c>
      <c r="K163" s="334">
        <f>SUM(Tabla1[[#This Row],[Existencia al 30/06/2023]]+Tabla1[[#This Row],[Entradas 30 Junio-30 Sept. 2023]]+Tabla1[[#This Row],[Devoluciones]]+I163-J163)</f>
        <v>2</v>
      </c>
      <c r="L163" s="334">
        <v>1</v>
      </c>
      <c r="M163" s="334">
        <f>Tabla1[[#This Row],[Inventario al 30/09/2023]]-Tabla1[[#This Row],[Balance S/Mov. al 30/09/2023]]</f>
        <v>-1</v>
      </c>
      <c r="N163" s="337">
        <v>5.37</v>
      </c>
      <c r="O163" s="338">
        <f>Tabla1[[#This Row],[Costo Unit.]]*Tabla1[[#This Row],[Inventario al 30/09/2023]]</f>
        <v>5.37</v>
      </c>
      <c r="P163" s="337">
        <f>(Tabla1[[#This Row],[Entradas 30 Junio-30 Sept. 2023]]*Tabla1[[#This Row],[Costo Unit.]])</f>
        <v>0</v>
      </c>
      <c r="Q163" s="337">
        <f>(Tabla1[[#This Row],[Salidas 30 Junio-30 Sept. 2023]]*Tabla1[[#This Row],[Costo Unit.]])</f>
        <v>0</v>
      </c>
      <c r="R163" s="337" t="s">
        <v>1057</v>
      </c>
      <c r="S163" s="351"/>
      <c r="T163" s="351"/>
      <c r="U163" s="352"/>
      <c r="V163" s="33"/>
    </row>
    <row r="164" spans="2:22" ht="18" x14ac:dyDescent="0.25">
      <c r="B164" s="333">
        <v>42263</v>
      </c>
      <c r="C164" s="334" t="s">
        <v>1071</v>
      </c>
      <c r="D164" s="335" t="s">
        <v>487</v>
      </c>
      <c r="E164" s="336" t="s">
        <v>488</v>
      </c>
      <c r="F164" s="334">
        <v>3</v>
      </c>
      <c r="G164" s="334">
        <v>0</v>
      </c>
      <c r="H164" s="334"/>
      <c r="I164" s="334"/>
      <c r="J164" s="334">
        <v>0</v>
      </c>
      <c r="K164" s="334">
        <f>SUM(Tabla1[[#This Row],[Existencia al 30/06/2023]]+Tabla1[[#This Row],[Entradas 30 Junio-30 Sept. 2023]]+Tabla1[[#This Row],[Devoluciones]]+I164-J164)</f>
        <v>3</v>
      </c>
      <c r="L164" s="334">
        <v>3</v>
      </c>
      <c r="M164" s="334">
        <f>Tabla1[[#This Row],[Inventario al 30/09/2023]]-Tabla1[[#This Row],[Balance S/Mov. al 30/09/2023]]</f>
        <v>0</v>
      </c>
      <c r="N164" s="337">
        <v>336.3</v>
      </c>
      <c r="O164" s="338">
        <f>Tabla1[[#This Row],[Costo Unit.]]*Tabla1[[#This Row],[Inventario al 30/09/2023]]</f>
        <v>1008.9000000000001</v>
      </c>
      <c r="P164" s="337">
        <f>(Tabla1[[#This Row],[Entradas 30 Junio-30 Sept. 2023]]*Tabla1[[#This Row],[Costo Unit.]])</f>
        <v>0</v>
      </c>
      <c r="Q164" s="337">
        <f>(Tabla1[[#This Row],[Salidas 30 Junio-30 Sept. 2023]]*Tabla1[[#This Row],[Costo Unit.]])</f>
        <v>0</v>
      </c>
      <c r="R164" s="337" t="s">
        <v>1057</v>
      </c>
      <c r="S164" s="351"/>
      <c r="T164" s="351"/>
      <c r="U164" s="352"/>
      <c r="V164" s="33"/>
    </row>
    <row r="165" spans="2:22" ht="18" x14ac:dyDescent="0.25">
      <c r="B165" s="333">
        <v>44145</v>
      </c>
      <c r="C165" s="334" t="s">
        <v>1073</v>
      </c>
      <c r="D165" s="335" t="s">
        <v>999</v>
      </c>
      <c r="E165" s="340" t="s">
        <v>1000</v>
      </c>
      <c r="F165" s="334">
        <v>68</v>
      </c>
      <c r="G165" s="334">
        <v>0</v>
      </c>
      <c r="H165" s="334"/>
      <c r="I165" s="334"/>
      <c r="J165" s="334">
        <v>0</v>
      </c>
      <c r="K165" s="334">
        <f>SUM(Tabla1[[#This Row],[Existencia al 30/06/2023]]+Tabla1[[#This Row],[Entradas 30 Junio-30 Sept. 2023]]+Tabla1[[#This Row],[Devoluciones]]+I165-J165)</f>
        <v>68</v>
      </c>
      <c r="L165" s="334">
        <v>68</v>
      </c>
      <c r="M165" s="334">
        <f>Tabla1[[#This Row],[Inventario al 30/09/2023]]-Tabla1[[#This Row],[Balance S/Mov. al 30/09/2023]]</f>
        <v>0</v>
      </c>
      <c r="N165" s="337">
        <v>32.01</v>
      </c>
      <c r="O165" s="338">
        <f>Tabla1[[#This Row],[Costo Unit.]]*Tabla1[[#This Row],[Inventario al 30/09/2023]]</f>
        <v>2176.6799999999998</v>
      </c>
      <c r="P165" s="337">
        <f>(Tabla1[[#This Row],[Entradas 30 Junio-30 Sept. 2023]]*Tabla1[[#This Row],[Costo Unit.]])</f>
        <v>0</v>
      </c>
      <c r="Q165" s="337">
        <f>(Tabla1[[#This Row],[Salidas 30 Junio-30 Sept. 2023]]*Tabla1[[#This Row],[Costo Unit.]])</f>
        <v>0</v>
      </c>
      <c r="R165" s="337" t="s">
        <v>1057</v>
      </c>
      <c r="S165" s="351"/>
      <c r="T165" s="351"/>
      <c r="U165" s="352"/>
      <c r="V165" s="33"/>
    </row>
    <row r="166" spans="2:22" ht="18" x14ac:dyDescent="0.25">
      <c r="B166" s="333">
        <v>42250</v>
      </c>
      <c r="C166" s="334" t="s">
        <v>1073</v>
      </c>
      <c r="D166" s="335" t="s">
        <v>847</v>
      </c>
      <c r="E166" s="336" t="s">
        <v>858</v>
      </c>
      <c r="F166" s="334">
        <v>3</v>
      </c>
      <c r="G166" s="334">
        <v>0</v>
      </c>
      <c r="H166" s="334"/>
      <c r="I166" s="334"/>
      <c r="J166" s="334">
        <v>0</v>
      </c>
      <c r="K166" s="334">
        <f>SUM(Tabla1[[#This Row],[Existencia al 30/06/2023]]+Tabla1[[#This Row],[Entradas 30 Junio-30 Sept. 2023]]+Tabla1[[#This Row],[Devoluciones]]+I166-J166)</f>
        <v>3</v>
      </c>
      <c r="L166" s="334">
        <v>3</v>
      </c>
      <c r="M166" s="334">
        <f>Tabla1[[#This Row],[Inventario al 30/09/2023]]-Tabla1[[#This Row],[Balance S/Mov. al 30/09/2023]]</f>
        <v>0</v>
      </c>
      <c r="N166" s="337">
        <v>155.24</v>
      </c>
      <c r="O166" s="338">
        <f>Tabla1[[#This Row],[Costo Unit.]]*Tabla1[[#This Row],[Inventario al 30/09/2023]]</f>
        <v>465.72</v>
      </c>
      <c r="P166" s="337">
        <f>(Tabla1[[#This Row],[Entradas 30 Junio-30 Sept. 2023]]*Tabla1[[#This Row],[Costo Unit.]])</f>
        <v>0</v>
      </c>
      <c r="Q166" s="337">
        <f>(Tabla1[[#This Row],[Salidas 30 Junio-30 Sept. 2023]]*Tabla1[[#This Row],[Costo Unit.]])</f>
        <v>0</v>
      </c>
      <c r="R166" s="337" t="s">
        <v>1057</v>
      </c>
      <c r="S166" s="351"/>
      <c r="T166" s="351"/>
      <c r="U166" s="352"/>
      <c r="V166" s="33"/>
    </row>
    <row r="167" spans="2:22" ht="18" x14ac:dyDescent="0.25">
      <c r="B167" s="333">
        <v>42520</v>
      </c>
      <c r="C167" s="334" t="s">
        <v>1073</v>
      </c>
      <c r="D167" s="335" t="s">
        <v>476</v>
      </c>
      <c r="E167" s="340" t="s">
        <v>502</v>
      </c>
      <c r="F167" s="334">
        <v>46</v>
      </c>
      <c r="G167" s="334">
        <v>0</v>
      </c>
      <c r="H167" s="334"/>
      <c r="I167" s="334"/>
      <c r="J167" s="334">
        <v>0</v>
      </c>
      <c r="K167" s="334">
        <f>SUM(Tabla1[[#This Row],[Existencia al 30/06/2023]]+Tabla1[[#This Row],[Entradas 30 Junio-30 Sept. 2023]]+Tabla1[[#This Row],[Devoluciones]]+I167-J167)</f>
        <v>46</v>
      </c>
      <c r="L167" s="334">
        <v>42</v>
      </c>
      <c r="M167" s="334">
        <f>Tabla1[[#This Row],[Inventario al 30/09/2023]]-Tabla1[[#This Row],[Balance S/Mov. al 30/09/2023]]</f>
        <v>-4</v>
      </c>
      <c r="N167" s="337">
        <v>51</v>
      </c>
      <c r="O167" s="338">
        <f>Tabla1[[#This Row],[Costo Unit.]]*Tabla1[[#This Row],[Inventario al 30/09/2023]]</f>
        <v>2142</v>
      </c>
      <c r="P167" s="337">
        <f>(Tabla1[[#This Row],[Entradas 30 Junio-30 Sept. 2023]]*Tabla1[[#This Row],[Costo Unit.]])</f>
        <v>0</v>
      </c>
      <c r="Q167" s="337">
        <f>(Tabla1[[#This Row],[Salidas 30 Junio-30 Sept. 2023]]*Tabla1[[#This Row],[Costo Unit.]])</f>
        <v>0</v>
      </c>
      <c r="R167" s="337" t="s">
        <v>1057</v>
      </c>
      <c r="S167" s="351"/>
      <c r="T167" s="351"/>
      <c r="U167" s="352"/>
      <c r="V167" s="33"/>
    </row>
    <row r="168" spans="2:22" ht="18" x14ac:dyDescent="0.25">
      <c r="B168" s="333">
        <v>42262</v>
      </c>
      <c r="C168" s="334" t="s">
        <v>1073</v>
      </c>
      <c r="D168" s="335" t="s">
        <v>384</v>
      </c>
      <c r="E168" s="340" t="s">
        <v>503</v>
      </c>
      <c r="F168" s="334">
        <v>23</v>
      </c>
      <c r="G168" s="334">
        <v>0</v>
      </c>
      <c r="H168" s="334"/>
      <c r="I168" s="334"/>
      <c r="J168" s="334">
        <v>0</v>
      </c>
      <c r="K168" s="334">
        <f>SUM(Tabla1[[#This Row],[Existencia al 30/06/2023]]+Tabla1[[#This Row],[Entradas 30 Junio-30 Sept. 2023]]+Tabla1[[#This Row],[Devoluciones]]+I168-J168)</f>
        <v>23</v>
      </c>
      <c r="L168" s="334">
        <v>23</v>
      </c>
      <c r="M168" s="334">
        <f>Tabla1[[#This Row],[Inventario al 30/09/2023]]-Tabla1[[#This Row],[Balance S/Mov. al 30/09/2023]]</f>
        <v>0</v>
      </c>
      <c r="N168" s="337">
        <v>373.02</v>
      </c>
      <c r="O168" s="338">
        <f>Tabla1[[#This Row],[Costo Unit.]]*Tabla1[[#This Row],[Inventario al 30/09/2023]]</f>
        <v>8579.4599999999991</v>
      </c>
      <c r="P168" s="337">
        <f>(Tabla1[[#This Row],[Entradas 30 Junio-30 Sept. 2023]]*Tabla1[[#This Row],[Costo Unit.]])</f>
        <v>0</v>
      </c>
      <c r="Q168" s="337">
        <f>(Tabla1[[#This Row],[Salidas 30 Junio-30 Sept. 2023]]*Tabla1[[#This Row],[Costo Unit.]])</f>
        <v>0</v>
      </c>
      <c r="R168" s="337" t="s">
        <v>1057</v>
      </c>
      <c r="S168" s="351"/>
      <c r="T168" s="351"/>
      <c r="U168" s="352"/>
      <c r="V168" s="33"/>
    </row>
    <row r="169" spans="2:22" ht="18" x14ac:dyDescent="0.25">
      <c r="B169" s="333">
        <v>42496</v>
      </c>
      <c r="C169" s="334" t="s">
        <v>1073</v>
      </c>
      <c r="D169" s="335" t="s">
        <v>477</v>
      </c>
      <c r="E169" s="340" t="s">
        <v>504</v>
      </c>
      <c r="F169" s="334">
        <v>71</v>
      </c>
      <c r="G169" s="334">
        <v>0</v>
      </c>
      <c r="H169" s="334"/>
      <c r="I169" s="334"/>
      <c r="J169" s="334">
        <v>0</v>
      </c>
      <c r="K169" s="334">
        <f>SUM(Tabla1[[#This Row],[Existencia al 30/06/2023]]+Tabla1[[#This Row],[Entradas 30 Junio-30 Sept. 2023]]+Tabla1[[#This Row],[Devoluciones]]+I169-J169)</f>
        <v>71</v>
      </c>
      <c r="L169" s="334">
        <v>50</v>
      </c>
      <c r="M169" s="334">
        <f>Tabla1[[#This Row],[Inventario al 30/09/2023]]-Tabla1[[#This Row],[Balance S/Mov. al 30/09/2023]]</f>
        <v>-21</v>
      </c>
      <c r="N169" s="337">
        <v>105</v>
      </c>
      <c r="O169" s="338">
        <f>Tabla1[[#This Row],[Costo Unit.]]*Tabla1[[#This Row],[Inventario al 30/09/2023]]</f>
        <v>5250</v>
      </c>
      <c r="P169" s="337">
        <f>(Tabla1[[#This Row],[Entradas 30 Junio-30 Sept. 2023]]*Tabla1[[#This Row],[Costo Unit.]])</f>
        <v>0</v>
      </c>
      <c r="Q169" s="337">
        <f>(Tabla1[[#This Row],[Salidas 30 Junio-30 Sept. 2023]]*Tabla1[[#This Row],[Costo Unit.]])</f>
        <v>0</v>
      </c>
      <c r="R169" s="337" t="s">
        <v>1057</v>
      </c>
      <c r="S169" s="351"/>
      <c r="T169" s="351"/>
      <c r="U169" s="352"/>
      <c r="V169" s="33"/>
    </row>
    <row r="170" spans="2:22" ht="18" x14ac:dyDescent="0.25">
      <c r="B170" s="333">
        <v>42237</v>
      </c>
      <c r="C170" s="334" t="s">
        <v>1073</v>
      </c>
      <c r="D170" s="335" t="s">
        <v>418</v>
      </c>
      <c r="E170" s="340" t="s">
        <v>143</v>
      </c>
      <c r="F170" s="334">
        <v>20</v>
      </c>
      <c r="G170" s="334">
        <v>0</v>
      </c>
      <c r="H170" s="334"/>
      <c r="I170" s="334"/>
      <c r="J170" s="334">
        <v>0</v>
      </c>
      <c r="K170" s="334">
        <f>SUM(Tabla1[[#This Row],[Existencia al 30/06/2023]]+Tabla1[[#This Row],[Entradas 30 Junio-30 Sept. 2023]]+Tabla1[[#This Row],[Devoluciones]]+I170-J170)</f>
        <v>20</v>
      </c>
      <c r="L170" s="334">
        <v>20</v>
      </c>
      <c r="M170" s="334">
        <f>Tabla1[[#This Row],[Inventario al 30/09/2023]]-Tabla1[[#This Row],[Balance S/Mov. al 30/09/2023]]</f>
        <v>0</v>
      </c>
      <c r="N170" s="337">
        <v>750</v>
      </c>
      <c r="O170" s="338">
        <f>Tabla1[[#This Row],[Costo Unit.]]*Tabla1[[#This Row],[Inventario al 30/09/2023]]</f>
        <v>15000</v>
      </c>
      <c r="P170" s="337">
        <f>(Tabla1[[#This Row],[Entradas 30 Junio-30 Sept. 2023]]*Tabla1[[#This Row],[Costo Unit.]])</f>
        <v>0</v>
      </c>
      <c r="Q170" s="337">
        <f>(Tabla1[[#This Row],[Salidas 30 Junio-30 Sept. 2023]]*Tabla1[[#This Row],[Costo Unit.]])</f>
        <v>0</v>
      </c>
      <c r="R170" s="337" t="s">
        <v>1057</v>
      </c>
      <c r="S170" s="351"/>
      <c r="T170" s="351"/>
      <c r="U170" s="352"/>
      <c r="V170" s="33"/>
    </row>
    <row r="171" spans="2:22" ht="18" x14ac:dyDescent="0.25">
      <c r="B171" s="333">
        <v>41250</v>
      </c>
      <c r="C171" s="334" t="s">
        <v>1073</v>
      </c>
      <c r="D171" s="335" t="s">
        <v>567</v>
      </c>
      <c r="E171" s="340" t="s">
        <v>568</v>
      </c>
      <c r="F171" s="334">
        <v>15</v>
      </c>
      <c r="G171" s="334">
        <v>0</v>
      </c>
      <c r="H171" s="334"/>
      <c r="I171" s="334"/>
      <c r="J171" s="334">
        <v>0</v>
      </c>
      <c r="K171" s="334">
        <f>SUM(Tabla1[[#This Row],[Existencia al 30/06/2023]]+Tabla1[[#This Row],[Entradas 30 Junio-30 Sept. 2023]]+Tabla1[[#This Row],[Devoluciones]]+I171-J171)</f>
        <v>15</v>
      </c>
      <c r="L171" s="334">
        <v>0</v>
      </c>
      <c r="M171" s="334">
        <f>Tabla1[[#This Row],[Inventario al 30/09/2023]]-Tabla1[[#This Row],[Balance S/Mov. al 30/09/2023]]</f>
        <v>-15</v>
      </c>
      <c r="N171" s="337">
        <v>11.8</v>
      </c>
      <c r="O171" s="338">
        <f>Tabla1[[#This Row],[Costo Unit.]]*Tabla1[[#This Row],[Inventario al 30/09/2023]]</f>
        <v>0</v>
      </c>
      <c r="P171" s="337">
        <f>(Tabla1[[#This Row],[Entradas 30 Junio-30 Sept. 2023]]*Tabla1[[#This Row],[Costo Unit.]])</f>
        <v>0</v>
      </c>
      <c r="Q171" s="337">
        <f>(Tabla1[[#This Row],[Salidas 30 Junio-30 Sept. 2023]]*Tabla1[[#This Row],[Costo Unit.]])</f>
        <v>0</v>
      </c>
      <c r="R171" s="337" t="s">
        <v>1057</v>
      </c>
      <c r="S171" s="351"/>
      <c r="T171" s="351"/>
      <c r="U171" s="352"/>
      <c r="V171" s="33"/>
    </row>
    <row r="172" spans="2:22" ht="18" x14ac:dyDescent="0.25">
      <c r="B172" s="333">
        <v>41488</v>
      </c>
      <c r="C172" s="334" t="s">
        <v>1073</v>
      </c>
      <c r="D172" s="335" t="s">
        <v>414</v>
      </c>
      <c r="E172" s="340" t="s">
        <v>140</v>
      </c>
      <c r="F172" s="334">
        <v>4</v>
      </c>
      <c r="G172" s="334">
        <v>0</v>
      </c>
      <c r="H172" s="334"/>
      <c r="I172" s="334"/>
      <c r="J172" s="334">
        <v>0</v>
      </c>
      <c r="K172" s="334">
        <f>SUM(Tabla1[[#This Row],[Existencia al 30/06/2023]]+Tabla1[[#This Row],[Entradas 30 Junio-30 Sept. 2023]]+Tabla1[[#This Row],[Devoluciones]]+I172-J172)</f>
        <v>4</v>
      </c>
      <c r="L172" s="334">
        <v>360</v>
      </c>
      <c r="M172" s="334">
        <f>Tabla1[[#This Row],[Inventario al 30/09/2023]]-Tabla1[[#This Row],[Balance S/Mov. al 30/09/2023]]</f>
        <v>356</v>
      </c>
      <c r="N172" s="337">
        <v>4.25</v>
      </c>
      <c r="O172" s="338">
        <f>Tabla1[[#This Row],[Costo Unit.]]*Tabla1[[#This Row],[Inventario al 30/09/2023]]</f>
        <v>1530</v>
      </c>
      <c r="P172" s="337">
        <f>(Tabla1[[#This Row],[Entradas 30 Junio-30 Sept. 2023]]*Tabla1[[#This Row],[Costo Unit.]])</f>
        <v>0</v>
      </c>
      <c r="Q172" s="337">
        <f>(Tabla1[[#This Row],[Salidas 30 Junio-30 Sept. 2023]]*Tabla1[[#This Row],[Costo Unit.]])</f>
        <v>0</v>
      </c>
      <c r="R172" s="337" t="s">
        <v>1057</v>
      </c>
      <c r="S172" s="351"/>
      <c r="T172" s="351"/>
      <c r="U172" s="352"/>
      <c r="V172" s="33"/>
    </row>
    <row r="173" spans="2:22" ht="18" x14ac:dyDescent="0.25">
      <c r="B173" s="333">
        <v>44887</v>
      </c>
      <c r="C173" s="334" t="s">
        <v>1073</v>
      </c>
      <c r="D173" s="335" t="s">
        <v>1385</v>
      </c>
      <c r="E173" s="340" t="s">
        <v>1244</v>
      </c>
      <c r="F173" s="334">
        <v>0</v>
      </c>
      <c r="G173" s="334">
        <v>0</v>
      </c>
      <c r="H173" s="334"/>
      <c r="I173" s="334"/>
      <c r="J173" s="334">
        <v>0</v>
      </c>
      <c r="K173" s="334">
        <f>SUM(Tabla1[[#This Row],[Existencia al 30/06/2023]]+Tabla1[[#This Row],[Entradas 30 Junio-30 Sept. 2023]]+Tabla1[[#This Row],[Devoluciones]]+I173-J173)</f>
        <v>0</v>
      </c>
      <c r="L173" s="334">
        <v>0</v>
      </c>
      <c r="M173" s="334">
        <f>Tabla1[[#This Row],[Inventario al 30/09/2023]]-Tabla1[[#This Row],[Balance S/Mov. al 30/09/2023]]</f>
        <v>0</v>
      </c>
      <c r="N173" s="337">
        <v>33.04</v>
      </c>
      <c r="O173" s="338">
        <f>Tabla1[[#This Row],[Costo Unit.]]*Tabla1[[#This Row],[Inventario al 30/09/2023]]</f>
        <v>0</v>
      </c>
      <c r="P173" s="337">
        <f>(Tabla1[[#This Row],[Entradas 30 Junio-30 Sept. 2023]]*Tabla1[[#This Row],[Costo Unit.]])</f>
        <v>0</v>
      </c>
      <c r="Q173" s="337">
        <f>(Tabla1[[#This Row],[Salidas 30 Junio-30 Sept. 2023]]*Tabla1[[#This Row],[Costo Unit.]])</f>
        <v>0</v>
      </c>
      <c r="R173" s="337" t="s">
        <v>1057</v>
      </c>
      <c r="S173" s="351"/>
      <c r="T173" s="351"/>
      <c r="U173" s="352"/>
      <c r="V173" s="33"/>
    </row>
    <row r="174" spans="2:22" ht="18" x14ac:dyDescent="0.25">
      <c r="B174" s="333">
        <v>41907</v>
      </c>
      <c r="C174" s="334" t="s">
        <v>1073</v>
      </c>
      <c r="D174" s="335" t="s">
        <v>228</v>
      </c>
      <c r="E174" s="340" t="s">
        <v>822</v>
      </c>
      <c r="F174" s="334">
        <v>14</v>
      </c>
      <c r="G174" s="334">
        <v>0</v>
      </c>
      <c r="H174" s="334"/>
      <c r="I174" s="334"/>
      <c r="J174" s="334">
        <v>0</v>
      </c>
      <c r="K174" s="334">
        <f>SUM(Tabla1[[#This Row],[Existencia al 30/06/2023]]+Tabla1[[#This Row],[Entradas 30 Junio-30 Sept. 2023]]+Tabla1[[#This Row],[Devoluciones]]+I174-J174)</f>
        <v>14</v>
      </c>
      <c r="L174" s="334">
        <v>14</v>
      </c>
      <c r="M174" s="334">
        <f>Tabla1[[#This Row],[Inventario al 30/09/2023]]-Tabla1[[#This Row],[Balance S/Mov. al 30/09/2023]]</f>
        <v>0</v>
      </c>
      <c r="N174" s="337">
        <v>220.89</v>
      </c>
      <c r="O174" s="338">
        <f>Tabla1[[#This Row],[Costo Unit.]]*Tabla1[[#This Row],[Inventario al 30/09/2023]]</f>
        <v>3092.46</v>
      </c>
      <c r="P174" s="337">
        <f>(Tabla1[[#This Row],[Entradas 30 Junio-30 Sept. 2023]]*Tabla1[[#This Row],[Costo Unit.]])</f>
        <v>0</v>
      </c>
      <c r="Q174" s="337">
        <f>(Tabla1[[#This Row],[Salidas 30 Junio-30 Sept. 2023]]*Tabla1[[#This Row],[Costo Unit.]])</f>
        <v>0</v>
      </c>
      <c r="R174" s="337" t="s">
        <v>1057</v>
      </c>
      <c r="S174" s="351"/>
      <c r="T174" s="351"/>
      <c r="U174" s="352"/>
      <c r="V174" s="33"/>
    </row>
    <row r="175" spans="2:22" ht="18" x14ac:dyDescent="0.25">
      <c r="B175" s="333">
        <v>41479</v>
      </c>
      <c r="C175" s="334" t="s">
        <v>1073</v>
      </c>
      <c r="D175" s="335" t="s">
        <v>481</v>
      </c>
      <c r="E175" s="340" t="s">
        <v>505</v>
      </c>
      <c r="F175" s="334">
        <v>104</v>
      </c>
      <c r="G175" s="334">
        <v>0</v>
      </c>
      <c r="H175" s="334"/>
      <c r="I175" s="334"/>
      <c r="J175" s="334">
        <v>0</v>
      </c>
      <c r="K175" s="334">
        <f>SUM(Tabla1[[#This Row],[Existencia al 30/06/2023]]+Tabla1[[#This Row],[Entradas 30 Junio-30 Sept. 2023]]+Tabla1[[#This Row],[Devoluciones]]+I175-J175)</f>
        <v>104</v>
      </c>
      <c r="L175" s="334">
        <v>106</v>
      </c>
      <c r="M175" s="334">
        <f>Tabla1[[#This Row],[Inventario al 30/09/2023]]-Tabla1[[#This Row],[Balance S/Mov. al 30/09/2023]]</f>
        <v>2</v>
      </c>
      <c r="N175" s="337">
        <v>225.01</v>
      </c>
      <c r="O175" s="338">
        <f>Tabla1[[#This Row],[Costo Unit.]]*Tabla1[[#This Row],[Inventario al 30/09/2023]]</f>
        <v>23851.059999999998</v>
      </c>
      <c r="P175" s="337">
        <f>(Tabla1[[#This Row],[Entradas 30 Junio-30 Sept. 2023]]*Tabla1[[#This Row],[Costo Unit.]])</f>
        <v>0</v>
      </c>
      <c r="Q175" s="337">
        <f>(Tabla1[[#This Row],[Salidas 30 Junio-30 Sept. 2023]]*Tabla1[[#This Row],[Costo Unit.]])</f>
        <v>0</v>
      </c>
      <c r="R175" s="337" t="s">
        <v>1057</v>
      </c>
      <c r="S175" s="351"/>
      <c r="T175" s="351"/>
      <c r="U175" s="352"/>
      <c r="V175" s="33"/>
    </row>
    <row r="176" spans="2:22" ht="18" x14ac:dyDescent="0.25">
      <c r="B176" s="333"/>
      <c r="C176" s="334" t="s">
        <v>1084</v>
      </c>
      <c r="D176" s="335" t="s">
        <v>848</v>
      </c>
      <c r="E176" s="340" t="s">
        <v>1147</v>
      </c>
      <c r="F176" s="334">
        <v>22</v>
      </c>
      <c r="G176" s="334">
        <v>0</v>
      </c>
      <c r="H176" s="334"/>
      <c r="I176" s="334"/>
      <c r="J176" s="334">
        <v>0</v>
      </c>
      <c r="K176" s="334">
        <f>SUM(Tabla1[[#This Row],[Existencia al 30/06/2023]]+Tabla1[[#This Row],[Entradas 30 Junio-30 Sept. 2023]]+Tabla1[[#This Row],[Devoluciones]]+I176-J176)</f>
        <v>22</v>
      </c>
      <c r="L176" s="334">
        <v>22</v>
      </c>
      <c r="M176" s="334">
        <f>Tabla1[[#This Row],[Inventario al 30/09/2023]]-Tabla1[[#This Row],[Balance S/Mov. al 30/09/2023]]</f>
        <v>0</v>
      </c>
      <c r="N176" s="337">
        <v>25.58</v>
      </c>
      <c r="O176" s="338">
        <f>Tabla1[[#This Row],[Costo Unit.]]*Tabla1[[#This Row],[Inventario al 30/09/2023]]</f>
        <v>562.76</v>
      </c>
      <c r="P176" s="337">
        <f>(Tabla1[[#This Row],[Entradas 30 Junio-30 Sept. 2023]]*Tabla1[[#This Row],[Costo Unit.]])</f>
        <v>0</v>
      </c>
      <c r="Q176" s="337">
        <f>(Tabla1[[#This Row],[Salidas 30 Junio-30 Sept. 2023]]*Tabla1[[#This Row],[Costo Unit.]])</f>
        <v>0</v>
      </c>
      <c r="R176" s="337" t="s">
        <v>1057</v>
      </c>
      <c r="S176" s="351"/>
      <c r="T176" s="351"/>
      <c r="U176" s="352"/>
      <c r="V176" s="33"/>
    </row>
    <row r="177" spans="2:22" ht="18" x14ac:dyDescent="0.25">
      <c r="B177" s="333">
        <v>41022</v>
      </c>
      <c r="C177" s="334" t="s">
        <v>1084</v>
      </c>
      <c r="D177" s="335" t="s">
        <v>215</v>
      </c>
      <c r="E177" s="340" t="s">
        <v>622</v>
      </c>
      <c r="F177" s="334">
        <v>86</v>
      </c>
      <c r="G177" s="334">
        <v>0</v>
      </c>
      <c r="H177" s="334"/>
      <c r="I177" s="334"/>
      <c r="J177" s="334">
        <v>0</v>
      </c>
      <c r="K177" s="334">
        <f>SUM(Tabla1[[#This Row],[Existencia al 30/06/2023]]+Tabla1[[#This Row],[Entradas 30 Junio-30 Sept. 2023]]+Tabla1[[#This Row],[Devoluciones]]+I177-J177)</f>
        <v>86</v>
      </c>
      <c r="L177" s="334">
        <v>85</v>
      </c>
      <c r="M177" s="334">
        <f>Tabla1[[#This Row],[Inventario al 30/09/2023]]-Tabla1[[#This Row],[Balance S/Mov. al 30/09/2023]]</f>
        <v>-1</v>
      </c>
      <c r="N177" s="337">
        <v>25.58</v>
      </c>
      <c r="O177" s="338">
        <f>Tabla1[[#This Row],[Costo Unit.]]*Tabla1[[#This Row],[Inventario al 30/09/2023]]</f>
        <v>2174.2999999999997</v>
      </c>
      <c r="P177" s="337">
        <f>(Tabla1[[#This Row],[Entradas 30 Junio-30 Sept. 2023]]*Tabla1[[#This Row],[Costo Unit.]])</f>
        <v>0</v>
      </c>
      <c r="Q177" s="337">
        <f>(Tabla1[[#This Row],[Salidas 30 Junio-30 Sept. 2023]]*Tabla1[[#This Row],[Costo Unit.]])</f>
        <v>0</v>
      </c>
      <c r="R177" s="337" t="s">
        <v>1057</v>
      </c>
      <c r="S177" s="351"/>
      <c r="T177" s="351"/>
      <c r="U177" s="352"/>
      <c r="V177" s="33"/>
    </row>
    <row r="178" spans="2:22" ht="18" x14ac:dyDescent="0.25">
      <c r="B178" s="333">
        <v>41915</v>
      </c>
      <c r="C178" s="334" t="s">
        <v>1070</v>
      </c>
      <c r="D178" s="335" t="s">
        <v>214</v>
      </c>
      <c r="E178" s="336" t="s">
        <v>623</v>
      </c>
      <c r="F178" s="334">
        <v>38</v>
      </c>
      <c r="G178" s="334">
        <v>0</v>
      </c>
      <c r="H178" s="334"/>
      <c r="I178" s="334"/>
      <c r="J178" s="334">
        <v>0</v>
      </c>
      <c r="K178" s="334">
        <f>SUM(Tabla1[[#This Row],[Existencia al 30/06/2023]]+Tabla1[[#This Row],[Entradas 30 Junio-30 Sept. 2023]]+Tabla1[[#This Row],[Devoluciones]]+I178-J178)</f>
        <v>38</v>
      </c>
      <c r="L178" s="334">
        <v>37</v>
      </c>
      <c r="M178" s="334">
        <f>Tabla1[[#This Row],[Inventario al 30/09/2023]]-Tabla1[[#This Row],[Balance S/Mov. al 30/09/2023]]</f>
        <v>-1</v>
      </c>
      <c r="N178" s="337">
        <v>6.41</v>
      </c>
      <c r="O178" s="338">
        <f>Tabla1[[#This Row],[Costo Unit.]]*Tabla1[[#This Row],[Inventario al 30/09/2023]]</f>
        <v>237.17000000000002</v>
      </c>
      <c r="P178" s="337">
        <f>(Tabla1[[#This Row],[Entradas 30 Junio-30 Sept. 2023]]*Tabla1[[#This Row],[Costo Unit.]])</f>
        <v>0</v>
      </c>
      <c r="Q178" s="337">
        <f>(Tabla1[[#This Row],[Salidas 30 Junio-30 Sept. 2023]]*Tabla1[[#This Row],[Costo Unit.]])</f>
        <v>0</v>
      </c>
      <c r="R178" s="337" t="s">
        <v>1057</v>
      </c>
      <c r="S178" s="351"/>
      <c r="T178" s="351"/>
      <c r="U178" s="352"/>
      <c r="V178" s="33"/>
    </row>
    <row r="179" spans="2:22" ht="18" x14ac:dyDescent="0.25">
      <c r="B179" s="333">
        <v>41402</v>
      </c>
      <c r="C179" s="334" t="s">
        <v>1073</v>
      </c>
      <c r="D179" s="335" t="s">
        <v>229</v>
      </c>
      <c r="E179" s="340" t="s">
        <v>624</v>
      </c>
      <c r="F179" s="334">
        <v>7</v>
      </c>
      <c r="G179" s="334">
        <v>0</v>
      </c>
      <c r="H179" s="334"/>
      <c r="I179" s="334"/>
      <c r="J179" s="334">
        <v>0</v>
      </c>
      <c r="K179" s="334">
        <f>SUM(Tabla1[[#This Row],[Existencia al 30/06/2023]]+Tabla1[[#This Row],[Entradas 30 Junio-30 Sept. 2023]]+Tabla1[[#This Row],[Devoluciones]]+I179-J179)</f>
        <v>7</v>
      </c>
      <c r="L179" s="334">
        <v>7</v>
      </c>
      <c r="M179" s="334">
        <f>Tabla1[[#This Row],[Inventario al 30/09/2023]]-Tabla1[[#This Row],[Balance S/Mov. al 30/09/2023]]</f>
        <v>0</v>
      </c>
      <c r="N179" s="337">
        <v>1501.78</v>
      </c>
      <c r="O179" s="338">
        <f>Tabla1[[#This Row],[Costo Unit.]]*Tabla1[[#This Row],[Inventario al 30/09/2023]]</f>
        <v>10512.46</v>
      </c>
      <c r="P179" s="337">
        <f>(Tabla1[[#This Row],[Entradas 30 Junio-30 Sept. 2023]]*Tabla1[[#This Row],[Costo Unit.]])</f>
        <v>0</v>
      </c>
      <c r="Q179" s="337">
        <f>(Tabla1[[#This Row],[Salidas 30 Junio-30 Sept. 2023]]*Tabla1[[#This Row],[Costo Unit.]])</f>
        <v>0</v>
      </c>
      <c r="R179" s="337" t="s">
        <v>1057</v>
      </c>
      <c r="S179" s="351"/>
      <c r="T179" s="351"/>
      <c r="U179" s="352"/>
      <c r="V179" s="33"/>
    </row>
    <row r="180" spans="2:22" ht="18" x14ac:dyDescent="0.25">
      <c r="B180" s="333">
        <v>41432</v>
      </c>
      <c r="C180" s="334" t="s">
        <v>1073</v>
      </c>
      <c r="D180" s="335" t="s">
        <v>415</v>
      </c>
      <c r="E180" s="340" t="s">
        <v>141</v>
      </c>
      <c r="F180" s="334">
        <v>1</v>
      </c>
      <c r="G180" s="334">
        <v>0</v>
      </c>
      <c r="H180" s="334"/>
      <c r="I180" s="334"/>
      <c r="J180" s="334">
        <v>0</v>
      </c>
      <c r="K180" s="334">
        <f>SUM(Tabla1[[#This Row],[Existencia al 30/06/2023]]+Tabla1[[#This Row],[Entradas 30 Junio-30 Sept. 2023]]+Tabla1[[#This Row],[Devoluciones]]+I180-J180)</f>
        <v>1</v>
      </c>
      <c r="L180" s="334">
        <v>1</v>
      </c>
      <c r="M180" s="334">
        <f>Tabla1[[#This Row],[Inventario al 30/09/2023]]-Tabla1[[#This Row],[Balance S/Mov. al 30/09/2023]]</f>
        <v>0</v>
      </c>
      <c r="N180" s="337">
        <v>40020</v>
      </c>
      <c r="O180" s="338">
        <f>Tabla1[[#This Row],[Costo Unit.]]*Tabla1[[#This Row],[Inventario al 30/09/2023]]</f>
        <v>40020</v>
      </c>
      <c r="P180" s="337">
        <f>(Tabla1[[#This Row],[Entradas 30 Junio-30 Sept. 2023]]*Tabla1[[#This Row],[Costo Unit.]])</f>
        <v>0</v>
      </c>
      <c r="Q180" s="337">
        <f>(Tabla1[[#This Row],[Salidas 30 Junio-30 Sept. 2023]]*Tabla1[[#This Row],[Costo Unit.]])</f>
        <v>0</v>
      </c>
      <c r="R180" s="337" t="s">
        <v>1057</v>
      </c>
      <c r="S180" s="351"/>
      <c r="T180" s="351"/>
      <c r="U180" s="352"/>
      <c r="V180" s="33"/>
    </row>
    <row r="181" spans="2:22" ht="18" x14ac:dyDescent="0.25">
      <c r="B181" s="333">
        <v>43063</v>
      </c>
      <c r="C181" s="334" t="s">
        <v>1078</v>
      </c>
      <c r="D181" s="335" t="s">
        <v>452</v>
      </c>
      <c r="E181" s="340" t="s">
        <v>451</v>
      </c>
      <c r="F181" s="334">
        <v>0</v>
      </c>
      <c r="G181" s="334">
        <v>0</v>
      </c>
      <c r="H181" s="334"/>
      <c r="I181" s="334"/>
      <c r="J181" s="334">
        <v>0</v>
      </c>
      <c r="K181" s="334">
        <f>SUM(Tabla1[[#This Row],[Existencia al 30/06/2023]]+Tabla1[[#This Row],[Entradas 30 Junio-30 Sept. 2023]]+Tabla1[[#This Row],[Devoluciones]]+I181-J181)</f>
        <v>0</v>
      </c>
      <c r="L181" s="334">
        <v>1</v>
      </c>
      <c r="M181" s="334">
        <f>Tabla1[[#This Row],[Inventario al 30/09/2023]]-Tabla1[[#This Row],[Balance S/Mov. al 30/09/2023]]</f>
        <v>1</v>
      </c>
      <c r="N181" s="337">
        <v>2088</v>
      </c>
      <c r="O181" s="338">
        <f>Tabla1[[#This Row],[Costo Unit.]]*Tabla1[[#This Row],[Inventario al 30/09/2023]]</f>
        <v>2088</v>
      </c>
      <c r="P181" s="337">
        <f>(Tabla1[[#This Row],[Entradas 30 Junio-30 Sept. 2023]]*Tabla1[[#This Row],[Costo Unit.]])</f>
        <v>0</v>
      </c>
      <c r="Q181" s="337">
        <f>(Tabla1[[#This Row],[Salidas 30 Junio-30 Sept. 2023]]*Tabla1[[#This Row],[Costo Unit.]])</f>
        <v>0</v>
      </c>
      <c r="R181" s="337" t="s">
        <v>1057</v>
      </c>
      <c r="S181" s="351"/>
      <c r="T181" s="351"/>
      <c r="U181" s="352"/>
      <c r="V181" s="33"/>
    </row>
    <row r="182" spans="2:22" ht="18" x14ac:dyDescent="0.25">
      <c r="B182" s="333">
        <v>41429</v>
      </c>
      <c r="C182" s="334" t="s">
        <v>1073</v>
      </c>
      <c r="D182" s="335" t="s">
        <v>570</v>
      </c>
      <c r="E182" s="336" t="s">
        <v>571</v>
      </c>
      <c r="F182" s="334">
        <v>0</v>
      </c>
      <c r="G182" s="334">
        <v>0</v>
      </c>
      <c r="H182" s="334"/>
      <c r="I182" s="334"/>
      <c r="J182" s="334">
        <v>0</v>
      </c>
      <c r="K182" s="334">
        <f>SUM(Tabla1[[#This Row],[Existencia al 30/06/2023]]+Tabla1[[#This Row],[Entradas 30 Junio-30 Sept. 2023]]+Tabla1[[#This Row],[Devoluciones]]+I182-J182)</f>
        <v>0</v>
      </c>
      <c r="L182" s="334">
        <v>0</v>
      </c>
      <c r="M182" s="334">
        <f>Tabla1[[#This Row],[Inventario al 30/09/2023]]-Tabla1[[#This Row],[Balance S/Mov. al 30/09/2023]]</f>
        <v>0</v>
      </c>
      <c r="N182" s="337">
        <v>857.86</v>
      </c>
      <c r="O182" s="338">
        <f>Tabla1[[#This Row],[Costo Unit.]]*Tabla1[[#This Row],[Inventario al 30/09/2023]]</f>
        <v>0</v>
      </c>
      <c r="P182" s="337">
        <f>(Tabla1[[#This Row],[Entradas 30 Junio-30 Sept. 2023]]*Tabla1[[#This Row],[Costo Unit.]])</f>
        <v>0</v>
      </c>
      <c r="Q182" s="337">
        <f>(Tabla1[[#This Row],[Salidas 30 Junio-30 Sept. 2023]]*Tabla1[[#This Row],[Costo Unit.]])</f>
        <v>0</v>
      </c>
      <c r="R182" s="337" t="s">
        <v>1057</v>
      </c>
      <c r="S182" s="351"/>
      <c r="T182" s="351"/>
      <c r="U182" s="352"/>
      <c r="V182" s="33"/>
    </row>
    <row r="183" spans="2:22" ht="18" x14ac:dyDescent="0.25">
      <c r="B183" s="333">
        <v>41429</v>
      </c>
      <c r="C183" s="334" t="s">
        <v>1076</v>
      </c>
      <c r="D183" s="335" t="s">
        <v>278</v>
      </c>
      <c r="E183" s="340" t="s">
        <v>625</v>
      </c>
      <c r="F183" s="334">
        <v>10</v>
      </c>
      <c r="G183" s="334">
        <v>0</v>
      </c>
      <c r="H183" s="334"/>
      <c r="I183" s="334"/>
      <c r="J183" s="334">
        <v>0</v>
      </c>
      <c r="K183" s="334">
        <f>SUM(Tabla1[[#This Row],[Existencia al 30/06/2023]]+Tabla1[[#This Row],[Entradas 30 Junio-30 Sept. 2023]]+Tabla1[[#This Row],[Devoluciones]]+I183-J183)</f>
        <v>10</v>
      </c>
      <c r="L183" s="334">
        <v>10</v>
      </c>
      <c r="M183" s="334">
        <f>Tabla1[[#This Row],[Inventario al 30/09/2023]]-Tabla1[[#This Row],[Balance S/Mov. al 30/09/2023]]</f>
        <v>0</v>
      </c>
      <c r="N183" s="337">
        <v>107.16</v>
      </c>
      <c r="O183" s="338">
        <f>Tabla1[[#This Row],[Costo Unit.]]*Tabla1[[#This Row],[Inventario al 30/09/2023]]</f>
        <v>1071.5999999999999</v>
      </c>
      <c r="P183" s="337">
        <f>(Tabla1[[#This Row],[Entradas 30 Junio-30 Sept. 2023]]*Tabla1[[#This Row],[Costo Unit.]])</f>
        <v>0</v>
      </c>
      <c r="Q183" s="337">
        <f>(Tabla1[[#This Row],[Salidas 30 Junio-30 Sept. 2023]]*Tabla1[[#This Row],[Costo Unit.]])</f>
        <v>0</v>
      </c>
      <c r="R183" s="337" t="s">
        <v>1057</v>
      </c>
      <c r="S183" s="351"/>
      <c r="T183" s="351"/>
      <c r="U183" s="352"/>
      <c r="V183" s="33"/>
    </row>
    <row r="184" spans="2:22" ht="18" x14ac:dyDescent="0.25">
      <c r="B184" s="333">
        <v>41488</v>
      </c>
      <c r="C184" s="334" t="s">
        <v>1082</v>
      </c>
      <c r="D184" s="335" t="s">
        <v>483</v>
      </c>
      <c r="E184" s="340" t="s">
        <v>506</v>
      </c>
      <c r="F184" s="334">
        <v>40</v>
      </c>
      <c r="G184" s="334">
        <v>0</v>
      </c>
      <c r="H184" s="334"/>
      <c r="I184" s="334"/>
      <c r="J184" s="334">
        <v>0</v>
      </c>
      <c r="K184" s="334">
        <f>SUM(Tabla1[[#This Row],[Existencia al 30/06/2023]]+Tabla1[[#This Row],[Entradas 30 Junio-30 Sept. 2023]]+Tabla1[[#This Row],[Devoluciones]]+I184-J184)</f>
        <v>40</v>
      </c>
      <c r="L184" s="334">
        <v>43</v>
      </c>
      <c r="M184" s="334">
        <f>Tabla1[[#This Row],[Inventario al 30/09/2023]]-Tabla1[[#This Row],[Balance S/Mov. al 30/09/2023]]</f>
        <v>3</v>
      </c>
      <c r="N184" s="337">
        <v>326.86</v>
      </c>
      <c r="O184" s="338">
        <f>Tabla1[[#This Row],[Costo Unit.]]*Tabla1[[#This Row],[Inventario al 30/09/2023]]</f>
        <v>14054.980000000001</v>
      </c>
      <c r="P184" s="337">
        <f>(Tabla1[[#This Row],[Entradas 30 Junio-30 Sept. 2023]]*Tabla1[[#This Row],[Costo Unit.]])</f>
        <v>0</v>
      </c>
      <c r="Q184" s="337">
        <f>(Tabla1[[#This Row],[Salidas 30 Junio-30 Sept. 2023]]*Tabla1[[#This Row],[Costo Unit.]])</f>
        <v>0</v>
      </c>
      <c r="R184" s="337" t="s">
        <v>1057</v>
      </c>
      <c r="S184" s="351"/>
      <c r="T184" s="351"/>
      <c r="U184" s="352"/>
      <c r="V184" s="33"/>
    </row>
    <row r="185" spans="2:22" ht="18" x14ac:dyDescent="0.25">
      <c r="B185" s="333">
        <v>42496</v>
      </c>
      <c r="C185" s="334" t="s">
        <v>1075</v>
      </c>
      <c r="D185" s="335" t="s">
        <v>209</v>
      </c>
      <c r="E185" s="336" t="s">
        <v>626</v>
      </c>
      <c r="F185" s="334">
        <v>1</v>
      </c>
      <c r="G185" s="334">
        <v>0</v>
      </c>
      <c r="H185" s="334"/>
      <c r="I185" s="334"/>
      <c r="J185" s="334">
        <v>0</v>
      </c>
      <c r="K185" s="334">
        <f>SUM(Tabla1[[#This Row],[Existencia al 30/06/2023]]+Tabla1[[#This Row],[Entradas 30 Junio-30 Sept. 2023]]+Tabla1[[#This Row],[Devoluciones]]+I185-J185)</f>
        <v>1</v>
      </c>
      <c r="L185" s="334">
        <v>1</v>
      </c>
      <c r="M185" s="334">
        <f>Tabla1[[#This Row],[Inventario al 30/09/2023]]-Tabla1[[#This Row],[Balance S/Mov. al 30/09/2023]]</f>
        <v>0</v>
      </c>
      <c r="N185" s="337">
        <v>1386.2</v>
      </c>
      <c r="O185" s="338">
        <f>Tabla1[[#This Row],[Costo Unit.]]*Tabla1[[#This Row],[Inventario al 30/09/2023]]</f>
        <v>1386.2</v>
      </c>
      <c r="P185" s="337">
        <f>(Tabla1[[#This Row],[Entradas 30 Junio-30 Sept. 2023]]*Tabla1[[#This Row],[Costo Unit.]])</f>
        <v>0</v>
      </c>
      <c r="Q185" s="337">
        <f>(Tabla1[[#This Row],[Salidas 30 Junio-30 Sept. 2023]]*Tabla1[[#This Row],[Costo Unit.]])</f>
        <v>0</v>
      </c>
      <c r="R185" s="337" t="s">
        <v>1057</v>
      </c>
      <c r="S185" s="351"/>
      <c r="T185" s="351"/>
      <c r="U185" s="352"/>
      <c r="V185" s="33"/>
    </row>
    <row r="186" spans="2:22" ht="18" x14ac:dyDescent="0.25">
      <c r="B186" s="333">
        <v>42520</v>
      </c>
      <c r="C186" s="334" t="s">
        <v>1070</v>
      </c>
      <c r="D186" s="335" t="s">
        <v>188</v>
      </c>
      <c r="E186" s="336" t="s">
        <v>627</v>
      </c>
      <c r="F186" s="334">
        <v>0</v>
      </c>
      <c r="G186" s="334">
        <v>0</v>
      </c>
      <c r="H186" s="334"/>
      <c r="I186" s="334"/>
      <c r="J186" s="334">
        <v>0</v>
      </c>
      <c r="K186" s="334">
        <f>SUM(Tabla1[[#This Row],[Existencia al 30/06/2023]]+Tabla1[[#This Row],[Entradas 30 Junio-30 Sept. 2023]]+Tabla1[[#This Row],[Devoluciones]]+I186-J186)</f>
        <v>0</v>
      </c>
      <c r="L186" s="334">
        <v>0</v>
      </c>
      <c r="M186" s="334">
        <f>Tabla1[[#This Row],[Inventario al 30/09/2023]]-Tabla1[[#This Row],[Balance S/Mov. al 30/09/2023]]</f>
        <v>0</v>
      </c>
      <c r="N186" s="337">
        <v>63.72</v>
      </c>
      <c r="O186" s="338">
        <f>Tabla1[[#This Row],[Costo Unit.]]*Tabla1[[#This Row],[Inventario al 30/09/2023]]</f>
        <v>0</v>
      </c>
      <c r="P186" s="337">
        <f>(Tabla1[[#This Row],[Entradas 30 Junio-30 Sept. 2023]]*Tabla1[[#This Row],[Costo Unit.]])</f>
        <v>0</v>
      </c>
      <c r="Q186" s="337">
        <f>(Tabla1[[#This Row],[Salidas 30 Junio-30 Sept. 2023]]*Tabla1[[#This Row],[Costo Unit.]])</f>
        <v>0</v>
      </c>
      <c r="R186" s="337" t="s">
        <v>1057</v>
      </c>
      <c r="S186" s="351"/>
      <c r="T186" s="351"/>
      <c r="U186" s="352"/>
      <c r="V186" s="33"/>
    </row>
    <row r="187" spans="2:22" s="6" customFormat="1" ht="18" x14ac:dyDescent="0.25">
      <c r="B187" s="333">
        <v>41488</v>
      </c>
      <c r="C187" s="334" t="s">
        <v>1077</v>
      </c>
      <c r="D187" s="335" t="s">
        <v>294</v>
      </c>
      <c r="E187" s="340" t="s">
        <v>35</v>
      </c>
      <c r="F187" s="334">
        <v>1</v>
      </c>
      <c r="G187" s="334">
        <v>0</v>
      </c>
      <c r="H187" s="334"/>
      <c r="I187" s="334"/>
      <c r="J187" s="334">
        <v>0</v>
      </c>
      <c r="K187" s="334">
        <f>SUM(Tabla1[[#This Row],[Existencia al 30/06/2023]]+Tabla1[[#This Row],[Entradas 30 Junio-30 Sept. 2023]]+Tabla1[[#This Row],[Devoluciones]]+I187-J187)</f>
        <v>1</v>
      </c>
      <c r="L187" s="334">
        <v>0</v>
      </c>
      <c r="M187" s="334">
        <f>Tabla1[[#This Row],[Inventario al 30/09/2023]]-Tabla1[[#This Row],[Balance S/Mov. al 30/09/2023]]</f>
        <v>-1</v>
      </c>
      <c r="N187" s="337">
        <v>315.39999999999998</v>
      </c>
      <c r="O187" s="338">
        <f>Tabla1[[#This Row],[Costo Unit.]]*Tabla1[[#This Row],[Inventario al 30/09/2023]]</f>
        <v>0</v>
      </c>
      <c r="P187" s="337">
        <f>(Tabla1[[#This Row],[Entradas 30 Junio-30 Sept. 2023]]*Tabla1[[#This Row],[Costo Unit.]])</f>
        <v>0</v>
      </c>
      <c r="Q187" s="337">
        <f>(Tabla1[[#This Row],[Salidas 30 Junio-30 Sept. 2023]]*Tabla1[[#This Row],[Costo Unit.]])</f>
        <v>0</v>
      </c>
      <c r="R187" s="337" t="s">
        <v>1057</v>
      </c>
      <c r="S187" s="351"/>
      <c r="T187" s="351"/>
      <c r="U187" s="352"/>
      <c r="V187" s="33"/>
    </row>
    <row r="188" spans="2:22" ht="18" x14ac:dyDescent="0.25">
      <c r="B188" s="333">
        <v>45048</v>
      </c>
      <c r="C188" s="334" t="s">
        <v>1073</v>
      </c>
      <c r="D188" s="335" t="s">
        <v>1349</v>
      </c>
      <c r="E188" s="340" t="s">
        <v>1275</v>
      </c>
      <c r="F188" s="334">
        <v>5</v>
      </c>
      <c r="G188" s="334">
        <v>0</v>
      </c>
      <c r="H188" s="334"/>
      <c r="I188" s="334"/>
      <c r="J188" s="334">
        <v>0</v>
      </c>
      <c r="K188" s="334">
        <f>SUM(Tabla1[[#This Row],[Existencia al 30/06/2023]]+Tabla1[[#This Row],[Entradas 30 Junio-30 Sept. 2023]]+Tabla1[[#This Row],[Devoluciones]]+I188-J188)</f>
        <v>5</v>
      </c>
      <c r="L188" s="334">
        <v>5</v>
      </c>
      <c r="M188" s="334">
        <f>Tabla1[[#This Row],[Inventario al 30/09/2023]]-Tabla1[[#This Row],[Balance S/Mov. al 30/09/2023]]</f>
        <v>0</v>
      </c>
      <c r="N188" s="337">
        <v>116.23</v>
      </c>
      <c r="O188" s="338">
        <f>Tabla1[[#This Row],[Costo Unit.]]*Tabla1[[#This Row],[Inventario al 30/09/2023]]</f>
        <v>581.15</v>
      </c>
      <c r="P188" s="337">
        <f>(Tabla1[[#This Row],[Entradas 30 Junio-30 Sept. 2023]]*Tabla1[[#This Row],[Costo Unit.]])</f>
        <v>0</v>
      </c>
      <c r="Q188" s="337">
        <f>(Tabla1[[#This Row],[Salidas 30 Junio-30 Sept. 2023]]*Tabla1[[#This Row],[Costo Unit.]])</f>
        <v>0</v>
      </c>
      <c r="R188" s="337" t="s">
        <v>1057</v>
      </c>
      <c r="S188" s="351"/>
      <c r="T188" s="351"/>
      <c r="U188" s="352"/>
      <c r="V188" s="34"/>
    </row>
    <row r="189" spans="2:22" ht="18" x14ac:dyDescent="0.25">
      <c r="B189" s="333">
        <v>42496</v>
      </c>
      <c r="C189" s="334" t="s">
        <v>1076</v>
      </c>
      <c r="D189" s="335" t="s">
        <v>849</v>
      </c>
      <c r="E189" s="340" t="s">
        <v>859</v>
      </c>
      <c r="F189" s="334">
        <v>10</v>
      </c>
      <c r="G189" s="334">
        <v>0</v>
      </c>
      <c r="H189" s="334"/>
      <c r="I189" s="334"/>
      <c r="J189" s="334">
        <v>0</v>
      </c>
      <c r="K189" s="334">
        <f>SUM(Tabla1[[#This Row],[Existencia al 30/06/2023]]+Tabla1[[#This Row],[Entradas 30 Junio-30 Sept. 2023]]+Tabla1[[#This Row],[Devoluciones]]+I189-J189)</f>
        <v>10</v>
      </c>
      <c r="L189" s="334">
        <v>10</v>
      </c>
      <c r="M189" s="334">
        <f>Tabla1[[#This Row],[Inventario al 30/09/2023]]-Tabla1[[#This Row],[Balance S/Mov. al 30/09/2023]]</f>
        <v>0</v>
      </c>
      <c r="N189" s="337">
        <v>2242</v>
      </c>
      <c r="O189" s="338">
        <f>Tabla1[[#This Row],[Costo Unit.]]*Tabla1[[#This Row],[Inventario al 30/09/2023]]</f>
        <v>22420</v>
      </c>
      <c r="P189" s="337">
        <f>(Tabla1[[#This Row],[Entradas 30 Junio-30 Sept. 2023]]*Tabla1[[#This Row],[Costo Unit.]])</f>
        <v>0</v>
      </c>
      <c r="Q189" s="337">
        <f>(Tabla1[[#This Row],[Salidas 30 Junio-30 Sept. 2023]]*Tabla1[[#This Row],[Costo Unit.]])</f>
        <v>0</v>
      </c>
      <c r="R189" s="337" t="s">
        <v>1057</v>
      </c>
      <c r="S189" s="351"/>
      <c r="T189" s="351"/>
      <c r="U189" s="352"/>
      <c r="V189" s="34"/>
    </row>
    <row r="190" spans="2:22" ht="18" x14ac:dyDescent="0.25">
      <c r="B190" s="333">
        <v>44145</v>
      </c>
      <c r="C190" s="334" t="s">
        <v>1075</v>
      </c>
      <c r="D190" s="335" t="s">
        <v>1014</v>
      </c>
      <c r="E190" s="340" t="s">
        <v>1015</v>
      </c>
      <c r="F190" s="334">
        <v>7</v>
      </c>
      <c r="G190" s="334">
        <v>0</v>
      </c>
      <c r="H190" s="334"/>
      <c r="I190" s="334"/>
      <c r="J190" s="334">
        <v>0</v>
      </c>
      <c r="K190" s="334">
        <f>SUM(Tabla1[[#This Row],[Existencia al 30/06/2023]]+Tabla1[[#This Row],[Entradas 30 Junio-30 Sept. 2023]]+Tabla1[[#This Row],[Devoluciones]]+I190-J190)</f>
        <v>7</v>
      </c>
      <c r="L190" s="334">
        <v>7</v>
      </c>
      <c r="M190" s="334">
        <f>Tabla1[[#This Row],[Inventario al 30/09/2023]]-Tabla1[[#This Row],[Balance S/Mov. al 30/09/2023]]</f>
        <v>0</v>
      </c>
      <c r="N190" s="337">
        <v>561.67999999999995</v>
      </c>
      <c r="O190" s="338">
        <f>Tabla1[[#This Row],[Costo Unit.]]*Tabla1[[#This Row],[Inventario al 30/09/2023]]</f>
        <v>3931.7599999999998</v>
      </c>
      <c r="P190" s="337">
        <f>(Tabla1[[#This Row],[Entradas 30 Junio-30 Sept. 2023]]*Tabla1[[#This Row],[Costo Unit.]])</f>
        <v>0</v>
      </c>
      <c r="Q190" s="337">
        <f>(Tabla1[[#This Row],[Salidas 30 Junio-30 Sept. 2023]]*Tabla1[[#This Row],[Costo Unit.]])</f>
        <v>0</v>
      </c>
      <c r="R190" s="337" t="s">
        <v>1057</v>
      </c>
      <c r="S190" s="351"/>
      <c r="T190" s="351"/>
      <c r="U190" s="352"/>
      <c r="V190" s="33"/>
    </row>
    <row r="191" spans="2:22" ht="18" x14ac:dyDescent="0.25">
      <c r="B191" s="333">
        <v>45048</v>
      </c>
      <c r="C191" s="334" t="s">
        <v>1073</v>
      </c>
      <c r="D191" s="335" t="s">
        <v>850</v>
      </c>
      <c r="E191" s="336" t="s">
        <v>1138</v>
      </c>
      <c r="F191" s="334">
        <v>3915</v>
      </c>
      <c r="G191" s="334">
        <v>0</v>
      </c>
      <c r="H191" s="334"/>
      <c r="I191" s="334"/>
      <c r="J191" s="334">
        <v>0</v>
      </c>
      <c r="K191" s="334">
        <f>SUM(Tabla1[[#This Row],[Existencia al 30/06/2023]]+Tabla1[[#This Row],[Entradas 30 Junio-30 Sept. 2023]]+Tabla1[[#This Row],[Devoluciones]]+I191-J191)</f>
        <v>3915</v>
      </c>
      <c r="L191" s="334">
        <v>4755</v>
      </c>
      <c r="M191" s="334">
        <f>Tabla1[[#This Row],[Inventario al 30/09/2023]]-Tabla1[[#This Row],[Balance S/Mov. al 30/09/2023]]</f>
        <v>840</v>
      </c>
      <c r="N191" s="337">
        <v>11.39</v>
      </c>
      <c r="O191" s="338">
        <f>Tabla1[[#This Row],[Costo Unit.]]*Tabla1[[#This Row],[Inventario al 30/09/2023]]</f>
        <v>54159.450000000004</v>
      </c>
      <c r="P191" s="337">
        <f>(Tabla1[[#This Row],[Entradas 30 Junio-30 Sept. 2023]]*Tabla1[[#This Row],[Costo Unit.]])</f>
        <v>0</v>
      </c>
      <c r="Q191" s="337">
        <f>(Tabla1[[#This Row],[Salidas 30 Junio-30 Sept. 2023]]*Tabla1[[#This Row],[Costo Unit.]])</f>
        <v>0</v>
      </c>
      <c r="R191" s="337" t="s">
        <v>1057</v>
      </c>
      <c r="S191" s="351"/>
      <c r="T191" s="351"/>
      <c r="U191" s="352"/>
      <c r="V191" s="33"/>
    </row>
    <row r="192" spans="2:22" ht="18" x14ac:dyDescent="0.25">
      <c r="B192" s="333">
        <v>45048</v>
      </c>
      <c r="C192" s="334" t="s">
        <v>1073</v>
      </c>
      <c r="D192" s="335" t="s">
        <v>851</v>
      </c>
      <c r="E192" s="340" t="s">
        <v>1170</v>
      </c>
      <c r="F192" s="334">
        <v>2160</v>
      </c>
      <c r="G192" s="334">
        <v>0</v>
      </c>
      <c r="H192" s="334"/>
      <c r="I192" s="334"/>
      <c r="J192" s="334">
        <v>0</v>
      </c>
      <c r="K192" s="334">
        <f>SUM(Tabla1[[#This Row],[Existencia al 30/06/2023]]+Tabla1[[#This Row],[Entradas 30 Junio-30 Sept. 2023]]+Tabla1[[#This Row],[Devoluciones]]+I192-J192)</f>
        <v>2160</v>
      </c>
      <c r="L192" s="334">
        <v>3495</v>
      </c>
      <c r="M192" s="334">
        <f>Tabla1[[#This Row],[Inventario al 30/09/2023]]-Tabla1[[#This Row],[Balance S/Mov. al 30/09/2023]]</f>
        <v>1335</v>
      </c>
      <c r="N192" s="337">
        <v>11.39</v>
      </c>
      <c r="O192" s="338">
        <f>Tabla1[[#This Row],[Costo Unit.]]*Tabla1[[#This Row],[Inventario al 30/09/2023]]</f>
        <v>39808.050000000003</v>
      </c>
      <c r="P192" s="337">
        <f>(Tabla1[[#This Row],[Entradas 30 Junio-30 Sept. 2023]]*Tabla1[[#This Row],[Costo Unit.]])</f>
        <v>0</v>
      </c>
      <c r="Q192" s="337">
        <f>(Tabla1[[#This Row],[Salidas 30 Junio-30 Sept. 2023]]*Tabla1[[#This Row],[Costo Unit.]])</f>
        <v>0</v>
      </c>
      <c r="R192" s="337" t="s">
        <v>1057</v>
      </c>
      <c r="S192" s="351"/>
      <c r="T192" s="351"/>
      <c r="U192" s="352"/>
      <c r="V192" s="33"/>
    </row>
    <row r="193" spans="2:22" ht="18" x14ac:dyDescent="0.25">
      <c r="B193" s="333">
        <v>45048</v>
      </c>
      <c r="C193" s="334" t="s">
        <v>1073</v>
      </c>
      <c r="D193" s="335" t="s">
        <v>724</v>
      </c>
      <c r="E193" s="336" t="s">
        <v>1126</v>
      </c>
      <c r="F193" s="334">
        <v>3312</v>
      </c>
      <c r="G193" s="334">
        <v>0</v>
      </c>
      <c r="H193" s="334"/>
      <c r="I193" s="334"/>
      <c r="J193" s="334">
        <v>0</v>
      </c>
      <c r="K193" s="334">
        <f>SUM(Tabla1[[#This Row],[Existencia al 30/06/2023]]+Tabla1[[#This Row],[Entradas 30 Junio-30 Sept. 2023]]+Tabla1[[#This Row],[Devoluciones]]+I193-J193)</f>
        <v>3312</v>
      </c>
      <c r="L193" s="334">
        <v>4435</v>
      </c>
      <c r="M193" s="334">
        <f>Tabla1[[#This Row],[Inventario al 30/09/2023]]-Tabla1[[#This Row],[Balance S/Mov. al 30/09/2023]]</f>
        <v>1123</v>
      </c>
      <c r="N193" s="337">
        <v>11.39</v>
      </c>
      <c r="O193" s="338">
        <f>Tabla1[[#This Row],[Costo Unit.]]*Tabla1[[#This Row],[Inventario al 30/09/2023]]</f>
        <v>50514.65</v>
      </c>
      <c r="P193" s="337">
        <f>(Tabla1[[#This Row],[Entradas 30 Junio-30 Sept. 2023]]*Tabla1[[#This Row],[Costo Unit.]])</f>
        <v>0</v>
      </c>
      <c r="Q193" s="337">
        <f>(Tabla1[[#This Row],[Salidas 30 Junio-30 Sept. 2023]]*Tabla1[[#This Row],[Costo Unit.]])</f>
        <v>0</v>
      </c>
      <c r="R193" s="337" t="s">
        <v>1057</v>
      </c>
      <c r="S193" s="351"/>
      <c r="T193" s="351"/>
      <c r="U193" s="352"/>
      <c r="V193" s="33"/>
    </row>
    <row r="194" spans="2:22" ht="18" x14ac:dyDescent="0.25">
      <c r="B194" s="333">
        <v>43369</v>
      </c>
      <c r="C194" s="334" t="s">
        <v>1073</v>
      </c>
      <c r="D194" s="335" t="s">
        <v>230</v>
      </c>
      <c r="E194" s="340" t="s">
        <v>990</v>
      </c>
      <c r="F194" s="334">
        <v>2855</v>
      </c>
      <c r="G194" s="334">
        <v>0</v>
      </c>
      <c r="H194" s="334"/>
      <c r="I194" s="334"/>
      <c r="J194" s="334">
        <v>0</v>
      </c>
      <c r="K194" s="334">
        <f>SUM(Tabla1[[#This Row],[Existencia al 30/06/2023]]+Tabla1[[#This Row],[Entradas 30 Junio-30 Sept. 2023]]+Tabla1[[#This Row],[Devoluciones]]+I194-J194)</f>
        <v>2855</v>
      </c>
      <c r="L194" s="334">
        <v>3325</v>
      </c>
      <c r="M194" s="334">
        <f>Tabla1[[#This Row],[Inventario al 30/09/2023]]-Tabla1[[#This Row],[Balance S/Mov. al 30/09/2023]]</f>
        <v>470</v>
      </c>
      <c r="N194" s="337">
        <v>9.8800000000000008</v>
      </c>
      <c r="O194" s="338">
        <f>Tabla1[[#This Row],[Costo Unit.]]*Tabla1[[#This Row],[Inventario al 30/09/2023]]</f>
        <v>32851</v>
      </c>
      <c r="P194" s="337">
        <f>(Tabla1[[#This Row],[Entradas 30 Junio-30 Sept. 2023]]*Tabla1[[#This Row],[Costo Unit.]])</f>
        <v>0</v>
      </c>
      <c r="Q194" s="337">
        <f>(Tabla1[[#This Row],[Salidas 30 Junio-30 Sept. 2023]]*Tabla1[[#This Row],[Costo Unit.]])</f>
        <v>0</v>
      </c>
      <c r="R194" s="337" t="s">
        <v>1057</v>
      </c>
      <c r="S194" s="351"/>
      <c r="T194" s="351"/>
      <c r="U194" s="352"/>
      <c r="V194" s="33"/>
    </row>
    <row r="195" spans="2:22" ht="18" x14ac:dyDescent="0.25">
      <c r="B195" s="333">
        <v>42474</v>
      </c>
      <c r="C195" s="334" t="s">
        <v>1070</v>
      </c>
      <c r="D195" s="335" t="s">
        <v>535</v>
      </c>
      <c r="E195" s="340" t="s">
        <v>817</v>
      </c>
      <c r="F195" s="334">
        <v>145</v>
      </c>
      <c r="G195" s="334">
        <v>0</v>
      </c>
      <c r="H195" s="334"/>
      <c r="I195" s="334"/>
      <c r="J195" s="334">
        <v>0</v>
      </c>
      <c r="K195" s="334">
        <f>SUM(Tabla1[[#This Row],[Existencia al 30/06/2023]]+Tabla1[[#This Row],[Entradas 30 Junio-30 Sept. 2023]]+Tabla1[[#This Row],[Devoluciones]]+I195-J195)</f>
        <v>145</v>
      </c>
      <c r="L195" s="334">
        <v>131</v>
      </c>
      <c r="M195" s="334">
        <f>Tabla1[[#This Row],[Inventario al 30/09/2023]]-Tabla1[[#This Row],[Balance S/Mov. al 30/09/2023]]</f>
        <v>-14</v>
      </c>
      <c r="N195" s="337">
        <v>5.51</v>
      </c>
      <c r="O195" s="338">
        <f>Tabla1[[#This Row],[Costo Unit.]]*Tabla1[[#This Row],[Inventario al 30/09/2023]]</f>
        <v>721.81</v>
      </c>
      <c r="P195" s="337">
        <f>(Tabla1[[#This Row],[Entradas 30 Junio-30 Sept. 2023]]*Tabla1[[#This Row],[Costo Unit.]])</f>
        <v>0</v>
      </c>
      <c r="Q195" s="337">
        <f>(Tabla1[[#This Row],[Salidas 30 Junio-30 Sept. 2023]]*Tabla1[[#This Row],[Costo Unit.]])</f>
        <v>0</v>
      </c>
      <c r="R195" s="337" t="s">
        <v>1057</v>
      </c>
      <c r="S195" s="351"/>
      <c r="T195" s="351"/>
      <c r="U195" s="352"/>
      <c r="V195" s="33"/>
    </row>
    <row r="196" spans="2:22" ht="18" x14ac:dyDescent="0.25">
      <c r="B196" s="333">
        <v>42947</v>
      </c>
      <c r="C196" s="334" t="s">
        <v>1070</v>
      </c>
      <c r="D196" s="335" t="s">
        <v>203</v>
      </c>
      <c r="E196" s="336" t="s">
        <v>628</v>
      </c>
      <c r="F196" s="334">
        <v>34</v>
      </c>
      <c r="G196" s="334">
        <v>0</v>
      </c>
      <c r="H196" s="334"/>
      <c r="I196" s="334"/>
      <c r="J196" s="334">
        <v>0</v>
      </c>
      <c r="K196" s="334">
        <f>SUM(Tabla1[[#This Row],[Existencia al 30/06/2023]]+Tabla1[[#This Row],[Entradas 30 Junio-30 Sept. 2023]]+Tabla1[[#This Row],[Devoluciones]]+I196-J196)</f>
        <v>34</v>
      </c>
      <c r="L196" s="334">
        <v>25</v>
      </c>
      <c r="M196" s="334">
        <f>Tabla1[[#This Row],[Inventario al 30/09/2023]]-Tabla1[[#This Row],[Balance S/Mov. al 30/09/2023]]</f>
        <v>-9</v>
      </c>
      <c r="N196" s="337">
        <v>7.07</v>
      </c>
      <c r="O196" s="338">
        <f>Tabla1[[#This Row],[Costo Unit.]]*Tabla1[[#This Row],[Inventario al 30/09/2023]]</f>
        <v>176.75</v>
      </c>
      <c r="P196" s="337">
        <f>(Tabla1[[#This Row],[Entradas 30 Junio-30 Sept. 2023]]*Tabla1[[#This Row],[Costo Unit.]])</f>
        <v>0</v>
      </c>
      <c r="Q196" s="337">
        <f>(Tabla1[[#This Row],[Salidas 30 Junio-30 Sept. 2023]]*Tabla1[[#This Row],[Costo Unit.]])</f>
        <v>0</v>
      </c>
      <c r="R196" s="337" t="s">
        <v>1057</v>
      </c>
      <c r="S196" s="351"/>
      <c r="T196" s="351"/>
      <c r="U196" s="352"/>
      <c r="V196" s="33"/>
    </row>
    <row r="197" spans="2:22" ht="18" x14ac:dyDescent="0.25">
      <c r="B197" s="333">
        <v>42496</v>
      </c>
      <c r="C197" s="334" t="s">
        <v>1070</v>
      </c>
      <c r="D197" s="335" t="s">
        <v>210</v>
      </c>
      <c r="E197" s="336" t="s">
        <v>629</v>
      </c>
      <c r="F197" s="334">
        <v>1</v>
      </c>
      <c r="G197" s="334">
        <v>0</v>
      </c>
      <c r="H197" s="334"/>
      <c r="I197" s="334"/>
      <c r="J197" s="334">
        <v>0</v>
      </c>
      <c r="K197" s="334">
        <f>SUM(Tabla1[[#This Row],[Existencia al 30/06/2023]]+Tabla1[[#This Row],[Entradas 30 Junio-30 Sept. 2023]]+Tabla1[[#This Row],[Devoluciones]]+I197-J197)</f>
        <v>1</v>
      </c>
      <c r="L197" s="334">
        <v>15</v>
      </c>
      <c r="M197" s="334">
        <f>Tabla1[[#This Row],[Inventario al 30/09/2023]]-Tabla1[[#This Row],[Balance S/Mov. al 30/09/2023]]</f>
        <v>14</v>
      </c>
      <c r="N197" s="337">
        <v>23.6</v>
      </c>
      <c r="O197" s="338">
        <f>Tabla1[[#This Row],[Costo Unit.]]*Tabla1[[#This Row],[Inventario al 30/09/2023]]</f>
        <v>354</v>
      </c>
      <c r="P197" s="337">
        <f>(Tabla1[[#This Row],[Entradas 30 Junio-30 Sept. 2023]]*Tabla1[[#This Row],[Costo Unit.]])</f>
        <v>0</v>
      </c>
      <c r="Q197" s="337">
        <f>(Tabla1[[#This Row],[Salidas 30 Junio-30 Sept. 2023]]*Tabla1[[#This Row],[Costo Unit.]])</f>
        <v>0</v>
      </c>
      <c r="R197" s="337" t="s">
        <v>1057</v>
      </c>
      <c r="S197" s="351"/>
      <c r="T197" s="351"/>
      <c r="U197" s="352"/>
      <c r="V197" s="33"/>
    </row>
    <row r="198" spans="2:22" ht="18" x14ac:dyDescent="0.25">
      <c r="B198" s="333">
        <v>41360</v>
      </c>
      <c r="C198" s="334" t="s">
        <v>1080</v>
      </c>
      <c r="D198" s="335" t="s">
        <v>830</v>
      </c>
      <c r="E198" s="336" t="s">
        <v>837</v>
      </c>
      <c r="F198" s="334">
        <v>23</v>
      </c>
      <c r="G198" s="334">
        <v>0</v>
      </c>
      <c r="H198" s="334"/>
      <c r="I198" s="334"/>
      <c r="J198" s="334">
        <v>0</v>
      </c>
      <c r="K198" s="334">
        <f>SUM(Tabla1[[#This Row],[Existencia al 30/06/2023]]+Tabla1[[#This Row],[Entradas 30 Junio-30 Sept. 2023]]+Tabla1[[#This Row],[Devoluciones]]+I198-J198)</f>
        <v>23</v>
      </c>
      <c r="L198" s="334">
        <v>32</v>
      </c>
      <c r="M198" s="334">
        <f>Tabla1[[#This Row],[Inventario al 30/09/2023]]-Tabla1[[#This Row],[Balance S/Mov. al 30/09/2023]]</f>
        <v>9</v>
      </c>
      <c r="N198" s="337">
        <v>73.06</v>
      </c>
      <c r="O198" s="338">
        <f>Tabla1[[#This Row],[Costo Unit.]]*Tabla1[[#This Row],[Inventario al 30/09/2023]]</f>
        <v>2337.92</v>
      </c>
      <c r="P198" s="337">
        <f>(Tabla1[[#This Row],[Entradas 30 Junio-30 Sept. 2023]]*Tabla1[[#This Row],[Costo Unit.]])</f>
        <v>0</v>
      </c>
      <c r="Q198" s="337">
        <f>(Tabla1[[#This Row],[Salidas 30 Junio-30 Sept. 2023]]*Tabla1[[#This Row],[Costo Unit.]])</f>
        <v>0</v>
      </c>
      <c r="R198" s="337" t="s">
        <v>1057</v>
      </c>
      <c r="S198" s="351"/>
      <c r="T198" s="351"/>
      <c r="U198" s="352"/>
      <c r="V198" s="33"/>
    </row>
    <row r="199" spans="2:22" ht="18" x14ac:dyDescent="0.25">
      <c r="B199" s="333">
        <v>41603</v>
      </c>
      <c r="C199" s="334" t="s">
        <v>1077</v>
      </c>
      <c r="D199" s="335" t="s">
        <v>219</v>
      </c>
      <c r="E199" s="340" t="s">
        <v>766</v>
      </c>
      <c r="F199" s="334">
        <v>1</v>
      </c>
      <c r="G199" s="334">
        <v>0</v>
      </c>
      <c r="H199" s="334"/>
      <c r="I199" s="334"/>
      <c r="J199" s="334">
        <v>0</v>
      </c>
      <c r="K199" s="334">
        <f>SUM(Tabla1[[#This Row],[Existencia al 30/06/2023]]+Tabla1[[#This Row],[Entradas 30 Junio-30 Sept. 2023]]+Tabla1[[#This Row],[Devoluciones]]+I199-J199)</f>
        <v>1</v>
      </c>
      <c r="L199" s="334">
        <v>1</v>
      </c>
      <c r="M199" s="334">
        <f>Tabla1[[#This Row],[Inventario al 30/09/2023]]-Tabla1[[#This Row],[Balance S/Mov. al 30/09/2023]]</f>
        <v>0</v>
      </c>
      <c r="N199" s="337">
        <v>85</v>
      </c>
      <c r="O199" s="338">
        <f>Tabla1[[#This Row],[Costo Unit.]]*Tabla1[[#This Row],[Inventario al 30/09/2023]]</f>
        <v>85</v>
      </c>
      <c r="P199" s="337">
        <f>(Tabla1[[#This Row],[Entradas 30 Junio-30 Sept. 2023]]*Tabla1[[#This Row],[Costo Unit.]])</f>
        <v>0</v>
      </c>
      <c r="Q199" s="337">
        <f>(Tabla1[[#This Row],[Salidas 30 Junio-30 Sept. 2023]]*Tabla1[[#This Row],[Costo Unit.]])</f>
        <v>0</v>
      </c>
      <c r="R199" s="337" t="s">
        <v>1057</v>
      </c>
      <c r="S199" s="351"/>
      <c r="T199" s="351"/>
      <c r="U199" s="352"/>
      <c r="V199" s="33"/>
    </row>
    <row r="200" spans="2:22" ht="18" x14ac:dyDescent="0.25">
      <c r="B200" s="333">
        <v>41261</v>
      </c>
      <c r="C200" s="334" t="s">
        <v>1071</v>
      </c>
      <c r="D200" s="335" t="s">
        <v>485</v>
      </c>
      <c r="E200" s="340" t="s">
        <v>507</v>
      </c>
      <c r="F200" s="334">
        <v>0</v>
      </c>
      <c r="G200" s="334">
        <v>0</v>
      </c>
      <c r="H200" s="334"/>
      <c r="I200" s="334"/>
      <c r="J200" s="334">
        <v>0</v>
      </c>
      <c r="K200" s="334">
        <f>SUM(Tabla1[[#This Row],[Existencia al 30/06/2023]]+Tabla1[[#This Row],[Entradas 30 Junio-30 Sept. 2023]]+Tabla1[[#This Row],[Devoluciones]]+I200-J200)</f>
        <v>0</v>
      </c>
      <c r="L200" s="334">
        <v>0</v>
      </c>
      <c r="M200" s="334">
        <f>Tabla1[[#This Row],[Inventario al 30/09/2023]]-Tabla1[[#This Row],[Balance S/Mov. al 30/09/2023]]</f>
        <v>0</v>
      </c>
      <c r="N200" s="337">
        <v>290.27999999999997</v>
      </c>
      <c r="O200" s="338">
        <f>Tabla1[[#This Row],[Costo Unit.]]*Tabla1[[#This Row],[Inventario al 30/09/2023]]</f>
        <v>0</v>
      </c>
      <c r="P200" s="337">
        <f>(Tabla1[[#This Row],[Entradas 30 Junio-30 Sept. 2023]]*Tabla1[[#This Row],[Costo Unit.]])</f>
        <v>0</v>
      </c>
      <c r="Q200" s="337">
        <f>(Tabla1[[#This Row],[Salidas 30 Junio-30 Sept. 2023]]*Tabla1[[#This Row],[Costo Unit.]])</f>
        <v>0</v>
      </c>
      <c r="R200" s="337" t="s">
        <v>1057</v>
      </c>
      <c r="S200" s="351"/>
      <c r="T200" s="351"/>
      <c r="U200" s="352"/>
      <c r="V200" s="33"/>
    </row>
    <row r="201" spans="2:22" ht="18" x14ac:dyDescent="0.25">
      <c r="B201" s="333">
        <v>41330</v>
      </c>
      <c r="C201" s="334" t="s">
        <v>1068</v>
      </c>
      <c r="D201" s="335" t="s">
        <v>237</v>
      </c>
      <c r="E201" s="340" t="s">
        <v>630</v>
      </c>
      <c r="F201" s="334">
        <v>1</v>
      </c>
      <c r="G201" s="334">
        <v>0</v>
      </c>
      <c r="H201" s="334"/>
      <c r="I201" s="334"/>
      <c r="J201" s="334">
        <v>0</v>
      </c>
      <c r="K201" s="334">
        <f>SUM(Tabla1[[#This Row],[Existencia al 30/06/2023]]+Tabla1[[#This Row],[Entradas 30 Junio-30 Sept. 2023]]+Tabla1[[#This Row],[Devoluciones]]+I201-J201)</f>
        <v>1</v>
      </c>
      <c r="L201" s="334">
        <v>1</v>
      </c>
      <c r="M201" s="334">
        <f>Tabla1[[#This Row],[Inventario al 30/09/2023]]-Tabla1[[#This Row],[Balance S/Mov. al 30/09/2023]]</f>
        <v>0</v>
      </c>
      <c r="N201" s="337">
        <v>1856</v>
      </c>
      <c r="O201" s="338">
        <f>Tabla1[[#This Row],[Costo Unit.]]*Tabla1[[#This Row],[Inventario al 30/09/2023]]</f>
        <v>1856</v>
      </c>
      <c r="P201" s="337">
        <f>(Tabla1[[#This Row],[Entradas 30 Junio-30 Sept. 2023]]*Tabla1[[#This Row],[Costo Unit.]])</f>
        <v>0</v>
      </c>
      <c r="Q201" s="337">
        <f>(Tabla1[[#This Row],[Salidas 30 Junio-30 Sept. 2023]]*Tabla1[[#This Row],[Costo Unit.]])</f>
        <v>0</v>
      </c>
      <c r="R201" s="337" t="s">
        <v>1057</v>
      </c>
      <c r="S201" s="351"/>
      <c r="T201" s="351"/>
      <c r="U201" s="352"/>
      <c r="V201" s="33"/>
    </row>
    <row r="202" spans="2:22" ht="18" x14ac:dyDescent="0.25">
      <c r="B202" s="333">
        <v>42262</v>
      </c>
      <c r="C202" s="334" t="s">
        <v>1070</v>
      </c>
      <c r="D202" s="335" t="s">
        <v>217</v>
      </c>
      <c r="E202" s="336" t="s">
        <v>631</v>
      </c>
      <c r="F202" s="334">
        <v>58</v>
      </c>
      <c r="G202" s="334">
        <v>0</v>
      </c>
      <c r="H202" s="334"/>
      <c r="I202" s="334"/>
      <c r="J202" s="334">
        <v>0</v>
      </c>
      <c r="K202" s="334">
        <f>SUM(Tabla1[[#This Row],[Existencia al 30/06/2023]]+Tabla1[[#This Row],[Entradas 30 Junio-30 Sept. 2023]]+Tabla1[[#This Row],[Devoluciones]]+I202-J202)</f>
        <v>58</v>
      </c>
      <c r="L202" s="334">
        <v>10</v>
      </c>
      <c r="M202" s="334">
        <f>Tabla1[[#This Row],[Inventario al 30/09/2023]]-Tabla1[[#This Row],[Balance S/Mov. al 30/09/2023]]</f>
        <v>-48</v>
      </c>
      <c r="N202" s="337">
        <v>36</v>
      </c>
      <c r="O202" s="338">
        <f>Tabla1[[#This Row],[Costo Unit.]]*Tabla1[[#This Row],[Inventario al 30/09/2023]]</f>
        <v>360</v>
      </c>
      <c r="P202" s="337">
        <f>(Tabla1[[#This Row],[Entradas 30 Junio-30 Sept. 2023]]*Tabla1[[#This Row],[Costo Unit.]])</f>
        <v>0</v>
      </c>
      <c r="Q202" s="337">
        <f>(Tabla1[[#This Row],[Salidas 30 Junio-30 Sept. 2023]]*Tabla1[[#This Row],[Costo Unit.]])</f>
        <v>0</v>
      </c>
      <c r="R202" s="337" t="s">
        <v>1057</v>
      </c>
      <c r="S202" s="351"/>
      <c r="T202" s="351"/>
      <c r="U202" s="352"/>
      <c r="V202" s="33"/>
    </row>
    <row r="203" spans="2:22" ht="18" x14ac:dyDescent="0.25">
      <c r="B203" s="333">
        <v>41250</v>
      </c>
      <c r="C203" s="334" t="s">
        <v>1075</v>
      </c>
      <c r="D203" s="335" t="s">
        <v>235</v>
      </c>
      <c r="E203" s="340" t="s">
        <v>866</v>
      </c>
      <c r="F203" s="334">
        <v>0</v>
      </c>
      <c r="G203" s="334">
        <v>0</v>
      </c>
      <c r="H203" s="334"/>
      <c r="I203" s="334"/>
      <c r="J203" s="334">
        <v>0</v>
      </c>
      <c r="K203" s="334">
        <f>SUM(Tabla1[[#This Row],[Existencia al 30/06/2023]]+Tabla1[[#This Row],[Entradas 30 Junio-30 Sept. 2023]]+Tabla1[[#This Row],[Devoluciones]]+I203-J203)</f>
        <v>0</v>
      </c>
      <c r="L203" s="334">
        <v>0</v>
      </c>
      <c r="M203" s="334">
        <f>Tabla1[[#This Row],[Inventario al 30/09/2023]]-Tabla1[[#This Row],[Balance S/Mov. al 30/09/2023]]</f>
        <v>0</v>
      </c>
      <c r="N203" s="337">
        <v>3391.93</v>
      </c>
      <c r="O203" s="338">
        <f>Tabla1[[#This Row],[Costo Unit.]]*Tabla1[[#This Row],[Inventario al 30/09/2023]]</f>
        <v>0</v>
      </c>
      <c r="P203" s="337">
        <f>(Tabla1[[#This Row],[Entradas 30 Junio-30 Sept. 2023]]*Tabla1[[#This Row],[Costo Unit.]])</f>
        <v>0</v>
      </c>
      <c r="Q203" s="337">
        <f>(Tabla1[[#This Row],[Salidas 30 Junio-30 Sept. 2023]]*Tabla1[[#This Row],[Costo Unit.]])</f>
        <v>0</v>
      </c>
      <c r="R203" s="337" t="s">
        <v>1057</v>
      </c>
      <c r="S203" s="351"/>
      <c r="T203" s="351"/>
      <c r="U203" s="352"/>
      <c r="V203" s="33"/>
    </row>
    <row r="204" spans="2:22" ht="18" x14ac:dyDescent="0.25">
      <c r="B204" s="333">
        <v>42797</v>
      </c>
      <c r="C204" s="334" t="s">
        <v>1072</v>
      </c>
      <c r="D204" s="335" t="s">
        <v>236</v>
      </c>
      <c r="E204" s="340" t="s">
        <v>632</v>
      </c>
      <c r="F204" s="334">
        <v>3</v>
      </c>
      <c r="G204" s="334">
        <v>0</v>
      </c>
      <c r="H204" s="334"/>
      <c r="I204" s="334"/>
      <c r="J204" s="334">
        <v>0</v>
      </c>
      <c r="K204" s="334">
        <f>SUM(Tabla1[[#This Row],[Existencia al 30/06/2023]]+Tabla1[[#This Row],[Entradas 30 Junio-30 Sept. 2023]]+Tabla1[[#This Row],[Devoluciones]]+I204-J204)</f>
        <v>3</v>
      </c>
      <c r="L204" s="334">
        <v>3</v>
      </c>
      <c r="M204" s="334">
        <f>Tabla1[[#This Row],[Inventario al 30/09/2023]]-Tabla1[[#This Row],[Balance S/Mov. al 30/09/2023]]</f>
        <v>0</v>
      </c>
      <c r="N204" s="337">
        <v>1579.68</v>
      </c>
      <c r="O204" s="338">
        <f>Tabla1[[#This Row],[Costo Unit.]]*Tabla1[[#This Row],[Inventario al 30/09/2023]]</f>
        <v>4739.04</v>
      </c>
      <c r="P204" s="337">
        <f>(Tabla1[[#This Row],[Entradas 30 Junio-30 Sept. 2023]]*Tabla1[[#This Row],[Costo Unit.]])</f>
        <v>0</v>
      </c>
      <c r="Q204" s="337">
        <f>(Tabla1[[#This Row],[Salidas 30 Junio-30 Sept. 2023]]*Tabla1[[#This Row],[Costo Unit.]])</f>
        <v>0</v>
      </c>
      <c r="R204" s="337" t="s">
        <v>1057</v>
      </c>
      <c r="S204" s="351"/>
      <c r="T204" s="351"/>
      <c r="U204" s="352"/>
      <c r="V204" s="33"/>
    </row>
    <row r="205" spans="2:22" ht="18" x14ac:dyDescent="0.25">
      <c r="B205" s="333">
        <v>42080</v>
      </c>
      <c r="C205" s="334" t="s">
        <v>1068</v>
      </c>
      <c r="D205" s="335" t="s">
        <v>658</v>
      </c>
      <c r="E205" s="341" t="s">
        <v>659</v>
      </c>
      <c r="F205" s="334">
        <v>17</v>
      </c>
      <c r="G205" s="334">
        <v>0</v>
      </c>
      <c r="H205" s="334"/>
      <c r="I205" s="334"/>
      <c r="J205" s="334">
        <v>0</v>
      </c>
      <c r="K205" s="334">
        <f>SUM(Tabla1[[#This Row],[Existencia al 30/06/2023]]+Tabla1[[#This Row],[Entradas 30 Junio-30 Sept. 2023]]+Tabla1[[#This Row],[Devoluciones]]+I205-J205)</f>
        <v>17</v>
      </c>
      <c r="L205" s="334">
        <v>17</v>
      </c>
      <c r="M205" s="334">
        <f>Tabla1[[#This Row],[Inventario al 30/09/2023]]-Tabla1[[#This Row],[Balance S/Mov. al 30/09/2023]]</f>
        <v>0</v>
      </c>
      <c r="N205" s="337">
        <v>3.54</v>
      </c>
      <c r="O205" s="338">
        <f>Tabla1[[#This Row],[Costo Unit.]]*Tabla1[[#This Row],[Inventario al 30/09/2023]]</f>
        <v>60.18</v>
      </c>
      <c r="P205" s="337">
        <f>(Tabla1[[#This Row],[Entradas 30 Junio-30 Sept. 2023]]*Tabla1[[#This Row],[Costo Unit.]])</f>
        <v>0</v>
      </c>
      <c r="Q205" s="337">
        <f>(Tabla1[[#This Row],[Salidas 30 Junio-30 Sept. 2023]]*Tabla1[[#This Row],[Costo Unit.]])</f>
        <v>0</v>
      </c>
      <c r="R205" s="337" t="s">
        <v>1057</v>
      </c>
      <c r="S205" s="351"/>
      <c r="T205" s="351"/>
      <c r="U205" s="352"/>
      <c r="V205" s="33"/>
    </row>
    <row r="206" spans="2:22" ht="18" x14ac:dyDescent="0.25">
      <c r="B206" s="333">
        <v>41418</v>
      </c>
      <c r="C206" s="334" t="s">
        <v>1079</v>
      </c>
      <c r="D206" s="335" t="s">
        <v>268</v>
      </c>
      <c r="E206" s="336" t="s">
        <v>12</v>
      </c>
      <c r="F206" s="334">
        <v>0</v>
      </c>
      <c r="G206" s="334">
        <v>0</v>
      </c>
      <c r="H206" s="334"/>
      <c r="I206" s="334"/>
      <c r="J206" s="334">
        <v>0</v>
      </c>
      <c r="K206" s="334">
        <f>SUM(Tabla1[[#This Row],[Existencia al 30/06/2023]]+Tabla1[[#This Row],[Entradas 30 Junio-30 Sept. 2023]]+Tabla1[[#This Row],[Devoluciones]]+I206-J206)</f>
        <v>0</v>
      </c>
      <c r="L206" s="334">
        <v>3</v>
      </c>
      <c r="M206" s="334">
        <f>Tabla1[[#This Row],[Inventario al 30/09/2023]]-Tabla1[[#This Row],[Balance S/Mov. al 30/09/2023]]</f>
        <v>3</v>
      </c>
      <c r="N206" s="337">
        <v>310.88</v>
      </c>
      <c r="O206" s="338">
        <f>Tabla1[[#This Row],[Costo Unit.]]*Tabla1[[#This Row],[Inventario al 30/09/2023]]</f>
        <v>932.64</v>
      </c>
      <c r="P206" s="337">
        <f>(Tabla1[[#This Row],[Entradas 30 Junio-30 Sept. 2023]]*Tabla1[[#This Row],[Costo Unit.]])</f>
        <v>0</v>
      </c>
      <c r="Q206" s="337">
        <f>(Tabla1[[#This Row],[Salidas 30 Junio-30 Sept. 2023]]*Tabla1[[#This Row],[Costo Unit.]])</f>
        <v>0</v>
      </c>
      <c r="R206" s="337" t="s">
        <v>1057</v>
      </c>
      <c r="S206" s="351"/>
      <c r="T206" s="351"/>
      <c r="U206" s="352"/>
      <c r="V206" s="33"/>
    </row>
    <row r="207" spans="2:22" ht="18" x14ac:dyDescent="0.25">
      <c r="B207" s="333">
        <v>41479</v>
      </c>
      <c r="C207" s="334" t="s">
        <v>1073</v>
      </c>
      <c r="D207" s="335" t="s">
        <v>225</v>
      </c>
      <c r="E207" s="340" t="s">
        <v>633</v>
      </c>
      <c r="F207" s="334">
        <v>34</v>
      </c>
      <c r="G207" s="334">
        <v>0</v>
      </c>
      <c r="H207" s="334"/>
      <c r="I207" s="334"/>
      <c r="J207" s="334">
        <v>0</v>
      </c>
      <c r="K207" s="334">
        <f>SUM(Tabla1[[#This Row],[Existencia al 30/06/2023]]+Tabla1[[#This Row],[Entradas 30 Junio-30 Sept. 2023]]+Tabla1[[#This Row],[Devoluciones]]+I207-J207)</f>
        <v>34</v>
      </c>
      <c r="L207" s="334">
        <v>128</v>
      </c>
      <c r="M207" s="334">
        <f>Tabla1[[#This Row],[Inventario al 30/09/2023]]-Tabla1[[#This Row],[Balance S/Mov. al 30/09/2023]]</f>
        <v>94</v>
      </c>
      <c r="N207" s="337">
        <v>125.28</v>
      </c>
      <c r="O207" s="338">
        <f>Tabla1[[#This Row],[Costo Unit.]]*Tabla1[[#This Row],[Inventario al 30/09/2023]]</f>
        <v>16035.84</v>
      </c>
      <c r="P207" s="337">
        <f>(Tabla1[[#This Row],[Entradas 30 Junio-30 Sept. 2023]]*Tabla1[[#This Row],[Costo Unit.]])</f>
        <v>0</v>
      </c>
      <c r="Q207" s="337">
        <f>(Tabla1[[#This Row],[Salidas 30 Junio-30 Sept. 2023]]*Tabla1[[#This Row],[Costo Unit.]])</f>
        <v>0</v>
      </c>
      <c r="R207" s="337" t="s">
        <v>1057</v>
      </c>
      <c r="S207" s="351"/>
      <c r="T207" s="351"/>
      <c r="U207" s="352"/>
      <c r="V207" s="33"/>
    </row>
    <row r="208" spans="2:22" ht="18" x14ac:dyDescent="0.25">
      <c r="B208" s="333">
        <v>45048</v>
      </c>
      <c r="C208" s="334" t="s">
        <v>1077</v>
      </c>
      <c r="D208" s="335" t="s">
        <v>1306</v>
      </c>
      <c r="E208" s="340" t="s">
        <v>1307</v>
      </c>
      <c r="F208" s="334">
        <v>0</v>
      </c>
      <c r="G208" s="334">
        <v>0</v>
      </c>
      <c r="H208" s="334"/>
      <c r="I208" s="334"/>
      <c r="J208" s="334">
        <v>0</v>
      </c>
      <c r="K208" s="334">
        <f>SUM(Tabla1[[#This Row],[Existencia al 30/06/2023]]+Tabla1[[#This Row],[Entradas 30 Junio-30 Sept. 2023]]+Tabla1[[#This Row],[Devoluciones]]+I208-J208)</f>
        <v>0</v>
      </c>
      <c r="L208" s="334">
        <v>5</v>
      </c>
      <c r="M208" s="334">
        <f>Tabla1[[#This Row],[Inventario al 30/09/2023]]-Tabla1[[#This Row],[Balance S/Mov. al 30/09/2023]]</f>
        <v>5</v>
      </c>
      <c r="N208" s="337">
        <v>7542.56</v>
      </c>
      <c r="O208" s="338">
        <f>Tabla1[[#This Row],[Costo Unit.]]*Tabla1[[#This Row],[Inventario al 30/09/2023]]</f>
        <v>37712.800000000003</v>
      </c>
      <c r="P208" s="337">
        <f>(Tabla1[[#This Row],[Entradas 30 Junio-30 Sept. 2023]]*Tabla1[[#This Row],[Costo Unit.]])</f>
        <v>0</v>
      </c>
      <c r="Q208" s="337">
        <f>(Tabla1[[#This Row],[Salidas 30 Junio-30 Sept. 2023]]*Tabla1[[#This Row],[Costo Unit.]])</f>
        <v>0</v>
      </c>
      <c r="R208" s="337" t="s">
        <v>1057</v>
      </c>
      <c r="S208" s="351"/>
      <c r="T208" s="351"/>
      <c r="U208" s="352"/>
      <c r="V208" s="33"/>
    </row>
    <row r="209" spans="2:22" ht="18" x14ac:dyDescent="0.25">
      <c r="B209" s="333">
        <v>45048</v>
      </c>
      <c r="C209" s="334" t="s">
        <v>1077</v>
      </c>
      <c r="D209" s="335" t="s">
        <v>1306</v>
      </c>
      <c r="E209" s="340" t="s">
        <v>1341</v>
      </c>
      <c r="F209" s="334">
        <v>3</v>
      </c>
      <c r="G209" s="334">
        <v>0</v>
      </c>
      <c r="H209" s="334"/>
      <c r="I209" s="334"/>
      <c r="J209" s="334">
        <v>0</v>
      </c>
      <c r="K209" s="334">
        <f>SUM(Tabla1[[#This Row],[Existencia al 30/06/2023]]+Tabla1[[#This Row],[Entradas 30 Junio-30 Sept. 2023]]+Tabla1[[#This Row],[Devoluciones]]+I209-J209)</f>
        <v>3</v>
      </c>
      <c r="L209" s="334">
        <v>1</v>
      </c>
      <c r="M209" s="334">
        <f>Tabla1[[#This Row],[Inventario al 30/09/2023]]-Tabla1[[#This Row],[Balance S/Mov. al 30/09/2023]]</f>
        <v>-2</v>
      </c>
      <c r="N209" s="337">
        <v>7542.56</v>
      </c>
      <c r="O209" s="338">
        <f>Tabla1[[#This Row],[Costo Unit.]]*Tabla1[[#This Row],[Inventario al 30/09/2023]]</f>
        <v>7542.56</v>
      </c>
      <c r="P209" s="337">
        <f>(Tabla1[[#This Row],[Entradas 30 Junio-30 Sept. 2023]]*Tabla1[[#This Row],[Costo Unit.]])</f>
        <v>0</v>
      </c>
      <c r="Q209" s="337">
        <f>(Tabla1[[#This Row],[Salidas 30 Junio-30 Sept. 2023]]*Tabla1[[#This Row],[Costo Unit.]])</f>
        <v>0</v>
      </c>
      <c r="R209" s="337" t="s">
        <v>1057</v>
      </c>
      <c r="S209" s="351"/>
      <c r="T209" s="351"/>
      <c r="U209" s="352"/>
      <c r="V209" s="33"/>
    </row>
    <row r="210" spans="2:22" ht="18" x14ac:dyDescent="0.25">
      <c r="B210" s="333">
        <v>42216</v>
      </c>
      <c r="C210" s="334" t="s">
        <v>1068</v>
      </c>
      <c r="D210" s="335" t="s">
        <v>749</v>
      </c>
      <c r="E210" s="340" t="s">
        <v>750</v>
      </c>
      <c r="F210" s="334">
        <v>59</v>
      </c>
      <c r="G210" s="334">
        <v>0</v>
      </c>
      <c r="H210" s="334"/>
      <c r="I210" s="334"/>
      <c r="J210" s="334">
        <v>0</v>
      </c>
      <c r="K210" s="334">
        <f>SUM(Tabla1[[#This Row],[Existencia al 30/06/2023]]+Tabla1[[#This Row],[Entradas 30 Junio-30 Sept. 2023]]+Tabla1[[#This Row],[Devoluciones]]+I210-J210)</f>
        <v>59</v>
      </c>
      <c r="L210" s="334">
        <v>0</v>
      </c>
      <c r="M210" s="334">
        <f>Tabla1[[#This Row],[Inventario al 30/09/2023]]-Tabla1[[#This Row],[Balance S/Mov. al 30/09/2023]]</f>
        <v>-59</v>
      </c>
      <c r="N210" s="337">
        <v>25.24</v>
      </c>
      <c r="O210" s="338">
        <f>Tabla1[[#This Row],[Costo Unit.]]*Tabla1[[#This Row],[Inventario al 30/09/2023]]</f>
        <v>0</v>
      </c>
      <c r="P210" s="337">
        <f>(Tabla1[[#This Row],[Entradas 30 Junio-30 Sept. 2023]]*Tabla1[[#This Row],[Costo Unit.]])</f>
        <v>0</v>
      </c>
      <c r="Q210" s="337">
        <f>(Tabla1[[#This Row],[Salidas 30 Junio-30 Sept. 2023]]*Tabla1[[#This Row],[Costo Unit.]])</f>
        <v>0</v>
      </c>
      <c r="R210" s="337" t="s">
        <v>1057</v>
      </c>
      <c r="S210" s="351"/>
      <c r="T210" s="351"/>
      <c r="U210" s="352"/>
      <c r="V210" s="33"/>
    </row>
    <row r="211" spans="2:22" ht="18" x14ac:dyDescent="0.25">
      <c r="B211" s="333"/>
      <c r="C211" s="334" t="s">
        <v>1073</v>
      </c>
      <c r="D211" s="335" t="s">
        <v>1143</v>
      </c>
      <c r="E211" s="340" t="s">
        <v>1144</v>
      </c>
      <c r="F211" s="334">
        <v>0</v>
      </c>
      <c r="G211" s="334">
        <v>0</v>
      </c>
      <c r="H211" s="334"/>
      <c r="I211" s="334"/>
      <c r="J211" s="334">
        <v>0</v>
      </c>
      <c r="K211" s="334">
        <f>SUM(Tabla1[[#This Row],[Existencia al 30/06/2023]]+Tabla1[[#This Row],[Entradas 30 Junio-30 Sept. 2023]]+Tabla1[[#This Row],[Devoluciones]]+I211-J211)</f>
        <v>0</v>
      </c>
      <c r="L211" s="334">
        <v>0</v>
      </c>
      <c r="M211" s="334">
        <f>Tabla1[[#This Row],[Inventario al 30/09/2023]]-Tabla1[[#This Row],[Balance S/Mov. al 30/09/2023]]</f>
        <v>0</v>
      </c>
      <c r="N211" s="337">
        <v>0</v>
      </c>
      <c r="O211" s="338">
        <f>Tabla1[[#This Row],[Costo Unit.]]*Tabla1[[#This Row],[Inventario al 30/09/2023]]</f>
        <v>0</v>
      </c>
      <c r="P211" s="337">
        <f>(Tabla1[[#This Row],[Entradas 30 Junio-30 Sept. 2023]]*Tabla1[[#This Row],[Costo Unit.]])</f>
        <v>0</v>
      </c>
      <c r="Q211" s="337">
        <f>(Tabla1[[#This Row],[Salidas 30 Junio-30 Sept. 2023]]*Tabla1[[#This Row],[Costo Unit.]])</f>
        <v>0</v>
      </c>
      <c r="R211" s="337" t="s">
        <v>1057</v>
      </c>
      <c r="S211" s="351"/>
      <c r="T211" s="351"/>
      <c r="U211" s="352"/>
      <c r="V211" s="33"/>
    </row>
    <row r="212" spans="2:22" ht="18" x14ac:dyDescent="0.25">
      <c r="B212" s="333">
        <v>41429</v>
      </c>
      <c r="C212" s="334" t="s">
        <v>1073</v>
      </c>
      <c r="D212" s="335" t="s">
        <v>572</v>
      </c>
      <c r="E212" s="340" t="s">
        <v>573</v>
      </c>
      <c r="F212" s="334">
        <v>2</v>
      </c>
      <c r="G212" s="334">
        <v>0</v>
      </c>
      <c r="H212" s="334"/>
      <c r="I212" s="334"/>
      <c r="J212" s="334">
        <v>0</v>
      </c>
      <c r="K212" s="334">
        <f>SUM(Tabla1[[#This Row],[Existencia al 30/06/2023]]+Tabla1[[#This Row],[Entradas 30 Junio-30 Sept. 2023]]+Tabla1[[#This Row],[Devoluciones]]+I212-J212)</f>
        <v>2</v>
      </c>
      <c r="L212" s="334">
        <v>2</v>
      </c>
      <c r="M212" s="334">
        <f>Tabla1[[#This Row],[Inventario al 30/09/2023]]-Tabla1[[#This Row],[Balance S/Mov. al 30/09/2023]]</f>
        <v>0</v>
      </c>
      <c r="N212" s="337">
        <v>141.6</v>
      </c>
      <c r="O212" s="338">
        <f>Tabla1[[#This Row],[Costo Unit.]]*Tabla1[[#This Row],[Inventario al 30/09/2023]]</f>
        <v>283.2</v>
      </c>
      <c r="P212" s="337">
        <f>(Tabla1[[#This Row],[Entradas 30 Junio-30 Sept. 2023]]*Tabla1[[#This Row],[Costo Unit.]])</f>
        <v>0</v>
      </c>
      <c r="Q212" s="337">
        <f>(Tabla1[[#This Row],[Salidas 30 Junio-30 Sept. 2023]]*Tabla1[[#This Row],[Costo Unit.]])</f>
        <v>0</v>
      </c>
      <c r="R212" s="337" t="s">
        <v>1057</v>
      </c>
      <c r="S212" s="351"/>
      <c r="T212" s="351"/>
      <c r="U212" s="352"/>
      <c r="V212" s="33"/>
    </row>
    <row r="213" spans="2:22" ht="18" x14ac:dyDescent="0.25">
      <c r="B213" s="333">
        <v>44145</v>
      </c>
      <c r="C213" s="334" t="s">
        <v>1073</v>
      </c>
      <c r="D213" s="335" t="s">
        <v>558</v>
      </c>
      <c r="E213" s="340" t="s">
        <v>569</v>
      </c>
      <c r="F213" s="334">
        <v>4</v>
      </c>
      <c r="G213" s="334">
        <v>0</v>
      </c>
      <c r="H213" s="334"/>
      <c r="I213" s="334"/>
      <c r="J213" s="334">
        <v>0</v>
      </c>
      <c r="K213" s="334">
        <f>SUM(Tabla1[[#This Row],[Existencia al 30/06/2023]]+Tabla1[[#This Row],[Entradas 30 Junio-30 Sept. 2023]]+Tabla1[[#This Row],[Devoluciones]]+I213-J213)</f>
        <v>4</v>
      </c>
      <c r="L213" s="334">
        <v>4</v>
      </c>
      <c r="M213" s="334">
        <f>Tabla1[[#This Row],[Inventario al 30/09/2023]]-Tabla1[[#This Row],[Balance S/Mov. al 30/09/2023]]</f>
        <v>0</v>
      </c>
      <c r="N213" s="337">
        <v>230.1</v>
      </c>
      <c r="O213" s="338">
        <f>Tabla1[[#This Row],[Costo Unit.]]*Tabla1[[#This Row],[Inventario al 30/09/2023]]</f>
        <v>920.4</v>
      </c>
      <c r="P213" s="337">
        <f>(Tabla1[[#This Row],[Entradas 30 Junio-30 Sept. 2023]]*Tabla1[[#This Row],[Costo Unit.]])</f>
        <v>0</v>
      </c>
      <c r="Q213" s="337">
        <f>(Tabla1[[#This Row],[Salidas 30 Junio-30 Sept. 2023]]*Tabla1[[#This Row],[Costo Unit.]])</f>
        <v>0</v>
      </c>
      <c r="R213" s="337" t="s">
        <v>1057</v>
      </c>
      <c r="S213" s="351"/>
      <c r="T213" s="351"/>
      <c r="U213" s="352"/>
      <c r="V213" s="33"/>
    </row>
    <row r="214" spans="2:22" ht="18" x14ac:dyDescent="0.25">
      <c r="B214" s="333">
        <v>44879</v>
      </c>
      <c r="C214" s="334" t="s">
        <v>1073</v>
      </c>
      <c r="D214" s="335" t="s">
        <v>1237</v>
      </c>
      <c r="E214" s="340" t="s">
        <v>1181</v>
      </c>
      <c r="F214" s="334">
        <v>45</v>
      </c>
      <c r="G214" s="334">
        <v>0</v>
      </c>
      <c r="H214" s="334"/>
      <c r="I214" s="334"/>
      <c r="J214" s="334">
        <v>0</v>
      </c>
      <c r="K214" s="334">
        <f>SUM(Tabla1[[#This Row],[Existencia al 30/06/2023]]+Tabla1[[#This Row],[Entradas 30 Junio-30 Sept. 2023]]+Tabla1[[#This Row],[Devoluciones]]+I214-J214)</f>
        <v>45</v>
      </c>
      <c r="L214" s="334">
        <v>32</v>
      </c>
      <c r="M214" s="334">
        <f>Tabla1[[#This Row],[Inventario al 30/09/2023]]-Tabla1[[#This Row],[Balance S/Mov. al 30/09/2023]]</f>
        <v>-13</v>
      </c>
      <c r="N214" s="337">
        <v>385.2</v>
      </c>
      <c r="O214" s="338">
        <f>Tabla1[[#This Row],[Costo Unit.]]*Tabla1[[#This Row],[Inventario al 30/09/2023]]</f>
        <v>12326.4</v>
      </c>
      <c r="P214" s="337">
        <f>(Tabla1[[#This Row],[Entradas 30 Junio-30 Sept. 2023]]*Tabla1[[#This Row],[Costo Unit.]])</f>
        <v>0</v>
      </c>
      <c r="Q214" s="337">
        <f>(Tabla1[[#This Row],[Salidas 30 Junio-30 Sept. 2023]]*Tabla1[[#This Row],[Costo Unit.]])</f>
        <v>0</v>
      </c>
      <c r="R214" s="337" t="s">
        <v>1057</v>
      </c>
      <c r="S214" s="351"/>
      <c r="T214" s="351"/>
      <c r="U214" s="352"/>
      <c r="V214" s="33"/>
    </row>
    <row r="215" spans="2:22" ht="18" x14ac:dyDescent="0.25">
      <c r="B215" s="333">
        <v>44879</v>
      </c>
      <c r="C215" s="334" t="s">
        <v>1070</v>
      </c>
      <c r="D215" s="335" t="s">
        <v>1236</v>
      </c>
      <c r="E215" s="340" t="s">
        <v>1180</v>
      </c>
      <c r="F215" s="334">
        <v>45</v>
      </c>
      <c r="G215" s="334">
        <v>0</v>
      </c>
      <c r="H215" s="334"/>
      <c r="I215" s="334"/>
      <c r="J215" s="334">
        <v>0</v>
      </c>
      <c r="K215" s="334">
        <f>SUM(Tabla1[[#This Row],[Existencia al 30/06/2023]]+Tabla1[[#This Row],[Entradas 30 Junio-30 Sept. 2023]]+Tabla1[[#This Row],[Devoluciones]]+I215-J215)</f>
        <v>45</v>
      </c>
      <c r="L215" s="334">
        <v>36</v>
      </c>
      <c r="M215" s="334">
        <f>Tabla1[[#This Row],[Inventario al 30/09/2023]]-Tabla1[[#This Row],[Balance S/Mov. al 30/09/2023]]</f>
        <v>-9</v>
      </c>
      <c r="N215" s="337">
        <v>63.68</v>
      </c>
      <c r="O215" s="338">
        <f>Tabla1[[#This Row],[Costo Unit.]]*Tabla1[[#This Row],[Inventario al 30/09/2023]]</f>
        <v>2292.48</v>
      </c>
      <c r="P215" s="337">
        <f>(Tabla1[[#This Row],[Entradas 30 Junio-30 Sept. 2023]]*Tabla1[[#This Row],[Costo Unit.]])</f>
        <v>0</v>
      </c>
      <c r="Q215" s="337">
        <f>(Tabla1[[#This Row],[Salidas 30 Junio-30 Sept. 2023]]*Tabla1[[#This Row],[Costo Unit.]])</f>
        <v>0</v>
      </c>
      <c r="R215" s="337" t="s">
        <v>1057</v>
      </c>
      <c r="S215" s="351"/>
      <c r="T215" s="351"/>
      <c r="U215" s="352"/>
      <c r="V215" s="33"/>
    </row>
    <row r="216" spans="2:22" ht="18" x14ac:dyDescent="0.25">
      <c r="B216" s="333"/>
      <c r="C216" s="334" t="s">
        <v>1077</v>
      </c>
      <c r="D216" s="335" t="s">
        <v>1160</v>
      </c>
      <c r="E216" s="340" t="s">
        <v>1110</v>
      </c>
      <c r="F216" s="334">
        <v>1</v>
      </c>
      <c r="G216" s="334">
        <v>0</v>
      </c>
      <c r="H216" s="334"/>
      <c r="I216" s="334"/>
      <c r="J216" s="334">
        <v>0</v>
      </c>
      <c r="K216" s="334">
        <f>SUM(Tabla1[[#This Row],[Existencia al 30/06/2023]]+Tabla1[[#This Row],[Entradas 30 Junio-30 Sept. 2023]]+Tabla1[[#This Row],[Devoluciones]]+I216-J216)</f>
        <v>1</v>
      </c>
      <c r="L216" s="334">
        <v>0</v>
      </c>
      <c r="M216" s="334">
        <f>Tabla1[[#This Row],[Inventario al 30/09/2023]]-Tabla1[[#This Row],[Balance S/Mov. al 30/09/2023]]</f>
        <v>-1</v>
      </c>
      <c r="N216" s="337">
        <v>0</v>
      </c>
      <c r="O216" s="338">
        <f>Tabla1[[#This Row],[Costo Unit.]]*Tabla1[[#This Row],[Inventario al 30/09/2023]]</f>
        <v>0</v>
      </c>
      <c r="P216" s="337">
        <f>(Tabla1[[#This Row],[Entradas 30 Junio-30 Sept. 2023]]*Tabla1[[#This Row],[Costo Unit.]])</f>
        <v>0</v>
      </c>
      <c r="Q216" s="337">
        <f>(Tabla1[[#This Row],[Salidas 30 Junio-30 Sept. 2023]]*Tabla1[[#This Row],[Costo Unit.]])</f>
        <v>0</v>
      </c>
      <c r="R216" s="337" t="s">
        <v>1057</v>
      </c>
      <c r="S216" s="351"/>
      <c r="T216" s="351"/>
      <c r="U216" s="352"/>
      <c r="V216" s="33"/>
    </row>
    <row r="217" spans="2:22" ht="18" x14ac:dyDescent="0.25">
      <c r="B217" s="333"/>
      <c r="C217" s="334" t="s">
        <v>1077</v>
      </c>
      <c r="D217" s="335" t="s">
        <v>1161</v>
      </c>
      <c r="E217" s="340" t="s">
        <v>1093</v>
      </c>
      <c r="F217" s="334">
        <v>0</v>
      </c>
      <c r="G217" s="334">
        <v>0</v>
      </c>
      <c r="H217" s="334"/>
      <c r="I217" s="334"/>
      <c r="J217" s="334">
        <v>0</v>
      </c>
      <c r="K217" s="334">
        <f>SUM(Tabla1[[#This Row],[Existencia al 30/06/2023]]+Tabla1[[#This Row],[Entradas 30 Junio-30 Sept. 2023]]+Tabla1[[#This Row],[Devoluciones]]+I217-J217)</f>
        <v>0</v>
      </c>
      <c r="L217" s="334">
        <v>1</v>
      </c>
      <c r="M217" s="334">
        <f>Tabla1[[#This Row],[Inventario al 30/09/2023]]-Tabla1[[#This Row],[Balance S/Mov. al 30/09/2023]]</f>
        <v>1</v>
      </c>
      <c r="N217" s="337">
        <v>0</v>
      </c>
      <c r="O217" s="338">
        <f>Tabla1[[#This Row],[Costo Unit.]]*Tabla1[[#This Row],[Inventario al 30/09/2023]]</f>
        <v>0</v>
      </c>
      <c r="P217" s="337">
        <f>(Tabla1[[#This Row],[Entradas 30 Junio-30 Sept. 2023]]*Tabla1[[#This Row],[Costo Unit.]])</f>
        <v>0</v>
      </c>
      <c r="Q217" s="337">
        <f>(Tabla1[[#This Row],[Salidas 30 Junio-30 Sept. 2023]]*Tabla1[[#This Row],[Costo Unit.]])</f>
        <v>0</v>
      </c>
      <c r="R217" s="337" t="s">
        <v>1057</v>
      </c>
      <c r="S217" s="351"/>
      <c r="T217" s="351"/>
      <c r="U217" s="352"/>
      <c r="V217" s="33"/>
    </row>
    <row r="218" spans="2:22" ht="18" x14ac:dyDescent="0.25">
      <c r="B218" s="333">
        <v>42496</v>
      </c>
      <c r="C218" s="334" t="s">
        <v>1068</v>
      </c>
      <c r="D218" s="335" t="s">
        <v>915</v>
      </c>
      <c r="E218" s="340" t="s">
        <v>918</v>
      </c>
      <c r="F218" s="334">
        <v>485</v>
      </c>
      <c r="G218" s="334">
        <v>0</v>
      </c>
      <c r="H218" s="334"/>
      <c r="I218" s="334"/>
      <c r="J218" s="334">
        <v>0</v>
      </c>
      <c r="K218" s="334">
        <f>SUM(Tabla1[[#This Row],[Existencia al 30/06/2023]]+Tabla1[[#This Row],[Entradas 30 Junio-30 Sept. 2023]]+Tabla1[[#This Row],[Devoluciones]]+I218-J218)</f>
        <v>485</v>
      </c>
      <c r="L218" s="334">
        <v>444</v>
      </c>
      <c r="M218" s="334">
        <f>Tabla1[[#This Row],[Inventario al 30/09/2023]]-Tabla1[[#This Row],[Balance S/Mov. al 30/09/2023]]</f>
        <v>-41</v>
      </c>
      <c r="N218" s="337">
        <v>1.28</v>
      </c>
      <c r="O218" s="338">
        <f>Tabla1[[#This Row],[Costo Unit.]]*Tabla1[[#This Row],[Inventario al 30/09/2023]]</f>
        <v>568.32000000000005</v>
      </c>
      <c r="P218" s="337">
        <f>(Tabla1[[#This Row],[Entradas 30 Junio-30 Sept. 2023]]*Tabla1[[#This Row],[Costo Unit.]])</f>
        <v>0</v>
      </c>
      <c r="Q218" s="337">
        <f>(Tabla1[[#This Row],[Salidas 30 Junio-30 Sept. 2023]]*Tabla1[[#This Row],[Costo Unit.]])</f>
        <v>0</v>
      </c>
      <c r="R218" s="337" t="s">
        <v>1057</v>
      </c>
      <c r="S218" s="351"/>
      <c r="T218" s="351"/>
      <c r="U218" s="352"/>
      <c r="V218" s="33"/>
    </row>
    <row r="219" spans="2:22" ht="18" x14ac:dyDescent="0.25">
      <c r="B219" s="333"/>
      <c r="C219" s="334" t="s">
        <v>1084</v>
      </c>
      <c r="D219" s="335" t="s">
        <v>1139</v>
      </c>
      <c r="E219" s="340" t="s">
        <v>1140</v>
      </c>
      <c r="F219" s="334">
        <v>25</v>
      </c>
      <c r="G219" s="334">
        <v>0</v>
      </c>
      <c r="H219" s="334"/>
      <c r="I219" s="334"/>
      <c r="J219" s="334">
        <v>0</v>
      </c>
      <c r="K219" s="334">
        <f>SUM(Tabla1[[#This Row],[Existencia al 30/06/2023]]+Tabla1[[#This Row],[Entradas 30 Junio-30 Sept. 2023]]+Tabla1[[#This Row],[Devoluciones]]+I219-J219)</f>
        <v>25</v>
      </c>
      <c r="L219" s="334">
        <v>25</v>
      </c>
      <c r="M219" s="334">
        <f>Tabla1[[#This Row],[Inventario al 30/09/2023]]-Tabla1[[#This Row],[Balance S/Mov. al 30/09/2023]]</f>
        <v>0</v>
      </c>
      <c r="N219" s="337">
        <v>0</v>
      </c>
      <c r="O219" s="338">
        <f>Tabla1[[#This Row],[Costo Unit.]]*Tabla1[[#This Row],[Inventario al 30/09/2023]]</f>
        <v>0</v>
      </c>
      <c r="P219" s="337">
        <f>(Tabla1[[#This Row],[Entradas 30 Junio-30 Sept. 2023]]*Tabla1[[#This Row],[Costo Unit.]])</f>
        <v>0</v>
      </c>
      <c r="Q219" s="337">
        <f>(Tabla1[[#This Row],[Salidas 30 Junio-30 Sept. 2023]]*Tabla1[[#This Row],[Costo Unit.]])</f>
        <v>0</v>
      </c>
      <c r="R219" s="337" t="s">
        <v>1057</v>
      </c>
      <c r="S219" s="351"/>
      <c r="T219" s="351"/>
      <c r="U219" s="352"/>
      <c r="V219" s="33"/>
    </row>
    <row r="220" spans="2:22" ht="18" x14ac:dyDescent="0.25">
      <c r="B220" s="333">
        <v>42496</v>
      </c>
      <c r="C220" s="334" t="s">
        <v>1075</v>
      </c>
      <c r="D220" s="335" t="s">
        <v>427</v>
      </c>
      <c r="E220" s="340" t="s">
        <v>1115</v>
      </c>
      <c r="F220" s="334">
        <v>2</v>
      </c>
      <c r="G220" s="334">
        <v>0</v>
      </c>
      <c r="H220" s="334"/>
      <c r="I220" s="334"/>
      <c r="J220" s="334">
        <v>0</v>
      </c>
      <c r="K220" s="334">
        <f>SUM(Tabla1[[#This Row],[Existencia al 30/06/2023]]+Tabla1[[#This Row],[Entradas 30 Junio-30 Sept. 2023]]+Tabla1[[#This Row],[Devoluciones]]+I220-J220)</f>
        <v>2</v>
      </c>
      <c r="L220" s="334">
        <v>2</v>
      </c>
      <c r="M220" s="334">
        <f>Tabla1[[#This Row],[Inventario al 30/09/2023]]-Tabla1[[#This Row],[Balance S/Mov. al 30/09/2023]]</f>
        <v>0</v>
      </c>
      <c r="N220" s="337">
        <v>754</v>
      </c>
      <c r="O220" s="338">
        <f>Tabla1[[#This Row],[Costo Unit.]]*Tabla1[[#This Row],[Inventario al 30/09/2023]]</f>
        <v>1508</v>
      </c>
      <c r="P220" s="337">
        <f>(Tabla1[[#This Row],[Entradas 30 Junio-30 Sept. 2023]]*Tabla1[[#This Row],[Costo Unit.]])</f>
        <v>0</v>
      </c>
      <c r="Q220" s="337">
        <f>(Tabla1[[#This Row],[Salidas 30 Junio-30 Sept. 2023]]*Tabla1[[#This Row],[Costo Unit.]])</f>
        <v>0</v>
      </c>
      <c r="R220" s="337" t="s">
        <v>1057</v>
      </c>
      <c r="S220" s="351"/>
      <c r="T220" s="351"/>
      <c r="U220" s="352"/>
      <c r="V220" s="33"/>
    </row>
    <row r="221" spans="2:22" ht="18" x14ac:dyDescent="0.25">
      <c r="B221" s="333"/>
      <c r="C221" s="334" t="s">
        <v>1073</v>
      </c>
      <c r="D221" s="335" t="s">
        <v>1273</v>
      </c>
      <c r="E221" s="340" t="s">
        <v>1274</v>
      </c>
      <c r="F221" s="334">
        <v>35</v>
      </c>
      <c r="G221" s="334">
        <v>0</v>
      </c>
      <c r="H221" s="334"/>
      <c r="I221" s="334"/>
      <c r="J221" s="334">
        <v>0</v>
      </c>
      <c r="K221" s="334">
        <f>SUM(Tabla1[[#This Row],[Existencia al 30/06/2023]]+Tabla1[[#This Row],[Entradas 30 Junio-30 Sept. 2023]]+Tabla1[[#This Row],[Devoluciones]]+I221-J221)</f>
        <v>35</v>
      </c>
      <c r="L221" s="334">
        <v>0</v>
      </c>
      <c r="M221" s="334">
        <f>Tabla1[[#This Row],[Inventario al 30/09/2023]]-Tabla1[[#This Row],[Balance S/Mov. al 30/09/2023]]</f>
        <v>-35</v>
      </c>
      <c r="N221" s="337">
        <v>0</v>
      </c>
      <c r="O221" s="338">
        <f>Tabla1[[#This Row],[Costo Unit.]]*Tabla1[[#This Row],[Inventario al 30/09/2023]]</f>
        <v>0</v>
      </c>
      <c r="P221" s="337">
        <f>(Tabla1[[#This Row],[Entradas 30 Junio-30 Sept. 2023]]*Tabla1[[#This Row],[Costo Unit.]])</f>
        <v>0</v>
      </c>
      <c r="Q221" s="337">
        <f>(Tabla1[[#This Row],[Salidas 30 Junio-30 Sept. 2023]]*Tabla1[[#This Row],[Costo Unit.]])</f>
        <v>0</v>
      </c>
      <c r="R221" s="337" t="s">
        <v>1057</v>
      </c>
      <c r="S221" s="351"/>
      <c r="T221" s="351"/>
      <c r="U221" s="352"/>
      <c r="V221" s="33"/>
    </row>
    <row r="222" spans="2:22" ht="18" x14ac:dyDescent="0.25">
      <c r="B222" s="333">
        <v>42080</v>
      </c>
      <c r="C222" s="334" t="s">
        <v>1075</v>
      </c>
      <c r="D222" s="335" t="s">
        <v>537</v>
      </c>
      <c r="E222" s="340" t="s">
        <v>542</v>
      </c>
      <c r="F222" s="334">
        <v>0</v>
      </c>
      <c r="G222" s="334">
        <v>0</v>
      </c>
      <c r="H222" s="334"/>
      <c r="I222" s="334"/>
      <c r="J222" s="334">
        <v>0</v>
      </c>
      <c r="K222" s="334">
        <f>SUM(Tabla1[[#This Row],[Existencia al 30/06/2023]]+Tabla1[[#This Row],[Entradas 30 Junio-30 Sept. 2023]]+Tabla1[[#This Row],[Devoluciones]]+I222-J222)</f>
        <v>0</v>
      </c>
      <c r="L222" s="334">
        <v>0</v>
      </c>
      <c r="M222" s="334">
        <f>Tabla1[[#This Row],[Inventario al 30/09/2023]]-Tabla1[[#This Row],[Balance S/Mov. al 30/09/2023]]</f>
        <v>0</v>
      </c>
      <c r="N222" s="337">
        <v>295</v>
      </c>
      <c r="O222" s="338">
        <f>Tabla1[[#This Row],[Costo Unit.]]*Tabla1[[#This Row],[Inventario al 30/09/2023]]</f>
        <v>0</v>
      </c>
      <c r="P222" s="337">
        <f>(Tabla1[[#This Row],[Entradas 30 Junio-30 Sept. 2023]]*Tabla1[[#This Row],[Costo Unit.]])</f>
        <v>0</v>
      </c>
      <c r="Q222" s="337">
        <f>(Tabla1[[#This Row],[Salidas 30 Junio-30 Sept. 2023]]*Tabla1[[#This Row],[Costo Unit.]])</f>
        <v>0</v>
      </c>
      <c r="R222" s="337" t="s">
        <v>1057</v>
      </c>
      <c r="S222" s="351"/>
      <c r="T222" s="351"/>
      <c r="U222" s="352"/>
      <c r="V222" s="33"/>
    </row>
    <row r="223" spans="2:22" ht="18" x14ac:dyDescent="0.25">
      <c r="B223" s="333"/>
      <c r="C223" s="334" t="s">
        <v>1080</v>
      </c>
      <c r="D223" s="335" t="s">
        <v>537</v>
      </c>
      <c r="E223" s="340" t="s">
        <v>1287</v>
      </c>
      <c r="F223" s="334">
        <v>3</v>
      </c>
      <c r="G223" s="334">
        <v>0</v>
      </c>
      <c r="H223" s="334"/>
      <c r="I223" s="334"/>
      <c r="J223" s="334">
        <v>0</v>
      </c>
      <c r="K223" s="334">
        <f>SUM(Tabla1[[#This Row],[Existencia al 30/06/2023]]+Tabla1[[#This Row],[Entradas 30 Junio-30 Sept. 2023]]+Tabla1[[#This Row],[Devoluciones]]+I223-J223)</f>
        <v>3</v>
      </c>
      <c r="L223" s="334">
        <v>3</v>
      </c>
      <c r="M223" s="334">
        <f>Tabla1[[#This Row],[Inventario al 30/09/2023]]-Tabla1[[#This Row],[Balance S/Mov. al 30/09/2023]]</f>
        <v>0</v>
      </c>
      <c r="N223" s="337">
        <v>0</v>
      </c>
      <c r="O223" s="338">
        <f>Tabla1[[#This Row],[Costo Unit.]]*Tabla1[[#This Row],[Inventario al 30/09/2023]]</f>
        <v>0</v>
      </c>
      <c r="P223" s="337">
        <f>(Tabla1[[#This Row],[Entradas 30 Junio-30 Sept. 2023]]*Tabla1[[#This Row],[Costo Unit.]])</f>
        <v>0</v>
      </c>
      <c r="Q223" s="337">
        <f>(Tabla1[[#This Row],[Salidas 30 Junio-30 Sept. 2023]]*Tabla1[[#This Row],[Costo Unit.]])</f>
        <v>0</v>
      </c>
      <c r="R223" s="337" t="s">
        <v>1057</v>
      </c>
      <c r="S223" s="351"/>
      <c r="T223" s="351"/>
      <c r="U223" s="352"/>
      <c r="V223" s="33"/>
    </row>
    <row r="224" spans="2:22" ht="18" x14ac:dyDescent="0.25">
      <c r="B224" s="333">
        <v>41479</v>
      </c>
      <c r="C224" s="334" t="s">
        <v>1068</v>
      </c>
      <c r="D224" s="335" t="s">
        <v>892</v>
      </c>
      <c r="E224" s="336" t="s">
        <v>894</v>
      </c>
      <c r="F224" s="334">
        <v>2</v>
      </c>
      <c r="G224" s="334">
        <v>0</v>
      </c>
      <c r="H224" s="334"/>
      <c r="I224" s="334"/>
      <c r="J224" s="334">
        <v>0</v>
      </c>
      <c r="K224" s="334">
        <f>SUM(Tabla1[[#This Row],[Existencia al 30/06/2023]]+Tabla1[[#This Row],[Entradas 30 Junio-30 Sept. 2023]]+Tabla1[[#This Row],[Devoluciones]]+I224-J224)</f>
        <v>2</v>
      </c>
      <c r="L224" s="334">
        <v>12</v>
      </c>
      <c r="M224" s="334">
        <f>Tabla1[[#This Row],[Inventario al 30/09/2023]]-Tabla1[[#This Row],[Balance S/Mov. al 30/09/2023]]</f>
        <v>10</v>
      </c>
      <c r="N224" s="337">
        <v>23.49</v>
      </c>
      <c r="O224" s="338">
        <f>Tabla1[[#This Row],[Costo Unit.]]*Tabla1[[#This Row],[Inventario al 30/09/2023]]</f>
        <v>281.88</v>
      </c>
      <c r="P224" s="337">
        <f>(Tabla1[[#This Row],[Entradas 30 Junio-30 Sept. 2023]]*Tabla1[[#This Row],[Costo Unit.]])</f>
        <v>0</v>
      </c>
      <c r="Q224" s="337">
        <f>(Tabla1[[#This Row],[Salidas 30 Junio-30 Sept. 2023]]*Tabla1[[#This Row],[Costo Unit.]])</f>
        <v>0</v>
      </c>
      <c r="R224" s="337" t="s">
        <v>1057</v>
      </c>
      <c r="S224" s="351"/>
      <c r="T224" s="351"/>
      <c r="U224" s="352"/>
      <c r="V224" s="33"/>
    </row>
    <row r="225" spans="2:22" ht="18" x14ac:dyDescent="0.25">
      <c r="B225" s="333">
        <v>41022</v>
      </c>
      <c r="C225" s="334" t="s">
        <v>1068</v>
      </c>
      <c r="D225" s="335" t="s">
        <v>891</v>
      </c>
      <c r="E225" s="336" t="s">
        <v>893</v>
      </c>
      <c r="F225" s="334">
        <v>38</v>
      </c>
      <c r="G225" s="334">
        <v>0</v>
      </c>
      <c r="H225" s="334"/>
      <c r="I225" s="334"/>
      <c r="J225" s="334">
        <v>0</v>
      </c>
      <c r="K225" s="334">
        <f>SUM(Tabla1[[#This Row],[Existencia al 30/06/2023]]+Tabla1[[#This Row],[Entradas 30 Junio-30 Sept. 2023]]+Tabla1[[#This Row],[Devoluciones]]+I225-J225)</f>
        <v>38</v>
      </c>
      <c r="L225" s="334">
        <v>38</v>
      </c>
      <c r="M225" s="334">
        <f>Tabla1[[#This Row],[Inventario al 30/09/2023]]-Tabla1[[#This Row],[Balance S/Mov. al 30/09/2023]]</f>
        <v>0</v>
      </c>
      <c r="N225" s="337">
        <v>115.05</v>
      </c>
      <c r="O225" s="338">
        <f>Tabla1[[#This Row],[Costo Unit.]]*Tabla1[[#This Row],[Inventario al 30/09/2023]]</f>
        <v>4371.8999999999996</v>
      </c>
      <c r="P225" s="337">
        <f>(Tabla1[[#This Row],[Entradas 30 Junio-30 Sept. 2023]]*Tabla1[[#This Row],[Costo Unit.]])</f>
        <v>0</v>
      </c>
      <c r="Q225" s="337">
        <f>(Tabla1[[#This Row],[Salidas 30 Junio-30 Sept. 2023]]*Tabla1[[#This Row],[Costo Unit.]])</f>
        <v>0</v>
      </c>
      <c r="R225" s="337" t="s">
        <v>1057</v>
      </c>
      <c r="S225" s="351"/>
      <c r="T225" s="351"/>
      <c r="U225" s="352"/>
      <c r="V225" s="33"/>
    </row>
    <row r="226" spans="2:22" ht="18" x14ac:dyDescent="0.25">
      <c r="B226" s="333">
        <v>41429</v>
      </c>
      <c r="C226" s="334" t="s">
        <v>1075</v>
      </c>
      <c r="D226" s="335" t="s">
        <v>425</v>
      </c>
      <c r="E226" s="340" t="s">
        <v>1116</v>
      </c>
      <c r="F226" s="334">
        <v>7</v>
      </c>
      <c r="G226" s="334">
        <v>0</v>
      </c>
      <c r="H226" s="334"/>
      <c r="I226" s="334"/>
      <c r="J226" s="334">
        <v>0</v>
      </c>
      <c r="K226" s="334">
        <f>SUM(Tabla1[[#This Row],[Existencia al 30/06/2023]]+Tabla1[[#This Row],[Entradas 30 Junio-30 Sept. 2023]]+Tabla1[[#This Row],[Devoluciones]]+I226-J226)</f>
        <v>7</v>
      </c>
      <c r="L226" s="334">
        <v>7</v>
      </c>
      <c r="M226" s="334">
        <f>Tabla1[[#This Row],[Inventario al 30/09/2023]]-Tabla1[[#This Row],[Balance S/Mov. al 30/09/2023]]</f>
        <v>0</v>
      </c>
      <c r="N226" s="337">
        <v>754</v>
      </c>
      <c r="O226" s="338">
        <f>Tabla1[[#This Row],[Costo Unit.]]*Tabla1[[#This Row],[Inventario al 30/09/2023]]</f>
        <v>5278</v>
      </c>
      <c r="P226" s="337">
        <f>(Tabla1[[#This Row],[Entradas 30 Junio-30 Sept. 2023]]*Tabla1[[#This Row],[Costo Unit.]])</f>
        <v>0</v>
      </c>
      <c r="Q226" s="337">
        <f>(Tabla1[[#This Row],[Salidas 30 Junio-30 Sept. 2023]]*Tabla1[[#This Row],[Costo Unit.]])</f>
        <v>0</v>
      </c>
      <c r="R226" s="337" t="s">
        <v>1057</v>
      </c>
      <c r="S226" s="351"/>
      <c r="T226" s="351"/>
      <c r="U226" s="352"/>
      <c r="V226" s="33"/>
    </row>
    <row r="227" spans="2:22" ht="18" x14ac:dyDescent="0.25">
      <c r="B227" s="333">
        <v>41466</v>
      </c>
      <c r="C227" s="334" t="s">
        <v>1076</v>
      </c>
      <c r="D227" s="335" t="s">
        <v>520</v>
      </c>
      <c r="E227" s="340" t="s">
        <v>521</v>
      </c>
      <c r="F227" s="334">
        <v>5</v>
      </c>
      <c r="G227" s="334">
        <v>0</v>
      </c>
      <c r="H227" s="334"/>
      <c r="I227" s="334"/>
      <c r="J227" s="334">
        <v>0</v>
      </c>
      <c r="K227" s="334">
        <f>SUM(Tabla1[[#This Row],[Existencia al 30/06/2023]]+Tabla1[[#This Row],[Entradas 30 Junio-30 Sept. 2023]]+Tabla1[[#This Row],[Devoluciones]]+I227-J227)</f>
        <v>5</v>
      </c>
      <c r="L227" s="334">
        <v>5</v>
      </c>
      <c r="M227" s="334">
        <f>Tabla1[[#This Row],[Inventario al 30/09/2023]]-Tabla1[[#This Row],[Balance S/Mov. al 30/09/2023]]</f>
        <v>0</v>
      </c>
      <c r="N227" s="337">
        <v>1634.3</v>
      </c>
      <c r="O227" s="338">
        <f>Tabla1[[#This Row],[Costo Unit.]]*Tabla1[[#This Row],[Inventario al 30/09/2023]]</f>
        <v>8171.5</v>
      </c>
      <c r="P227" s="337">
        <f>(Tabla1[[#This Row],[Entradas 30 Junio-30 Sept. 2023]]*Tabla1[[#This Row],[Costo Unit.]])</f>
        <v>0</v>
      </c>
      <c r="Q227" s="337">
        <f>(Tabla1[[#This Row],[Salidas 30 Junio-30 Sept. 2023]]*Tabla1[[#This Row],[Costo Unit.]])</f>
        <v>0</v>
      </c>
      <c r="R227" s="337" t="s">
        <v>1057</v>
      </c>
      <c r="S227" s="351"/>
      <c r="T227" s="351"/>
      <c r="U227" s="352"/>
      <c r="V227" s="33"/>
    </row>
    <row r="228" spans="2:22" ht="18" x14ac:dyDescent="0.25">
      <c r="B228" s="333">
        <v>42496</v>
      </c>
      <c r="C228" s="334" t="s">
        <v>1073</v>
      </c>
      <c r="D228" s="335" t="s">
        <v>435</v>
      </c>
      <c r="E228" s="340" t="s">
        <v>160</v>
      </c>
      <c r="F228" s="334">
        <v>1</v>
      </c>
      <c r="G228" s="334">
        <v>0</v>
      </c>
      <c r="H228" s="334"/>
      <c r="I228" s="334"/>
      <c r="J228" s="334">
        <v>0</v>
      </c>
      <c r="K228" s="334">
        <f>SUM(Tabla1[[#This Row],[Existencia al 30/06/2023]]+Tabla1[[#This Row],[Entradas 30 Junio-30 Sept. 2023]]+Tabla1[[#This Row],[Devoluciones]]+I228-J228)</f>
        <v>1</v>
      </c>
      <c r="L228" s="334">
        <v>1</v>
      </c>
      <c r="M228" s="334">
        <f>Tabla1[[#This Row],[Inventario al 30/09/2023]]-Tabla1[[#This Row],[Balance S/Mov. al 30/09/2023]]</f>
        <v>0</v>
      </c>
      <c r="N228" s="337">
        <v>120</v>
      </c>
      <c r="O228" s="338">
        <f>Tabla1[[#This Row],[Costo Unit.]]*Tabla1[[#This Row],[Inventario al 30/09/2023]]</f>
        <v>120</v>
      </c>
      <c r="P228" s="337">
        <f>(Tabla1[[#This Row],[Entradas 30 Junio-30 Sept. 2023]]*Tabla1[[#This Row],[Costo Unit.]])</f>
        <v>0</v>
      </c>
      <c r="Q228" s="337">
        <f>(Tabla1[[#This Row],[Salidas 30 Junio-30 Sept. 2023]]*Tabla1[[#This Row],[Costo Unit.]])</f>
        <v>0</v>
      </c>
      <c r="R228" s="337" t="s">
        <v>1057</v>
      </c>
      <c r="S228" s="351"/>
      <c r="T228" s="351"/>
      <c r="U228" s="352"/>
      <c r="V228" s="33"/>
    </row>
    <row r="229" spans="2:22" ht="18" x14ac:dyDescent="0.25">
      <c r="B229" s="333">
        <v>42040</v>
      </c>
      <c r="C229" s="334" t="s">
        <v>1068</v>
      </c>
      <c r="D229" s="335" t="s">
        <v>678</v>
      </c>
      <c r="E229" s="340" t="s">
        <v>680</v>
      </c>
      <c r="F229" s="334">
        <v>14250</v>
      </c>
      <c r="G229" s="334">
        <v>0</v>
      </c>
      <c r="H229" s="334"/>
      <c r="I229" s="334"/>
      <c r="J229" s="334">
        <v>0</v>
      </c>
      <c r="K229" s="334">
        <f>SUM(Tabla1[[#This Row],[Existencia al 30/06/2023]]+Tabla1[[#This Row],[Entradas 30 Junio-30 Sept. 2023]]+Tabla1[[#This Row],[Devoluciones]]+I229-J229)</f>
        <v>14250</v>
      </c>
      <c r="L229" s="334">
        <v>14250</v>
      </c>
      <c r="M229" s="334">
        <f>Tabla1[[#This Row],[Inventario al 30/09/2023]]-Tabla1[[#This Row],[Balance S/Mov. al 30/09/2023]]</f>
        <v>0</v>
      </c>
      <c r="N229" s="337">
        <v>2.95</v>
      </c>
      <c r="O229" s="338">
        <f>Tabla1[[#This Row],[Costo Unit.]]*Tabla1[[#This Row],[Inventario al 30/09/2023]]</f>
        <v>42037.5</v>
      </c>
      <c r="P229" s="337">
        <f>(Tabla1[[#This Row],[Entradas 30 Junio-30 Sept. 2023]]*Tabla1[[#This Row],[Costo Unit.]])</f>
        <v>0</v>
      </c>
      <c r="Q229" s="337">
        <f>(Tabla1[[#This Row],[Salidas 30 Junio-30 Sept. 2023]]*Tabla1[[#This Row],[Costo Unit.]])</f>
        <v>0</v>
      </c>
      <c r="R229" s="337" t="s">
        <v>1057</v>
      </c>
      <c r="S229" s="351"/>
      <c r="T229" s="351"/>
      <c r="U229" s="352"/>
      <c r="V229" s="33"/>
    </row>
    <row r="230" spans="2:22" ht="18" x14ac:dyDescent="0.25">
      <c r="B230" s="333">
        <v>42551</v>
      </c>
      <c r="C230" s="334" t="s">
        <v>1068</v>
      </c>
      <c r="D230" s="335" t="s">
        <v>453</v>
      </c>
      <c r="E230" s="340" t="s">
        <v>458</v>
      </c>
      <c r="F230" s="334">
        <v>11</v>
      </c>
      <c r="G230" s="334">
        <v>0</v>
      </c>
      <c r="H230" s="334"/>
      <c r="I230" s="334"/>
      <c r="J230" s="334">
        <v>0</v>
      </c>
      <c r="K230" s="334">
        <f>SUM(Tabla1[[#This Row],[Existencia al 30/06/2023]]+Tabla1[[#This Row],[Entradas 30 Junio-30 Sept. 2023]]+Tabla1[[#This Row],[Devoluciones]]+I230-J230)</f>
        <v>11</v>
      </c>
      <c r="L230" s="334">
        <v>11</v>
      </c>
      <c r="M230" s="334">
        <f>Tabla1[[#This Row],[Inventario al 30/09/2023]]-Tabla1[[#This Row],[Balance S/Mov. al 30/09/2023]]</f>
        <v>0</v>
      </c>
      <c r="N230" s="337">
        <v>5412.07</v>
      </c>
      <c r="O230" s="338">
        <f>Tabla1[[#This Row],[Costo Unit.]]*Tabla1[[#This Row],[Inventario al 30/09/2023]]</f>
        <v>59532.77</v>
      </c>
      <c r="P230" s="337">
        <f>(Tabla1[[#This Row],[Entradas 30 Junio-30 Sept. 2023]]*Tabla1[[#This Row],[Costo Unit.]])</f>
        <v>0</v>
      </c>
      <c r="Q230" s="337">
        <f>(Tabla1[[#This Row],[Salidas 30 Junio-30 Sept. 2023]]*Tabla1[[#This Row],[Costo Unit.]])</f>
        <v>0</v>
      </c>
      <c r="R230" s="337" t="s">
        <v>1057</v>
      </c>
      <c r="S230" s="351"/>
      <c r="T230" s="351"/>
      <c r="U230" s="352"/>
      <c r="V230" s="33"/>
    </row>
    <row r="231" spans="2:22" ht="18" x14ac:dyDescent="0.25">
      <c r="B231" s="333">
        <v>42520</v>
      </c>
      <c r="C231" s="334" t="s">
        <v>1068</v>
      </c>
      <c r="D231" s="335" t="s">
        <v>751</v>
      </c>
      <c r="E231" s="340" t="s">
        <v>752</v>
      </c>
      <c r="F231" s="334">
        <v>26</v>
      </c>
      <c r="G231" s="334">
        <v>0</v>
      </c>
      <c r="H231" s="334"/>
      <c r="I231" s="334"/>
      <c r="J231" s="334">
        <v>0</v>
      </c>
      <c r="K231" s="334">
        <f>SUM(Tabla1[[#This Row],[Existencia al 30/06/2023]]+Tabla1[[#This Row],[Entradas 30 Junio-30 Sept. 2023]]+Tabla1[[#This Row],[Devoluciones]]+I231-J231)</f>
        <v>26</v>
      </c>
      <c r="L231" s="334">
        <v>25</v>
      </c>
      <c r="M231" s="334">
        <f>Tabla1[[#This Row],[Inventario al 30/09/2023]]-Tabla1[[#This Row],[Balance S/Mov. al 30/09/2023]]</f>
        <v>-1</v>
      </c>
      <c r="N231" s="337">
        <v>58.87</v>
      </c>
      <c r="O231" s="338">
        <f>Tabla1[[#This Row],[Costo Unit.]]*Tabla1[[#This Row],[Inventario al 30/09/2023]]</f>
        <v>1471.75</v>
      </c>
      <c r="P231" s="337">
        <f>(Tabla1[[#This Row],[Entradas 30 Junio-30 Sept. 2023]]*Tabla1[[#This Row],[Costo Unit.]])</f>
        <v>0</v>
      </c>
      <c r="Q231" s="337">
        <f>(Tabla1[[#This Row],[Salidas 30 Junio-30 Sept. 2023]]*Tabla1[[#This Row],[Costo Unit.]])</f>
        <v>0</v>
      </c>
      <c r="R231" s="337" t="s">
        <v>1057</v>
      </c>
      <c r="S231" s="351"/>
      <c r="T231" s="351"/>
      <c r="U231" s="352"/>
      <c r="V231" s="33"/>
    </row>
    <row r="232" spans="2:22" ht="18" x14ac:dyDescent="0.25">
      <c r="B232" s="333">
        <v>42846</v>
      </c>
      <c r="C232" s="334" t="s">
        <v>1068</v>
      </c>
      <c r="D232" s="335" t="s">
        <v>244</v>
      </c>
      <c r="E232" s="340" t="s">
        <v>167</v>
      </c>
      <c r="F232" s="334">
        <v>19</v>
      </c>
      <c r="G232" s="334">
        <v>0</v>
      </c>
      <c r="H232" s="334"/>
      <c r="I232" s="334"/>
      <c r="J232" s="334">
        <v>0</v>
      </c>
      <c r="K232" s="334">
        <f>SUM(Tabla1[[#This Row],[Existencia al 30/06/2023]]+Tabla1[[#This Row],[Entradas 30 Junio-30 Sept. 2023]]+Tabla1[[#This Row],[Devoluciones]]+I232-J232)</f>
        <v>19</v>
      </c>
      <c r="L232" s="334">
        <v>19</v>
      </c>
      <c r="M232" s="334">
        <f>Tabla1[[#This Row],[Inventario al 30/09/2023]]-Tabla1[[#This Row],[Balance S/Mov. al 30/09/2023]]</f>
        <v>0</v>
      </c>
      <c r="N232" s="337">
        <v>79.53</v>
      </c>
      <c r="O232" s="338">
        <f>Tabla1[[#This Row],[Costo Unit.]]*Tabla1[[#This Row],[Inventario al 30/09/2023]]</f>
        <v>1511.07</v>
      </c>
      <c r="P232" s="337">
        <f>(Tabla1[[#This Row],[Entradas 30 Junio-30 Sept. 2023]]*Tabla1[[#This Row],[Costo Unit.]])</f>
        <v>0</v>
      </c>
      <c r="Q232" s="337">
        <f>(Tabla1[[#This Row],[Salidas 30 Junio-30 Sept. 2023]]*Tabla1[[#This Row],[Costo Unit.]])</f>
        <v>0</v>
      </c>
      <c r="R232" s="337" t="s">
        <v>1057</v>
      </c>
      <c r="S232" s="351"/>
      <c r="T232" s="351"/>
      <c r="U232" s="352"/>
      <c r="V232" s="33"/>
    </row>
    <row r="233" spans="2:22" ht="18" x14ac:dyDescent="0.25">
      <c r="B233" s="333">
        <v>41432</v>
      </c>
      <c r="C233" s="334" t="s">
        <v>1068</v>
      </c>
      <c r="D233" s="335" t="s">
        <v>872</v>
      </c>
      <c r="E233" s="340" t="s">
        <v>873</v>
      </c>
      <c r="F233" s="334">
        <v>11</v>
      </c>
      <c r="G233" s="334">
        <v>0</v>
      </c>
      <c r="H233" s="334"/>
      <c r="I233" s="334"/>
      <c r="J233" s="334">
        <v>0</v>
      </c>
      <c r="K233" s="334">
        <f>SUM(Tabla1[[#This Row],[Existencia al 30/06/2023]]+Tabla1[[#This Row],[Entradas 30 Junio-30 Sept. 2023]]+Tabla1[[#This Row],[Devoluciones]]+I233-J233)</f>
        <v>11</v>
      </c>
      <c r="L233" s="334">
        <v>11</v>
      </c>
      <c r="M233" s="334">
        <f>Tabla1[[#This Row],[Inventario al 30/09/2023]]-Tabla1[[#This Row],[Balance S/Mov. al 30/09/2023]]</f>
        <v>0</v>
      </c>
      <c r="N233" s="337">
        <v>22.59</v>
      </c>
      <c r="O233" s="338">
        <f>Tabla1[[#This Row],[Costo Unit.]]*Tabla1[[#This Row],[Inventario al 30/09/2023]]</f>
        <v>248.49</v>
      </c>
      <c r="P233" s="337">
        <f>(Tabla1[[#This Row],[Entradas 30 Junio-30 Sept. 2023]]*Tabla1[[#This Row],[Costo Unit.]])</f>
        <v>0</v>
      </c>
      <c r="Q233" s="337">
        <f>(Tabla1[[#This Row],[Salidas 30 Junio-30 Sept. 2023]]*Tabla1[[#This Row],[Costo Unit.]])</f>
        <v>0</v>
      </c>
      <c r="R233" s="337" t="s">
        <v>1057</v>
      </c>
      <c r="S233" s="351"/>
      <c r="T233" s="351"/>
      <c r="U233" s="352"/>
      <c r="V233" s="33"/>
    </row>
    <row r="234" spans="2:22" ht="18" x14ac:dyDescent="0.25">
      <c r="B234" s="333">
        <v>42263</v>
      </c>
      <c r="C234" s="334" t="s">
        <v>1068</v>
      </c>
      <c r="D234" s="335" t="s">
        <v>592</v>
      </c>
      <c r="E234" s="340" t="s">
        <v>593</v>
      </c>
      <c r="F234" s="334">
        <v>25</v>
      </c>
      <c r="G234" s="334">
        <v>0</v>
      </c>
      <c r="H234" s="334"/>
      <c r="I234" s="334"/>
      <c r="J234" s="334">
        <v>0</v>
      </c>
      <c r="K234" s="334">
        <f>SUM(Tabla1[[#This Row],[Existencia al 30/06/2023]]+Tabla1[[#This Row],[Entradas 30 Junio-30 Sept. 2023]]+Tabla1[[#This Row],[Devoluciones]]+I234-J234)</f>
        <v>25</v>
      </c>
      <c r="L234" s="334">
        <v>25</v>
      </c>
      <c r="M234" s="334">
        <f>Tabla1[[#This Row],[Inventario al 30/09/2023]]-Tabla1[[#This Row],[Balance S/Mov. al 30/09/2023]]</f>
        <v>0</v>
      </c>
      <c r="N234" s="337">
        <v>74.64</v>
      </c>
      <c r="O234" s="338">
        <f>Tabla1[[#This Row],[Costo Unit.]]*Tabla1[[#This Row],[Inventario al 30/09/2023]]</f>
        <v>1866</v>
      </c>
      <c r="P234" s="337">
        <f>(Tabla1[[#This Row],[Entradas 30 Junio-30 Sept. 2023]]*Tabla1[[#This Row],[Costo Unit.]])</f>
        <v>0</v>
      </c>
      <c r="Q234" s="337">
        <f>(Tabla1[[#This Row],[Salidas 30 Junio-30 Sept. 2023]]*Tabla1[[#This Row],[Costo Unit.]])</f>
        <v>0</v>
      </c>
      <c r="R234" s="337" t="s">
        <v>1057</v>
      </c>
      <c r="S234" s="351"/>
      <c r="T234" s="351"/>
      <c r="U234" s="352"/>
      <c r="V234" s="33"/>
    </row>
    <row r="235" spans="2:22" ht="18" x14ac:dyDescent="0.25">
      <c r="B235" s="333">
        <v>43412</v>
      </c>
      <c r="C235" s="334" t="s">
        <v>1068</v>
      </c>
      <c r="D235" s="335" t="s">
        <v>879</v>
      </c>
      <c r="E235" s="340" t="s">
        <v>880</v>
      </c>
      <c r="F235" s="334">
        <v>55</v>
      </c>
      <c r="G235" s="334">
        <v>0</v>
      </c>
      <c r="H235" s="334"/>
      <c r="I235" s="334"/>
      <c r="J235" s="334">
        <v>0</v>
      </c>
      <c r="K235" s="334">
        <f>SUM(Tabla1[[#This Row],[Existencia al 30/06/2023]]+Tabla1[[#This Row],[Entradas 30 Junio-30 Sept. 2023]]+Tabla1[[#This Row],[Devoluciones]]+I235-J235)</f>
        <v>55</v>
      </c>
      <c r="L235" s="334">
        <v>106</v>
      </c>
      <c r="M235" s="334">
        <f>Tabla1[[#This Row],[Inventario al 30/09/2023]]-Tabla1[[#This Row],[Balance S/Mov. al 30/09/2023]]</f>
        <v>51</v>
      </c>
      <c r="N235" s="337">
        <v>9.51</v>
      </c>
      <c r="O235" s="338">
        <f>Tabla1[[#This Row],[Costo Unit.]]*Tabla1[[#This Row],[Inventario al 30/09/2023]]</f>
        <v>1008.06</v>
      </c>
      <c r="P235" s="337">
        <f>(Tabla1[[#This Row],[Entradas 30 Junio-30 Sept. 2023]]*Tabla1[[#This Row],[Costo Unit.]])</f>
        <v>0</v>
      </c>
      <c r="Q235" s="337">
        <f>(Tabla1[[#This Row],[Salidas 30 Junio-30 Sept. 2023]]*Tabla1[[#This Row],[Costo Unit.]])</f>
        <v>0</v>
      </c>
      <c r="R235" s="337" t="s">
        <v>1057</v>
      </c>
      <c r="S235" s="351"/>
      <c r="T235" s="351"/>
      <c r="U235" s="352"/>
      <c r="V235" s="33"/>
    </row>
    <row r="236" spans="2:22" ht="18" x14ac:dyDescent="0.25">
      <c r="B236" s="333">
        <v>42250</v>
      </c>
      <c r="C236" s="334" t="s">
        <v>1070</v>
      </c>
      <c r="D236" s="335" t="s">
        <v>257</v>
      </c>
      <c r="E236" s="343" t="s">
        <v>4</v>
      </c>
      <c r="F236" s="334">
        <v>52</v>
      </c>
      <c r="G236" s="334">
        <v>0</v>
      </c>
      <c r="H236" s="334"/>
      <c r="I236" s="334"/>
      <c r="J236" s="334">
        <v>0</v>
      </c>
      <c r="K236" s="334">
        <f>SUM(Tabla1[[#This Row],[Existencia al 30/06/2023]]+Tabla1[[#This Row],[Entradas 30 Junio-30 Sept. 2023]]+Tabla1[[#This Row],[Devoluciones]]+I236-J236)</f>
        <v>52</v>
      </c>
      <c r="L236" s="334">
        <v>32</v>
      </c>
      <c r="M236" s="334">
        <f>Tabla1[[#This Row],[Inventario al 30/09/2023]]-Tabla1[[#This Row],[Balance S/Mov. al 30/09/2023]]</f>
        <v>-20</v>
      </c>
      <c r="N236" s="337">
        <v>9.57</v>
      </c>
      <c r="O236" s="338">
        <f>Tabla1[[#This Row],[Costo Unit.]]*Tabla1[[#This Row],[Inventario al 30/09/2023]]</f>
        <v>306.24</v>
      </c>
      <c r="P236" s="337">
        <f>(Tabla1[[#This Row],[Entradas 30 Junio-30 Sept. 2023]]*Tabla1[[#This Row],[Costo Unit.]])</f>
        <v>0</v>
      </c>
      <c r="Q236" s="337">
        <f>(Tabla1[[#This Row],[Salidas 30 Junio-30 Sept. 2023]]*Tabla1[[#This Row],[Costo Unit.]])</f>
        <v>0</v>
      </c>
      <c r="R236" s="337" t="s">
        <v>1057</v>
      </c>
      <c r="S236" s="351"/>
      <c r="T236" s="351"/>
      <c r="U236" s="352"/>
      <c r="V236" s="33"/>
    </row>
    <row r="237" spans="2:22" ht="18" x14ac:dyDescent="0.25">
      <c r="B237" s="333">
        <v>44145</v>
      </c>
      <c r="C237" s="334" t="s">
        <v>1070</v>
      </c>
      <c r="D237" s="335" t="s">
        <v>367</v>
      </c>
      <c r="E237" s="340" t="s">
        <v>1028</v>
      </c>
      <c r="F237" s="334">
        <v>15</v>
      </c>
      <c r="G237" s="334">
        <v>0</v>
      </c>
      <c r="H237" s="334"/>
      <c r="I237" s="334"/>
      <c r="J237" s="334">
        <v>0</v>
      </c>
      <c r="K237" s="334">
        <f>SUM(Tabla1[[#This Row],[Existencia al 30/06/2023]]+Tabla1[[#This Row],[Entradas 30 Junio-30 Sept. 2023]]+Tabla1[[#This Row],[Devoluciones]]+I237-J237)</f>
        <v>15</v>
      </c>
      <c r="L237" s="334">
        <v>15</v>
      </c>
      <c r="M237" s="334">
        <f>Tabla1[[#This Row],[Inventario al 30/09/2023]]-Tabla1[[#This Row],[Balance S/Mov. al 30/09/2023]]</f>
        <v>0</v>
      </c>
      <c r="N237" s="337">
        <v>10.33</v>
      </c>
      <c r="O237" s="338">
        <f>Tabla1[[#This Row],[Costo Unit.]]*Tabla1[[#This Row],[Inventario al 30/09/2023]]</f>
        <v>154.94999999999999</v>
      </c>
      <c r="P237" s="337">
        <f>(Tabla1[[#This Row],[Entradas 30 Junio-30 Sept. 2023]]*Tabla1[[#This Row],[Costo Unit.]])</f>
        <v>0</v>
      </c>
      <c r="Q237" s="337">
        <f>(Tabla1[[#This Row],[Salidas 30 Junio-30 Sept. 2023]]*Tabla1[[#This Row],[Costo Unit.]])</f>
        <v>0</v>
      </c>
      <c r="R237" s="337" t="s">
        <v>1057</v>
      </c>
      <c r="S237" s="351"/>
      <c r="T237" s="351"/>
      <c r="U237" s="352"/>
      <c r="V237" s="33"/>
    </row>
    <row r="238" spans="2:22" ht="18" x14ac:dyDescent="0.25">
      <c r="B238" s="333">
        <v>40816</v>
      </c>
      <c r="C238" s="334" t="s">
        <v>1070</v>
      </c>
      <c r="D238" s="335" t="s">
        <v>367</v>
      </c>
      <c r="E238" s="340" t="s">
        <v>818</v>
      </c>
      <c r="F238" s="334">
        <v>3</v>
      </c>
      <c r="G238" s="334">
        <v>0</v>
      </c>
      <c r="H238" s="334"/>
      <c r="I238" s="334"/>
      <c r="J238" s="334">
        <v>0</v>
      </c>
      <c r="K238" s="334">
        <f>SUM(Tabla1[[#This Row],[Existencia al 30/06/2023]]+Tabla1[[#This Row],[Entradas 30 Junio-30 Sept. 2023]]+Tabla1[[#This Row],[Devoluciones]]+I238-J238)</f>
        <v>3</v>
      </c>
      <c r="L238" s="334">
        <v>4</v>
      </c>
      <c r="M238" s="334">
        <f>Tabla1[[#This Row],[Inventario al 30/09/2023]]-Tabla1[[#This Row],[Balance S/Mov. al 30/09/2023]]</f>
        <v>1</v>
      </c>
      <c r="N238" s="337">
        <v>85.84</v>
      </c>
      <c r="O238" s="338">
        <f>Tabla1[[#This Row],[Costo Unit.]]*Tabla1[[#This Row],[Inventario al 30/09/2023]]</f>
        <v>343.36</v>
      </c>
      <c r="P238" s="337">
        <f>(Tabla1[[#This Row],[Entradas 30 Junio-30 Sept. 2023]]*Tabla1[[#This Row],[Costo Unit.]])</f>
        <v>0</v>
      </c>
      <c r="Q238" s="337">
        <f>(Tabla1[[#This Row],[Salidas 30 Junio-30 Sept. 2023]]*Tabla1[[#This Row],[Costo Unit.]])</f>
        <v>0</v>
      </c>
      <c r="R238" s="337" t="s">
        <v>1057</v>
      </c>
      <c r="S238" s="351"/>
      <c r="T238" s="351"/>
      <c r="U238" s="352"/>
      <c r="V238" s="33"/>
    </row>
    <row r="239" spans="2:22" ht="18" x14ac:dyDescent="0.25">
      <c r="B239" s="333">
        <v>41479</v>
      </c>
      <c r="C239" s="334" t="s">
        <v>1070</v>
      </c>
      <c r="D239" s="335" t="s">
        <v>255</v>
      </c>
      <c r="E239" s="336" t="s">
        <v>69</v>
      </c>
      <c r="F239" s="334">
        <v>137</v>
      </c>
      <c r="G239" s="334">
        <v>0</v>
      </c>
      <c r="H239" s="334"/>
      <c r="I239" s="334"/>
      <c r="J239" s="334">
        <v>0</v>
      </c>
      <c r="K239" s="334">
        <f>SUM(Tabla1[[#This Row],[Existencia al 30/06/2023]]+Tabla1[[#This Row],[Entradas 30 Junio-30 Sept. 2023]]+Tabla1[[#This Row],[Devoluciones]]+I239-J239)</f>
        <v>137</v>
      </c>
      <c r="L239" s="334">
        <v>36</v>
      </c>
      <c r="M239" s="334">
        <f>Tabla1[[#This Row],[Inventario al 30/09/2023]]-Tabla1[[#This Row],[Balance S/Mov. al 30/09/2023]]</f>
        <v>-101</v>
      </c>
      <c r="N239" s="337">
        <v>7.24</v>
      </c>
      <c r="O239" s="338">
        <f>Tabla1[[#This Row],[Costo Unit.]]*Tabla1[[#This Row],[Inventario al 30/09/2023]]</f>
        <v>260.64</v>
      </c>
      <c r="P239" s="337">
        <f>(Tabla1[[#This Row],[Entradas 30 Junio-30 Sept. 2023]]*Tabla1[[#This Row],[Costo Unit.]])</f>
        <v>0</v>
      </c>
      <c r="Q239" s="337">
        <f>(Tabla1[[#This Row],[Salidas 30 Junio-30 Sept. 2023]]*Tabla1[[#This Row],[Costo Unit.]])</f>
        <v>0</v>
      </c>
      <c r="R239" s="337" t="s">
        <v>1057</v>
      </c>
      <c r="S239" s="351"/>
      <c r="T239" s="351"/>
      <c r="U239" s="352"/>
      <c r="V239" s="33"/>
    </row>
    <row r="240" spans="2:22" ht="18" x14ac:dyDescent="0.25">
      <c r="B240" s="333">
        <v>42166</v>
      </c>
      <c r="C240" s="334" t="s">
        <v>1070</v>
      </c>
      <c r="D240" s="335" t="s">
        <v>408</v>
      </c>
      <c r="E240" s="340" t="s">
        <v>136</v>
      </c>
      <c r="F240" s="334">
        <v>50</v>
      </c>
      <c r="G240" s="334">
        <v>0</v>
      </c>
      <c r="H240" s="334"/>
      <c r="I240" s="334"/>
      <c r="J240" s="334">
        <v>0</v>
      </c>
      <c r="K240" s="334">
        <f>SUM(Tabla1[[#This Row],[Existencia al 30/06/2023]]+Tabla1[[#This Row],[Entradas 30 Junio-30 Sept. 2023]]+Tabla1[[#This Row],[Devoluciones]]+I240-J240)</f>
        <v>50</v>
      </c>
      <c r="L240" s="334">
        <v>137</v>
      </c>
      <c r="M240" s="334">
        <f>Tabla1[[#This Row],[Inventario al 30/09/2023]]-Tabla1[[#This Row],[Balance S/Mov. al 30/09/2023]]</f>
        <v>87</v>
      </c>
      <c r="N240" s="337">
        <v>19.72</v>
      </c>
      <c r="O240" s="338">
        <f>Tabla1[[#This Row],[Costo Unit.]]*Tabla1[[#This Row],[Inventario al 30/09/2023]]</f>
        <v>2701.64</v>
      </c>
      <c r="P240" s="337">
        <f>(Tabla1[[#This Row],[Entradas 30 Junio-30 Sept. 2023]]*Tabla1[[#This Row],[Costo Unit.]])</f>
        <v>0</v>
      </c>
      <c r="Q240" s="337">
        <f>(Tabla1[[#This Row],[Salidas 30 Junio-30 Sept. 2023]]*Tabla1[[#This Row],[Costo Unit.]])</f>
        <v>0</v>
      </c>
      <c r="R240" s="337" t="s">
        <v>1057</v>
      </c>
      <c r="S240" s="351"/>
      <c r="T240" s="351"/>
      <c r="U240" s="352"/>
      <c r="V240" s="33"/>
    </row>
    <row r="241" spans="2:22" ht="18" x14ac:dyDescent="0.25">
      <c r="B241" s="333">
        <v>45048</v>
      </c>
      <c r="C241" s="334" t="s">
        <v>1068</v>
      </c>
      <c r="D241" s="335" t="s">
        <v>1310</v>
      </c>
      <c r="E241" s="340" t="s">
        <v>1311</v>
      </c>
      <c r="F241" s="334">
        <v>2</v>
      </c>
      <c r="G241" s="334">
        <v>0</v>
      </c>
      <c r="H241" s="334"/>
      <c r="I241" s="334"/>
      <c r="J241" s="334">
        <v>0</v>
      </c>
      <c r="K241" s="334">
        <f>SUM(Tabla1[[#This Row],[Existencia al 30/06/2023]]+Tabla1[[#This Row],[Entradas 30 Junio-30 Sept. 2023]]+Tabla1[[#This Row],[Devoluciones]]+I241-J241)</f>
        <v>2</v>
      </c>
      <c r="L241" s="334">
        <v>0</v>
      </c>
      <c r="M241" s="334">
        <f>Tabla1[[#This Row],[Inventario al 30/09/2023]]-Tabla1[[#This Row],[Balance S/Mov. al 30/09/2023]]</f>
        <v>-2</v>
      </c>
      <c r="N241" s="337">
        <v>93.22</v>
      </c>
      <c r="O241" s="338">
        <f>Tabla1[[#This Row],[Costo Unit.]]*Tabla1[[#This Row],[Inventario al 30/09/2023]]</f>
        <v>0</v>
      </c>
      <c r="P241" s="337">
        <f>(Tabla1[[#This Row],[Entradas 30 Junio-30 Sept. 2023]]*Tabla1[[#This Row],[Costo Unit.]])</f>
        <v>0</v>
      </c>
      <c r="Q241" s="337">
        <f>(Tabla1[[#This Row],[Salidas 30 Junio-30 Sept. 2023]]*Tabla1[[#This Row],[Costo Unit.]])</f>
        <v>0</v>
      </c>
      <c r="R241" s="337" t="s">
        <v>1057</v>
      </c>
      <c r="S241" s="351"/>
      <c r="T241" s="351"/>
      <c r="U241" s="352"/>
      <c r="V241" s="33"/>
    </row>
    <row r="242" spans="2:22" ht="18" x14ac:dyDescent="0.25">
      <c r="B242" s="333">
        <v>41603</v>
      </c>
      <c r="C242" s="334" t="s">
        <v>1068</v>
      </c>
      <c r="D242" s="335" t="s">
        <v>901</v>
      </c>
      <c r="E242" s="340" t="s">
        <v>904</v>
      </c>
      <c r="F242" s="334">
        <v>11</v>
      </c>
      <c r="G242" s="334">
        <v>0</v>
      </c>
      <c r="H242" s="334"/>
      <c r="I242" s="334"/>
      <c r="J242" s="334">
        <v>0</v>
      </c>
      <c r="K242" s="334">
        <f>SUM(Tabla1[[#This Row],[Existencia al 30/06/2023]]+Tabla1[[#This Row],[Entradas 30 Junio-30 Sept. 2023]]+Tabla1[[#This Row],[Devoluciones]]+I242-J242)</f>
        <v>11</v>
      </c>
      <c r="L242" s="334">
        <v>7</v>
      </c>
      <c r="M242" s="334">
        <f>Tabla1[[#This Row],[Inventario al 30/09/2023]]-Tabla1[[#This Row],[Balance S/Mov. al 30/09/2023]]</f>
        <v>-4</v>
      </c>
      <c r="N242" s="337">
        <v>377</v>
      </c>
      <c r="O242" s="338">
        <f>Tabla1[[#This Row],[Costo Unit.]]*Tabla1[[#This Row],[Inventario al 30/09/2023]]</f>
        <v>2639</v>
      </c>
      <c r="P242" s="337">
        <f>(Tabla1[[#This Row],[Entradas 30 Junio-30 Sept. 2023]]*Tabla1[[#This Row],[Costo Unit.]])</f>
        <v>0</v>
      </c>
      <c r="Q242" s="337">
        <f>(Tabla1[[#This Row],[Salidas 30 Junio-30 Sept. 2023]]*Tabla1[[#This Row],[Costo Unit.]])</f>
        <v>0</v>
      </c>
      <c r="R242" s="337" t="s">
        <v>1057</v>
      </c>
      <c r="S242" s="351"/>
      <c r="T242" s="351"/>
      <c r="U242" s="352"/>
      <c r="V242" s="33"/>
    </row>
    <row r="243" spans="2:22" ht="18" x14ac:dyDescent="0.25">
      <c r="B243" s="333">
        <v>41404</v>
      </c>
      <c r="C243" s="334" t="s">
        <v>1068</v>
      </c>
      <c r="D243" s="335" t="s">
        <v>900</v>
      </c>
      <c r="E243" s="340" t="s">
        <v>905</v>
      </c>
      <c r="F243" s="334">
        <v>8</v>
      </c>
      <c r="G243" s="334">
        <v>0</v>
      </c>
      <c r="H243" s="334"/>
      <c r="I243" s="334"/>
      <c r="J243" s="334">
        <v>0</v>
      </c>
      <c r="K243" s="334">
        <f>SUM(Tabla1[[#This Row],[Existencia al 30/06/2023]]+Tabla1[[#This Row],[Entradas 30 Junio-30 Sept. 2023]]+Tabla1[[#This Row],[Devoluciones]]+I243-J243)</f>
        <v>8</v>
      </c>
      <c r="L243" s="334">
        <v>8</v>
      </c>
      <c r="M243" s="334">
        <f>Tabla1[[#This Row],[Inventario al 30/09/2023]]-Tabla1[[#This Row],[Balance S/Mov. al 30/09/2023]]</f>
        <v>0</v>
      </c>
      <c r="N243" s="337">
        <v>303.26</v>
      </c>
      <c r="O243" s="338">
        <f>Tabla1[[#This Row],[Costo Unit.]]*Tabla1[[#This Row],[Inventario al 30/09/2023]]</f>
        <v>2426.08</v>
      </c>
      <c r="P243" s="337">
        <f>(Tabla1[[#This Row],[Entradas 30 Junio-30 Sept. 2023]]*Tabla1[[#This Row],[Costo Unit.]])</f>
        <v>0</v>
      </c>
      <c r="Q243" s="337">
        <f>(Tabla1[[#This Row],[Salidas 30 Junio-30 Sept. 2023]]*Tabla1[[#This Row],[Costo Unit.]])</f>
        <v>0</v>
      </c>
      <c r="R243" s="337" t="s">
        <v>1057</v>
      </c>
      <c r="S243" s="351"/>
      <c r="T243" s="351"/>
      <c r="U243" s="352"/>
      <c r="V243" s="33"/>
    </row>
    <row r="244" spans="2:22" ht="18" x14ac:dyDescent="0.25">
      <c r="B244" s="333">
        <v>41402</v>
      </c>
      <c r="C244" s="334" t="s">
        <v>1068</v>
      </c>
      <c r="D244" s="335" t="s">
        <v>902</v>
      </c>
      <c r="E244" s="340" t="s">
        <v>906</v>
      </c>
      <c r="F244" s="334">
        <v>16</v>
      </c>
      <c r="G244" s="334">
        <v>0</v>
      </c>
      <c r="H244" s="334"/>
      <c r="I244" s="334"/>
      <c r="J244" s="334">
        <v>0</v>
      </c>
      <c r="K244" s="334">
        <f>SUM(Tabla1[[#This Row],[Existencia al 30/06/2023]]+Tabla1[[#This Row],[Entradas 30 Junio-30 Sept. 2023]]+Tabla1[[#This Row],[Devoluciones]]+I244-J244)</f>
        <v>16</v>
      </c>
      <c r="L244" s="334">
        <v>16</v>
      </c>
      <c r="M244" s="334">
        <f>Tabla1[[#This Row],[Inventario al 30/09/2023]]-Tabla1[[#This Row],[Balance S/Mov. al 30/09/2023]]</f>
        <v>0</v>
      </c>
      <c r="N244" s="337">
        <v>494.16</v>
      </c>
      <c r="O244" s="338">
        <f>Tabla1[[#This Row],[Costo Unit.]]*Tabla1[[#This Row],[Inventario al 30/09/2023]]</f>
        <v>7906.56</v>
      </c>
      <c r="P244" s="337">
        <f>(Tabla1[[#This Row],[Entradas 30 Junio-30 Sept. 2023]]*Tabla1[[#This Row],[Costo Unit.]])</f>
        <v>0</v>
      </c>
      <c r="Q244" s="337">
        <f>(Tabla1[[#This Row],[Salidas 30 Junio-30 Sept. 2023]]*Tabla1[[#This Row],[Costo Unit.]])</f>
        <v>0</v>
      </c>
      <c r="R244" s="337" t="s">
        <v>1057</v>
      </c>
      <c r="S244" s="351"/>
      <c r="T244" s="351"/>
      <c r="U244" s="352"/>
      <c r="V244" s="33"/>
    </row>
    <row r="245" spans="2:22" ht="18" x14ac:dyDescent="0.25">
      <c r="B245" s="333">
        <v>41488</v>
      </c>
      <c r="C245" s="334" t="s">
        <v>1070</v>
      </c>
      <c r="D245" s="335" t="s">
        <v>202</v>
      </c>
      <c r="E245" s="336" t="s">
        <v>634</v>
      </c>
      <c r="F245" s="334">
        <v>13</v>
      </c>
      <c r="G245" s="334">
        <v>0</v>
      </c>
      <c r="H245" s="334"/>
      <c r="I245" s="334"/>
      <c r="J245" s="334">
        <v>0</v>
      </c>
      <c r="K245" s="334">
        <f>SUM(Tabla1[[#This Row],[Existencia al 30/06/2023]]+Tabla1[[#This Row],[Entradas 30 Junio-30 Sept. 2023]]+Tabla1[[#This Row],[Devoluciones]]+I245-J245)</f>
        <v>13</v>
      </c>
      <c r="L245" s="334">
        <v>41</v>
      </c>
      <c r="M245" s="334">
        <f>Tabla1[[#This Row],[Inventario al 30/09/2023]]-Tabla1[[#This Row],[Balance S/Mov. al 30/09/2023]]</f>
        <v>28</v>
      </c>
      <c r="N245" s="337">
        <v>15.65</v>
      </c>
      <c r="O245" s="338">
        <f>Tabla1[[#This Row],[Costo Unit.]]*Tabla1[[#This Row],[Inventario al 30/09/2023]]</f>
        <v>641.65</v>
      </c>
      <c r="P245" s="337">
        <f>(Tabla1[[#This Row],[Entradas 30 Junio-30 Sept. 2023]]*Tabla1[[#This Row],[Costo Unit.]])</f>
        <v>0</v>
      </c>
      <c r="Q245" s="337">
        <f>(Tabla1[[#This Row],[Salidas 30 Junio-30 Sept. 2023]]*Tabla1[[#This Row],[Costo Unit.]])</f>
        <v>0</v>
      </c>
      <c r="R245" s="337" t="s">
        <v>1057</v>
      </c>
      <c r="S245" s="351"/>
      <c r="T245" s="351"/>
      <c r="U245" s="352"/>
      <c r="V245" s="33"/>
    </row>
    <row r="246" spans="2:22" ht="18" x14ac:dyDescent="0.25">
      <c r="B246" s="333">
        <v>42496</v>
      </c>
      <c r="C246" s="334" t="s">
        <v>1070</v>
      </c>
      <c r="D246" s="335" t="s">
        <v>201</v>
      </c>
      <c r="E246" s="336" t="s">
        <v>635</v>
      </c>
      <c r="F246" s="334">
        <v>13</v>
      </c>
      <c r="G246" s="334">
        <v>0</v>
      </c>
      <c r="H246" s="334"/>
      <c r="I246" s="334"/>
      <c r="J246" s="334">
        <v>0</v>
      </c>
      <c r="K246" s="334">
        <f>SUM(Tabla1[[#This Row],[Existencia al 30/06/2023]]+Tabla1[[#This Row],[Entradas 30 Junio-30 Sept. 2023]]+Tabla1[[#This Row],[Devoluciones]]+I246-J246)</f>
        <v>13</v>
      </c>
      <c r="L246" s="334">
        <v>13</v>
      </c>
      <c r="M246" s="334">
        <f>Tabla1[[#This Row],[Inventario al 30/09/2023]]-Tabla1[[#This Row],[Balance S/Mov. al 30/09/2023]]</f>
        <v>0</v>
      </c>
      <c r="N246" s="337">
        <v>16.98</v>
      </c>
      <c r="O246" s="338">
        <f>Tabla1[[#This Row],[Costo Unit.]]*Tabla1[[#This Row],[Inventario al 30/09/2023]]</f>
        <v>220.74</v>
      </c>
      <c r="P246" s="337">
        <f>(Tabla1[[#This Row],[Entradas 30 Junio-30 Sept. 2023]]*Tabla1[[#This Row],[Costo Unit.]])</f>
        <v>0</v>
      </c>
      <c r="Q246" s="337">
        <f>(Tabla1[[#This Row],[Salidas 30 Junio-30 Sept. 2023]]*Tabla1[[#This Row],[Costo Unit.]])</f>
        <v>0</v>
      </c>
      <c r="R246" s="337" t="s">
        <v>1057</v>
      </c>
      <c r="S246" s="351"/>
      <c r="T246" s="351"/>
      <c r="U246" s="352"/>
      <c r="V246" s="33"/>
    </row>
    <row r="247" spans="2:22" ht="18" x14ac:dyDescent="0.25">
      <c r="B247" s="333">
        <v>41381</v>
      </c>
      <c r="C247" s="334" t="s">
        <v>1070</v>
      </c>
      <c r="D247" s="335" t="s">
        <v>336</v>
      </c>
      <c r="E247" s="336" t="s">
        <v>76</v>
      </c>
      <c r="F247" s="334">
        <v>30</v>
      </c>
      <c r="G247" s="334">
        <v>0</v>
      </c>
      <c r="H247" s="334"/>
      <c r="I247" s="334"/>
      <c r="J247" s="334">
        <v>0</v>
      </c>
      <c r="K247" s="334">
        <f>SUM(Tabla1[[#This Row],[Existencia al 30/06/2023]]+Tabla1[[#This Row],[Entradas 30 Junio-30 Sept. 2023]]+Tabla1[[#This Row],[Devoluciones]]+I247-J247)</f>
        <v>30</v>
      </c>
      <c r="L247" s="334">
        <v>2</v>
      </c>
      <c r="M247" s="334">
        <f>Tabla1[[#This Row],[Inventario al 30/09/2023]]-Tabla1[[#This Row],[Balance S/Mov. al 30/09/2023]]</f>
        <v>-28</v>
      </c>
      <c r="N247" s="337">
        <v>45.6</v>
      </c>
      <c r="O247" s="338">
        <f>Tabla1[[#This Row],[Costo Unit.]]*Tabla1[[#This Row],[Inventario al 30/09/2023]]</f>
        <v>91.2</v>
      </c>
      <c r="P247" s="337">
        <f>(Tabla1[[#This Row],[Entradas 30 Junio-30 Sept. 2023]]*Tabla1[[#This Row],[Costo Unit.]])</f>
        <v>0</v>
      </c>
      <c r="Q247" s="337">
        <f>(Tabla1[[#This Row],[Salidas 30 Junio-30 Sept. 2023]]*Tabla1[[#This Row],[Costo Unit.]])</f>
        <v>0</v>
      </c>
      <c r="R247" s="337" t="s">
        <v>1057</v>
      </c>
      <c r="S247" s="351"/>
      <c r="T247" s="351"/>
      <c r="U247" s="352"/>
      <c r="V247" s="33"/>
    </row>
    <row r="248" spans="2:22" ht="18" x14ac:dyDescent="0.25">
      <c r="B248" s="333">
        <v>40927</v>
      </c>
      <c r="C248" s="334" t="s">
        <v>1070</v>
      </c>
      <c r="D248" s="335" t="s">
        <v>184</v>
      </c>
      <c r="E248" s="340" t="s">
        <v>168</v>
      </c>
      <c r="F248" s="334">
        <v>13</v>
      </c>
      <c r="G248" s="334">
        <v>0</v>
      </c>
      <c r="H248" s="334"/>
      <c r="I248" s="334"/>
      <c r="J248" s="334">
        <v>0</v>
      </c>
      <c r="K248" s="334">
        <f>SUM(Tabla1[[#This Row],[Existencia al 30/06/2023]]+Tabla1[[#This Row],[Entradas 30 Junio-30 Sept. 2023]]+Tabla1[[#This Row],[Devoluciones]]+I248-J248)</f>
        <v>13</v>
      </c>
      <c r="L248" s="334">
        <v>12</v>
      </c>
      <c r="M248" s="334">
        <f>Tabla1[[#This Row],[Inventario al 30/09/2023]]-Tabla1[[#This Row],[Balance S/Mov. al 30/09/2023]]</f>
        <v>-1</v>
      </c>
      <c r="N248" s="337">
        <v>23.56</v>
      </c>
      <c r="O248" s="338">
        <f>Tabla1[[#This Row],[Costo Unit.]]*Tabla1[[#This Row],[Inventario al 30/09/2023]]</f>
        <v>282.71999999999997</v>
      </c>
      <c r="P248" s="337">
        <f>(Tabla1[[#This Row],[Entradas 30 Junio-30 Sept. 2023]]*Tabla1[[#This Row],[Costo Unit.]])</f>
        <v>0</v>
      </c>
      <c r="Q248" s="337">
        <f>(Tabla1[[#This Row],[Salidas 30 Junio-30 Sept. 2023]]*Tabla1[[#This Row],[Costo Unit.]])</f>
        <v>0</v>
      </c>
      <c r="R248" s="337" t="s">
        <v>1057</v>
      </c>
      <c r="S248" s="351"/>
      <c r="T248" s="351"/>
      <c r="U248" s="352"/>
      <c r="V248" s="33"/>
    </row>
    <row r="249" spans="2:22" ht="18" x14ac:dyDescent="0.25">
      <c r="B249" s="333">
        <v>42496</v>
      </c>
      <c r="C249" s="334" t="s">
        <v>1070</v>
      </c>
      <c r="D249" s="335" t="s">
        <v>189</v>
      </c>
      <c r="E249" s="336" t="s">
        <v>636</v>
      </c>
      <c r="F249" s="334">
        <v>23</v>
      </c>
      <c r="G249" s="334">
        <v>0</v>
      </c>
      <c r="H249" s="334"/>
      <c r="I249" s="334"/>
      <c r="J249" s="334">
        <v>0</v>
      </c>
      <c r="K249" s="334">
        <f>SUM(Tabla1[[#This Row],[Existencia al 30/06/2023]]+Tabla1[[#This Row],[Entradas 30 Junio-30 Sept. 2023]]+Tabla1[[#This Row],[Devoluciones]]+I249-J249)</f>
        <v>23</v>
      </c>
      <c r="L249" s="334">
        <v>15</v>
      </c>
      <c r="M249" s="334">
        <f>Tabla1[[#This Row],[Inventario al 30/09/2023]]-Tabla1[[#This Row],[Balance S/Mov. al 30/09/2023]]</f>
        <v>-8</v>
      </c>
      <c r="N249" s="337">
        <v>73.87</v>
      </c>
      <c r="O249" s="338">
        <f>Tabla1[[#This Row],[Costo Unit.]]*Tabla1[[#This Row],[Inventario al 30/09/2023]]</f>
        <v>1108.0500000000002</v>
      </c>
      <c r="P249" s="337">
        <f>(Tabla1[[#This Row],[Entradas 30 Junio-30 Sept. 2023]]*Tabla1[[#This Row],[Costo Unit.]])</f>
        <v>0</v>
      </c>
      <c r="Q249" s="337">
        <f>(Tabla1[[#This Row],[Salidas 30 Junio-30 Sept. 2023]]*Tabla1[[#This Row],[Costo Unit.]])</f>
        <v>0</v>
      </c>
      <c r="R249" s="337" t="s">
        <v>1057</v>
      </c>
      <c r="S249" s="351"/>
      <c r="T249" s="351"/>
      <c r="U249" s="352"/>
      <c r="V249" s="33"/>
    </row>
    <row r="250" spans="2:22" ht="18" x14ac:dyDescent="0.25">
      <c r="B250" s="333">
        <v>42551</v>
      </c>
      <c r="C250" s="334" t="s">
        <v>1070</v>
      </c>
      <c r="D250" s="335" t="s">
        <v>315</v>
      </c>
      <c r="E250" s="336" t="s">
        <v>637</v>
      </c>
      <c r="F250" s="334">
        <v>11</v>
      </c>
      <c r="G250" s="334">
        <v>0</v>
      </c>
      <c r="H250" s="334"/>
      <c r="I250" s="334"/>
      <c r="J250" s="334">
        <v>0</v>
      </c>
      <c r="K250" s="334">
        <f>SUM(Tabla1[[#This Row],[Existencia al 30/06/2023]]+Tabla1[[#This Row],[Entradas 30 Junio-30 Sept. 2023]]+Tabla1[[#This Row],[Devoluciones]]+I250-J250)</f>
        <v>11</v>
      </c>
      <c r="L250" s="334">
        <v>11</v>
      </c>
      <c r="M250" s="334">
        <f>Tabla1[[#This Row],[Inventario al 30/09/2023]]-Tabla1[[#This Row],[Balance S/Mov. al 30/09/2023]]</f>
        <v>0</v>
      </c>
      <c r="N250" s="337">
        <v>85.91</v>
      </c>
      <c r="O250" s="338">
        <f>Tabla1[[#This Row],[Costo Unit.]]*Tabla1[[#This Row],[Inventario al 30/09/2023]]</f>
        <v>945.01</v>
      </c>
      <c r="P250" s="337">
        <f>(Tabla1[[#This Row],[Entradas 30 Junio-30 Sept. 2023]]*Tabla1[[#This Row],[Costo Unit.]])</f>
        <v>0</v>
      </c>
      <c r="Q250" s="337">
        <f>(Tabla1[[#This Row],[Salidas 30 Junio-30 Sept. 2023]]*Tabla1[[#This Row],[Costo Unit.]])</f>
        <v>0</v>
      </c>
      <c r="R250" s="337" t="s">
        <v>1057</v>
      </c>
      <c r="S250" s="351"/>
      <c r="T250" s="351"/>
      <c r="U250" s="352"/>
      <c r="V250" s="33"/>
    </row>
    <row r="251" spans="2:22" ht="18" x14ac:dyDescent="0.25">
      <c r="B251" s="333">
        <v>45048</v>
      </c>
      <c r="C251" s="334" t="s">
        <v>1077</v>
      </c>
      <c r="D251" s="335" t="s">
        <v>462</v>
      </c>
      <c r="E251" s="336" t="s">
        <v>463</v>
      </c>
      <c r="F251" s="334">
        <v>25</v>
      </c>
      <c r="G251" s="334">
        <v>0</v>
      </c>
      <c r="H251" s="334"/>
      <c r="I251" s="334"/>
      <c r="J251" s="334">
        <v>0</v>
      </c>
      <c r="K251" s="334">
        <f>SUM(Tabla1[[#This Row],[Existencia al 30/06/2023]]+Tabla1[[#This Row],[Entradas 30 Junio-30 Sept. 2023]]+Tabla1[[#This Row],[Devoluciones]]+I251-J251)</f>
        <v>25</v>
      </c>
      <c r="L251" s="334">
        <v>43</v>
      </c>
      <c r="M251" s="334">
        <f>Tabla1[[#This Row],[Inventario al 30/09/2023]]-Tabla1[[#This Row],[Balance S/Mov. al 30/09/2023]]</f>
        <v>18</v>
      </c>
      <c r="N251" s="337">
        <v>364.03</v>
      </c>
      <c r="O251" s="338">
        <f>Tabla1[[#This Row],[Costo Unit.]]*Tabla1[[#This Row],[Inventario al 30/09/2023]]</f>
        <v>15653.289999999999</v>
      </c>
      <c r="P251" s="337">
        <f>(Tabla1[[#This Row],[Entradas 30 Junio-30 Sept. 2023]]*Tabla1[[#This Row],[Costo Unit.]])</f>
        <v>0</v>
      </c>
      <c r="Q251" s="337">
        <f>(Tabla1[[#This Row],[Salidas 30 Junio-30 Sept. 2023]]*Tabla1[[#This Row],[Costo Unit.]])</f>
        <v>0</v>
      </c>
      <c r="R251" s="337" t="s">
        <v>1057</v>
      </c>
      <c r="S251" s="351"/>
      <c r="T251" s="351"/>
      <c r="U251" s="352"/>
      <c r="V251" s="33"/>
    </row>
    <row r="252" spans="2:22" ht="18" x14ac:dyDescent="0.25">
      <c r="B252" s="333">
        <v>41488</v>
      </c>
      <c r="C252" s="334" t="s">
        <v>1077</v>
      </c>
      <c r="D252" s="335" t="s">
        <v>185</v>
      </c>
      <c r="E252" s="336" t="s">
        <v>638</v>
      </c>
      <c r="F252" s="334">
        <v>0</v>
      </c>
      <c r="G252" s="334">
        <v>0</v>
      </c>
      <c r="H252" s="334"/>
      <c r="I252" s="334"/>
      <c r="J252" s="334">
        <v>0</v>
      </c>
      <c r="K252" s="334">
        <f>SUM(Tabla1[[#This Row],[Existencia al 30/06/2023]]+Tabla1[[#This Row],[Entradas 30 Junio-30 Sept. 2023]]+Tabla1[[#This Row],[Devoluciones]]+I252-J252)</f>
        <v>0</v>
      </c>
      <c r="L252" s="334">
        <v>0</v>
      </c>
      <c r="M252" s="334">
        <f>Tabla1[[#This Row],[Inventario al 30/09/2023]]-Tabla1[[#This Row],[Balance S/Mov. al 30/09/2023]]</f>
        <v>0</v>
      </c>
      <c r="N252" s="337">
        <v>155.63</v>
      </c>
      <c r="O252" s="338">
        <f>Tabla1[[#This Row],[Costo Unit.]]*Tabla1[[#This Row],[Inventario al 30/09/2023]]</f>
        <v>0</v>
      </c>
      <c r="P252" s="337">
        <f>(Tabla1[[#This Row],[Entradas 30 Junio-30 Sept. 2023]]*Tabla1[[#This Row],[Costo Unit.]])</f>
        <v>0</v>
      </c>
      <c r="Q252" s="337">
        <f>(Tabla1[[#This Row],[Salidas 30 Junio-30 Sept. 2023]]*Tabla1[[#This Row],[Costo Unit.]])</f>
        <v>0</v>
      </c>
      <c r="R252" s="337" t="s">
        <v>1057</v>
      </c>
      <c r="S252" s="351"/>
      <c r="T252" s="351"/>
      <c r="U252" s="352"/>
      <c r="V252" s="33"/>
    </row>
    <row r="253" spans="2:22" ht="18" x14ac:dyDescent="0.25">
      <c r="B253" s="333">
        <v>45048</v>
      </c>
      <c r="C253" s="334" t="s">
        <v>1082</v>
      </c>
      <c r="D253" s="335" t="s">
        <v>187</v>
      </c>
      <c r="E253" s="340" t="s">
        <v>639</v>
      </c>
      <c r="F253" s="334">
        <v>11</v>
      </c>
      <c r="G253" s="334">
        <v>0</v>
      </c>
      <c r="H253" s="334"/>
      <c r="I253" s="334"/>
      <c r="J253" s="334">
        <v>0</v>
      </c>
      <c r="K253" s="334">
        <f>SUM(Tabla1[[#This Row],[Existencia al 30/06/2023]]+Tabla1[[#This Row],[Entradas 30 Junio-30 Sept. 2023]]+Tabla1[[#This Row],[Devoluciones]]+I253-J253)</f>
        <v>11</v>
      </c>
      <c r="L253" s="334">
        <v>0</v>
      </c>
      <c r="M253" s="334">
        <f>Tabla1[[#This Row],[Inventario al 30/09/2023]]-Tabla1[[#This Row],[Balance S/Mov. al 30/09/2023]]</f>
        <v>-11</v>
      </c>
      <c r="N253" s="337">
        <v>141.6</v>
      </c>
      <c r="O253" s="338">
        <f>Tabla1[[#This Row],[Costo Unit.]]*Tabla1[[#This Row],[Inventario al 30/09/2023]]</f>
        <v>0</v>
      </c>
      <c r="P253" s="337">
        <f>(Tabla1[[#This Row],[Entradas 30 Junio-30 Sept. 2023]]*Tabla1[[#This Row],[Costo Unit.]])</f>
        <v>0</v>
      </c>
      <c r="Q253" s="337">
        <f>(Tabla1[[#This Row],[Salidas 30 Junio-30 Sept. 2023]]*Tabla1[[#This Row],[Costo Unit.]])</f>
        <v>0</v>
      </c>
      <c r="R253" s="337" t="s">
        <v>1057</v>
      </c>
      <c r="S253" s="351"/>
      <c r="T253" s="351"/>
      <c r="U253" s="352"/>
      <c r="V253" s="33"/>
    </row>
    <row r="254" spans="2:22" ht="18" x14ac:dyDescent="0.25">
      <c r="B254" s="333">
        <v>42250</v>
      </c>
      <c r="C254" s="334" t="s">
        <v>1070</v>
      </c>
      <c r="D254" s="335" t="s">
        <v>529</v>
      </c>
      <c r="E254" s="340" t="s">
        <v>530</v>
      </c>
      <c r="F254" s="334">
        <v>7</v>
      </c>
      <c r="G254" s="334">
        <v>0</v>
      </c>
      <c r="H254" s="334"/>
      <c r="I254" s="334"/>
      <c r="J254" s="334">
        <v>0</v>
      </c>
      <c r="K254" s="334">
        <f>SUM(Tabla1[[#This Row],[Existencia al 30/06/2023]]+Tabla1[[#This Row],[Entradas 30 Junio-30 Sept. 2023]]+Tabla1[[#This Row],[Devoluciones]]+I254-J254)</f>
        <v>7</v>
      </c>
      <c r="L254" s="334">
        <v>7</v>
      </c>
      <c r="M254" s="334">
        <f>Tabla1[[#This Row],[Inventario al 30/09/2023]]-Tabla1[[#This Row],[Balance S/Mov. al 30/09/2023]]</f>
        <v>0</v>
      </c>
      <c r="N254" s="337">
        <v>35.479999999999997</v>
      </c>
      <c r="O254" s="338">
        <f>Tabla1[[#This Row],[Costo Unit.]]*Tabla1[[#This Row],[Inventario al 30/09/2023]]</f>
        <v>248.35999999999999</v>
      </c>
      <c r="P254" s="337">
        <f>(Tabla1[[#This Row],[Entradas 30 Junio-30 Sept. 2023]]*Tabla1[[#This Row],[Costo Unit.]])</f>
        <v>0</v>
      </c>
      <c r="Q254" s="337">
        <f>(Tabla1[[#This Row],[Salidas 30 Junio-30 Sept. 2023]]*Tabla1[[#This Row],[Costo Unit.]])</f>
        <v>0</v>
      </c>
      <c r="R254" s="337" t="s">
        <v>1057</v>
      </c>
      <c r="S254" s="351"/>
      <c r="T254" s="351"/>
      <c r="U254" s="352"/>
      <c r="V254" s="33"/>
    </row>
    <row r="255" spans="2:22" ht="18" x14ac:dyDescent="0.25">
      <c r="B255" s="333">
        <v>42551</v>
      </c>
      <c r="C255" s="334" t="s">
        <v>1070</v>
      </c>
      <c r="D255" s="335" t="s">
        <v>531</v>
      </c>
      <c r="E255" s="340" t="s">
        <v>532</v>
      </c>
      <c r="F255" s="334">
        <v>0</v>
      </c>
      <c r="G255" s="334">
        <v>0</v>
      </c>
      <c r="H255" s="334"/>
      <c r="I255" s="334"/>
      <c r="J255" s="334">
        <v>0</v>
      </c>
      <c r="K255" s="334">
        <f>SUM(Tabla1[[#This Row],[Existencia al 30/06/2023]]+Tabla1[[#This Row],[Entradas 30 Junio-30 Sept. 2023]]+Tabla1[[#This Row],[Devoluciones]]+I255-J255)</f>
        <v>0</v>
      </c>
      <c r="L255" s="334">
        <v>0</v>
      </c>
      <c r="M255" s="334">
        <f>Tabla1[[#This Row],[Inventario al 30/09/2023]]-Tabla1[[#This Row],[Balance S/Mov. al 30/09/2023]]</f>
        <v>0</v>
      </c>
      <c r="N255" s="337">
        <v>41.76</v>
      </c>
      <c r="O255" s="338">
        <f>Tabla1[[#This Row],[Costo Unit.]]*Tabla1[[#This Row],[Inventario al 30/09/2023]]</f>
        <v>0</v>
      </c>
      <c r="P255" s="337">
        <f>(Tabla1[[#This Row],[Entradas 30 Junio-30 Sept. 2023]]*Tabla1[[#This Row],[Costo Unit.]])</f>
        <v>0</v>
      </c>
      <c r="Q255" s="337">
        <f>(Tabla1[[#This Row],[Salidas 30 Junio-30 Sept. 2023]]*Tabla1[[#This Row],[Costo Unit.]])</f>
        <v>0</v>
      </c>
      <c r="R255" s="337" t="s">
        <v>1057</v>
      </c>
      <c r="S255" s="351"/>
      <c r="T255" s="351"/>
      <c r="U255" s="352"/>
      <c r="V255" s="33"/>
    </row>
    <row r="256" spans="2:22" ht="18" x14ac:dyDescent="0.25">
      <c r="B256" s="333">
        <v>41488</v>
      </c>
      <c r="C256" s="334" t="s">
        <v>1070</v>
      </c>
      <c r="D256" s="335" t="s">
        <v>705</v>
      </c>
      <c r="E256" s="340" t="s">
        <v>718</v>
      </c>
      <c r="F256" s="334">
        <v>5</v>
      </c>
      <c r="G256" s="334">
        <v>0</v>
      </c>
      <c r="H256" s="334"/>
      <c r="I256" s="334"/>
      <c r="J256" s="334">
        <v>0</v>
      </c>
      <c r="K256" s="334">
        <f>SUM(Tabla1[[#This Row],[Existencia al 30/06/2023]]+Tabla1[[#This Row],[Entradas 30 Junio-30 Sept. 2023]]+Tabla1[[#This Row],[Devoluciones]]+I256-J256)</f>
        <v>5</v>
      </c>
      <c r="L256" s="334">
        <v>5</v>
      </c>
      <c r="M256" s="334">
        <f>Tabla1[[#This Row],[Inventario al 30/09/2023]]-Tabla1[[#This Row],[Balance S/Mov. al 30/09/2023]]</f>
        <v>0</v>
      </c>
      <c r="N256" s="337">
        <v>38.28</v>
      </c>
      <c r="O256" s="338">
        <f>Tabla1[[#This Row],[Costo Unit.]]*Tabla1[[#This Row],[Inventario al 30/09/2023]]</f>
        <v>191.4</v>
      </c>
      <c r="P256" s="337">
        <f>(Tabla1[[#This Row],[Entradas 30 Junio-30 Sept. 2023]]*Tabla1[[#This Row],[Costo Unit.]])</f>
        <v>0</v>
      </c>
      <c r="Q256" s="337">
        <f>(Tabla1[[#This Row],[Salidas 30 Junio-30 Sept. 2023]]*Tabla1[[#This Row],[Costo Unit.]])</f>
        <v>0</v>
      </c>
      <c r="R256" s="337" t="s">
        <v>1057</v>
      </c>
      <c r="S256" s="351"/>
      <c r="T256" s="351"/>
      <c r="U256" s="352"/>
      <c r="V256" s="33"/>
    </row>
    <row r="257" spans="2:22" ht="18" x14ac:dyDescent="0.25">
      <c r="B257" s="333">
        <v>42874</v>
      </c>
      <c r="C257" s="334" t="s">
        <v>1070</v>
      </c>
      <c r="D257" s="335" t="s">
        <v>704</v>
      </c>
      <c r="E257" s="340" t="s">
        <v>717</v>
      </c>
      <c r="F257" s="334">
        <v>4</v>
      </c>
      <c r="G257" s="334">
        <v>0</v>
      </c>
      <c r="H257" s="334"/>
      <c r="I257" s="334"/>
      <c r="J257" s="334">
        <v>0</v>
      </c>
      <c r="K257" s="334">
        <f>SUM(Tabla1[[#This Row],[Existencia al 30/06/2023]]+Tabla1[[#This Row],[Entradas 30 Junio-30 Sept. 2023]]+Tabla1[[#This Row],[Devoluciones]]+I257-J257)</f>
        <v>4</v>
      </c>
      <c r="L257" s="334">
        <v>4</v>
      </c>
      <c r="M257" s="334">
        <f>Tabla1[[#This Row],[Inventario al 30/09/2023]]-Tabla1[[#This Row],[Balance S/Mov. al 30/09/2023]]</f>
        <v>0</v>
      </c>
      <c r="N257" s="337">
        <v>67.28</v>
      </c>
      <c r="O257" s="338">
        <f>Tabla1[[#This Row],[Costo Unit.]]*Tabla1[[#This Row],[Inventario al 30/09/2023]]</f>
        <v>269.12</v>
      </c>
      <c r="P257" s="337">
        <f>(Tabla1[[#This Row],[Entradas 30 Junio-30 Sept. 2023]]*Tabla1[[#This Row],[Costo Unit.]])</f>
        <v>0</v>
      </c>
      <c r="Q257" s="337">
        <f>(Tabla1[[#This Row],[Salidas 30 Junio-30 Sept. 2023]]*Tabla1[[#This Row],[Costo Unit.]])</f>
        <v>0</v>
      </c>
      <c r="R257" s="337" t="s">
        <v>1057</v>
      </c>
      <c r="S257" s="351"/>
      <c r="T257" s="351"/>
      <c r="U257" s="352"/>
      <c r="V257" s="33"/>
    </row>
    <row r="258" spans="2:22" ht="18" x14ac:dyDescent="0.25">
      <c r="B258" s="333">
        <v>42080</v>
      </c>
      <c r="C258" s="334" t="s">
        <v>1070</v>
      </c>
      <c r="D258" s="335" t="s">
        <v>700</v>
      </c>
      <c r="E258" s="340" t="s">
        <v>713</v>
      </c>
      <c r="F258" s="334">
        <v>3</v>
      </c>
      <c r="G258" s="334">
        <v>0</v>
      </c>
      <c r="H258" s="334"/>
      <c r="I258" s="334"/>
      <c r="J258" s="334">
        <v>0</v>
      </c>
      <c r="K258" s="334">
        <f>SUM(Tabla1[[#This Row],[Existencia al 30/06/2023]]+Tabla1[[#This Row],[Entradas 30 Junio-30 Sept. 2023]]+Tabla1[[#This Row],[Devoluciones]]+I258-J258)</f>
        <v>3</v>
      </c>
      <c r="L258" s="334">
        <v>3</v>
      </c>
      <c r="M258" s="334">
        <f>Tabla1[[#This Row],[Inventario al 30/09/2023]]-Tabla1[[#This Row],[Balance S/Mov. al 30/09/2023]]</f>
        <v>0</v>
      </c>
      <c r="N258" s="337">
        <v>33.64</v>
      </c>
      <c r="O258" s="338">
        <f>Tabla1[[#This Row],[Costo Unit.]]*Tabla1[[#This Row],[Inventario al 30/09/2023]]</f>
        <v>100.92</v>
      </c>
      <c r="P258" s="337">
        <f>(Tabla1[[#This Row],[Entradas 30 Junio-30 Sept. 2023]]*Tabla1[[#This Row],[Costo Unit.]])</f>
        <v>0</v>
      </c>
      <c r="Q258" s="337">
        <f>(Tabla1[[#This Row],[Salidas 30 Junio-30 Sept. 2023]]*Tabla1[[#This Row],[Costo Unit.]])</f>
        <v>0</v>
      </c>
      <c r="R258" s="337" t="s">
        <v>1057</v>
      </c>
      <c r="S258" s="351"/>
      <c r="T258" s="351"/>
      <c r="U258" s="352"/>
      <c r="V258" s="33"/>
    </row>
    <row r="259" spans="2:22" ht="18" x14ac:dyDescent="0.25">
      <c r="B259" s="333">
        <v>45030</v>
      </c>
      <c r="C259" s="334" t="s">
        <v>1070</v>
      </c>
      <c r="D259" s="335" t="s">
        <v>756</v>
      </c>
      <c r="E259" s="340" t="s">
        <v>1314</v>
      </c>
      <c r="F259" s="334">
        <v>4</v>
      </c>
      <c r="G259" s="334">
        <v>0</v>
      </c>
      <c r="H259" s="334"/>
      <c r="I259" s="334"/>
      <c r="J259" s="334">
        <v>0</v>
      </c>
      <c r="K259" s="334">
        <f>SUM(Tabla1[[#This Row],[Existencia al 30/06/2023]]+Tabla1[[#This Row],[Entradas 30 Junio-30 Sept. 2023]]+Tabla1[[#This Row],[Devoluciones]]+I259-J259)</f>
        <v>4</v>
      </c>
      <c r="L259" s="334">
        <v>4</v>
      </c>
      <c r="M259" s="334">
        <f>Tabla1[[#This Row],[Inventario al 30/09/2023]]-Tabla1[[#This Row],[Balance S/Mov. al 30/09/2023]]</f>
        <v>0</v>
      </c>
      <c r="N259" s="337">
        <v>38.94</v>
      </c>
      <c r="O259" s="338">
        <f>Tabla1[[#This Row],[Costo Unit.]]*Tabla1[[#This Row],[Inventario al 30/09/2023]]</f>
        <v>155.76</v>
      </c>
      <c r="P259" s="337">
        <f>(Tabla1[[#This Row],[Entradas 30 Junio-30 Sept. 2023]]*Tabla1[[#This Row],[Costo Unit.]])</f>
        <v>0</v>
      </c>
      <c r="Q259" s="337">
        <f>(Tabla1[[#This Row],[Salidas 30 Junio-30 Sept. 2023]]*Tabla1[[#This Row],[Costo Unit.]])</f>
        <v>0</v>
      </c>
      <c r="R259" s="337" t="s">
        <v>1057</v>
      </c>
      <c r="S259" s="351"/>
      <c r="T259" s="351"/>
      <c r="U259" s="352"/>
      <c r="V259" s="33"/>
    </row>
    <row r="260" spans="2:22" ht="18" x14ac:dyDescent="0.25">
      <c r="B260" s="333">
        <v>42080</v>
      </c>
      <c r="C260" s="334" t="s">
        <v>1070</v>
      </c>
      <c r="D260" s="335" t="s">
        <v>756</v>
      </c>
      <c r="E260" s="340" t="s">
        <v>758</v>
      </c>
      <c r="F260" s="334">
        <v>7</v>
      </c>
      <c r="G260" s="334">
        <v>0</v>
      </c>
      <c r="H260" s="334"/>
      <c r="I260" s="334"/>
      <c r="J260" s="334">
        <v>0</v>
      </c>
      <c r="K260" s="334">
        <f>SUM(Tabla1[[#This Row],[Existencia al 30/06/2023]]+Tabla1[[#This Row],[Entradas 30 Junio-30 Sept. 2023]]+Tabla1[[#This Row],[Devoluciones]]+I260-J260)</f>
        <v>7</v>
      </c>
      <c r="L260" s="334">
        <v>18</v>
      </c>
      <c r="M260" s="334">
        <f>Tabla1[[#This Row],[Inventario al 30/09/2023]]-Tabla1[[#This Row],[Balance S/Mov. al 30/09/2023]]</f>
        <v>11</v>
      </c>
      <c r="N260" s="337">
        <v>8.4499999999999993</v>
      </c>
      <c r="O260" s="338">
        <f>Tabla1[[#This Row],[Costo Unit.]]*Tabla1[[#This Row],[Inventario al 30/09/2023]]</f>
        <v>152.1</v>
      </c>
      <c r="P260" s="337">
        <f>(Tabla1[[#This Row],[Entradas 30 Junio-30 Sept. 2023]]*Tabla1[[#This Row],[Costo Unit.]])</f>
        <v>0</v>
      </c>
      <c r="Q260" s="337">
        <f>(Tabla1[[#This Row],[Salidas 30 Junio-30 Sept. 2023]]*Tabla1[[#This Row],[Costo Unit.]])</f>
        <v>0</v>
      </c>
      <c r="R260" s="337" t="s">
        <v>1057</v>
      </c>
      <c r="S260" s="351"/>
      <c r="T260" s="351"/>
      <c r="U260" s="352"/>
      <c r="V260" s="33"/>
    </row>
    <row r="261" spans="2:22" ht="18" x14ac:dyDescent="0.25">
      <c r="B261" s="333">
        <v>41404</v>
      </c>
      <c r="C261" s="334" t="s">
        <v>1070</v>
      </c>
      <c r="D261" s="335" t="s">
        <v>688</v>
      </c>
      <c r="E261" s="340" t="s">
        <v>689</v>
      </c>
      <c r="F261" s="334">
        <v>57</v>
      </c>
      <c r="G261" s="334">
        <v>0</v>
      </c>
      <c r="H261" s="334"/>
      <c r="I261" s="334"/>
      <c r="J261" s="334">
        <v>0</v>
      </c>
      <c r="K261" s="334">
        <f>SUM(Tabla1[[#This Row],[Existencia al 30/06/2023]]+Tabla1[[#This Row],[Entradas 30 Junio-30 Sept. 2023]]+Tabla1[[#This Row],[Devoluciones]]+I261-J261)</f>
        <v>57</v>
      </c>
      <c r="L261" s="334">
        <v>55</v>
      </c>
      <c r="M261" s="334">
        <f>Tabla1[[#This Row],[Inventario al 30/09/2023]]-Tabla1[[#This Row],[Balance S/Mov. al 30/09/2023]]</f>
        <v>-2</v>
      </c>
      <c r="N261" s="337">
        <v>12.48</v>
      </c>
      <c r="O261" s="338">
        <f>Tabla1[[#This Row],[Costo Unit.]]*Tabla1[[#This Row],[Inventario al 30/09/2023]]</f>
        <v>686.4</v>
      </c>
      <c r="P261" s="337">
        <f>(Tabla1[[#This Row],[Entradas 30 Junio-30 Sept. 2023]]*Tabla1[[#This Row],[Costo Unit.]])</f>
        <v>0</v>
      </c>
      <c r="Q261" s="337">
        <f>(Tabla1[[#This Row],[Salidas 30 Junio-30 Sept. 2023]]*Tabla1[[#This Row],[Costo Unit.]])</f>
        <v>0</v>
      </c>
      <c r="R261" s="337" t="s">
        <v>1057</v>
      </c>
      <c r="S261" s="351"/>
      <c r="T261" s="351"/>
      <c r="U261" s="352"/>
      <c r="V261" s="33"/>
    </row>
    <row r="262" spans="2:22" ht="18" x14ac:dyDescent="0.25">
      <c r="B262" s="333">
        <v>42797</v>
      </c>
      <c r="C262" s="334" t="s">
        <v>1070</v>
      </c>
      <c r="D262" s="335" t="s">
        <v>698</v>
      </c>
      <c r="E262" s="340" t="s">
        <v>699</v>
      </c>
      <c r="F262" s="334">
        <v>4</v>
      </c>
      <c r="G262" s="334">
        <v>0</v>
      </c>
      <c r="H262" s="334"/>
      <c r="I262" s="334"/>
      <c r="J262" s="334">
        <v>0</v>
      </c>
      <c r="K262" s="334">
        <f>SUM(Tabla1[[#This Row],[Existencia al 30/06/2023]]+Tabla1[[#This Row],[Entradas 30 Junio-30 Sept. 2023]]+Tabla1[[#This Row],[Devoluciones]]+I262-J262)</f>
        <v>4</v>
      </c>
      <c r="L262" s="334">
        <v>3</v>
      </c>
      <c r="M262" s="334">
        <f>Tabla1[[#This Row],[Inventario al 30/09/2023]]-Tabla1[[#This Row],[Balance S/Mov. al 30/09/2023]]</f>
        <v>-1</v>
      </c>
      <c r="N262" s="337">
        <v>20.88</v>
      </c>
      <c r="O262" s="338">
        <f>Tabla1[[#This Row],[Costo Unit.]]*Tabla1[[#This Row],[Inventario al 30/09/2023]]</f>
        <v>62.64</v>
      </c>
      <c r="P262" s="337">
        <f>(Tabla1[[#This Row],[Entradas 30 Junio-30 Sept. 2023]]*Tabla1[[#This Row],[Costo Unit.]])</f>
        <v>0</v>
      </c>
      <c r="Q262" s="337">
        <f>(Tabla1[[#This Row],[Salidas 30 Junio-30 Sept. 2023]]*Tabla1[[#This Row],[Costo Unit.]])</f>
        <v>0</v>
      </c>
      <c r="R262" s="337" t="s">
        <v>1057</v>
      </c>
      <c r="S262" s="351"/>
      <c r="T262" s="351"/>
      <c r="U262" s="352"/>
      <c r="V262" s="33"/>
    </row>
    <row r="263" spans="2:22" ht="18" x14ac:dyDescent="0.25">
      <c r="B263" s="333">
        <v>41283</v>
      </c>
      <c r="C263" s="334" t="s">
        <v>1070</v>
      </c>
      <c r="D263" s="335" t="s">
        <v>703</v>
      </c>
      <c r="E263" s="340" t="s">
        <v>716</v>
      </c>
      <c r="F263" s="334">
        <v>2</v>
      </c>
      <c r="G263" s="334">
        <v>0</v>
      </c>
      <c r="H263" s="334"/>
      <c r="I263" s="334"/>
      <c r="J263" s="334">
        <v>0</v>
      </c>
      <c r="K263" s="334">
        <f>SUM(Tabla1[[#This Row],[Existencia al 30/06/2023]]+Tabla1[[#This Row],[Entradas 30 Junio-30 Sept. 2023]]+Tabla1[[#This Row],[Devoluciones]]+I263-J263)</f>
        <v>2</v>
      </c>
      <c r="L263" s="334">
        <v>1</v>
      </c>
      <c r="M263" s="334">
        <f>Tabla1[[#This Row],[Inventario al 30/09/2023]]-Tabla1[[#This Row],[Balance S/Mov. al 30/09/2023]]</f>
        <v>-1</v>
      </c>
      <c r="N263" s="337">
        <v>44.08</v>
      </c>
      <c r="O263" s="338">
        <f>Tabla1[[#This Row],[Costo Unit.]]*Tabla1[[#This Row],[Inventario al 30/09/2023]]</f>
        <v>44.08</v>
      </c>
      <c r="P263" s="337">
        <f>(Tabla1[[#This Row],[Entradas 30 Junio-30 Sept. 2023]]*Tabla1[[#This Row],[Costo Unit.]])</f>
        <v>0</v>
      </c>
      <c r="Q263" s="337">
        <f>(Tabla1[[#This Row],[Salidas 30 Junio-30 Sept. 2023]]*Tabla1[[#This Row],[Costo Unit.]])</f>
        <v>0</v>
      </c>
      <c r="R263" s="337" t="s">
        <v>1057</v>
      </c>
      <c r="S263" s="351"/>
      <c r="T263" s="351"/>
      <c r="U263" s="352"/>
      <c r="V263" s="33"/>
    </row>
    <row r="264" spans="2:22" ht="18" x14ac:dyDescent="0.25">
      <c r="B264" s="333">
        <v>41488</v>
      </c>
      <c r="C264" s="334" t="s">
        <v>1070</v>
      </c>
      <c r="D264" s="335" t="s">
        <v>245</v>
      </c>
      <c r="E264" s="340" t="s">
        <v>169</v>
      </c>
      <c r="F264" s="334">
        <v>24</v>
      </c>
      <c r="G264" s="334">
        <v>0</v>
      </c>
      <c r="H264" s="334"/>
      <c r="I264" s="334"/>
      <c r="J264" s="334">
        <v>0</v>
      </c>
      <c r="K264" s="334">
        <f>SUM(Tabla1[[#This Row],[Existencia al 30/06/2023]]+Tabla1[[#This Row],[Entradas 30 Junio-30 Sept. 2023]]+Tabla1[[#This Row],[Devoluciones]]+I264-J264)</f>
        <v>24</v>
      </c>
      <c r="L264" s="334">
        <v>24</v>
      </c>
      <c r="M264" s="334">
        <f>Tabla1[[#This Row],[Inventario al 30/09/2023]]-Tabla1[[#This Row],[Balance S/Mov. al 30/09/2023]]</f>
        <v>0</v>
      </c>
      <c r="N264" s="337">
        <v>58</v>
      </c>
      <c r="O264" s="338">
        <f>Tabla1[[#This Row],[Costo Unit.]]*Tabla1[[#This Row],[Inventario al 30/09/2023]]</f>
        <v>1392</v>
      </c>
      <c r="P264" s="337">
        <f>(Tabla1[[#This Row],[Entradas 30 Junio-30 Sept. 2023]]*Tabla1[[#This Row],[Costo Unit.]])</f>
        <v>0</v>
      </c>
      <c r="Q264" s="337">
        <f>(Tabla1[[#This Row],[Salidas 30 Junio-30 Sept. 2023]]*Tabla1[[#This Row],[Costo Unit.]])</f>
        <v>0</v>
      </c>
      <c r="R264" s="337" t="s">
        <v>1057</v>
      </c>
      <c r="S264" s="351"/>
      <c r="T264" s="351"/>
      <c r="U264" s="352"/>
      <c r="V264" s="33"/>
    </row>
    <row r="265" spans="2:22" ht="18" x14ac:dyDescent="0.25">
      <c r="B265" s="333">
        <v>43615</v>
      </c>
      <c r="C265" s="334" t="s">
        <v>1070</v>
      </c>
      <c r="D265" s="335" t="s">
        <v>254</v>
      </c>
      <c r="E265" s="340" t="s">
        <v>73</v>
      </c>
      <c r="F265" s="334">
        <v>13</v>
      </c>
      <c r="G265" s="334">
        <v>0</v>
      </c>
      <c r="H265" s="334"/>
      <c r="I265" s="334"/>
      <c r="J265" s="334">
        <v>0</v>
      </c>
      <c r="K265" s="334">
        <f>SUM(Tabla1[[#This Row],[Existencia al 30/06/2023]]+Tabla1[[#This Row],[Entradas 30 Junio-30 Sept. 2023]]+Tabla1[[#This Row],[Devoluciones]]+I265-J265)</f>
        <v>13</v>
      </c>
      <c r="L265" s="334">
        <v>13</v>
      </c>
      <c r="M265" s="334">
        <f>Tabla1[[#This Row],[Inventario al 30/09/2023]]-Tabla1[[#This Row],[Balance S/Mov. al 30/09/2023]]</f>
        <v>0</v>
      </c>
      <c r="N265" s="337">
        <v>57</v>
      </c>
      <c r="O265" s="338">
        <f>Tabla1[[#This Row],[Costo Unit.]]*Tabla1[[#This Row],[Inventario al 30/09/2023]]</f>
        <v>741</v>
      </c>
      <c r="P265" s="337">
        <f>(Tabla1[[#This Row],[Entradas 30 Junio-30 Sept. 2023]]*Tabla1[[#This Row],[Costo Unit.]])</f>
        <v>0</v>
      </c>
      <c r="Q265" s="337">
        <f>(Tabla1[[#This Row],[Salidas 30 Junio-30 Sept. 2023]]*Tabla1[[#This Row],[Costo Unit.]])</f>
        <v>0</v>
      </c>
      <c r="R265" s="337" t="s">
        <v>1057</v>
      </c>
      <c r="S265" s="351"/>
      <c r="T265" s="351"/>
      <c r="U265" s="352"/>
      <c r="V265" s="33"/>
    </row>
    <row r="266" spans="2:22" ht="18" x14ac:dyDescent="0.25">
      <c r="B266" s="333">
        <v>42496</v>
      </c>
      <c r="C266" s="334" t="s">
        <v>1070</v>
      </c>
      <c r="D266" s="335" t="s">
        <v>246</v>
      </c>
      <c r="E266" s="340" t="s">
        <v>154</v>
      </c>
      <c r="F266" s="334">
        <v>17</v>
      </c>
      <c r="G266" s="334">
        <v>0</v>
      </c>
      <c r="H266" s="334"/>
      <c r="I266" s="334"/>
      <c r="J266" s="334">
        <v>0</v>
      </c>
      <c r="K266" s="334">
        <f>SUM(Tabla1[[#This Row],[Existencia al 30/06/2023]]+Tabla1[[#This Row],[Entradas 30 Junio-30 Sept. 2023]]+Tabla1[[#This Row],[Devoluciones]]+I266-J266)</f>
        <v>17</v>
      </c>
      <c r="L266" s="334">
        <v>17</v>
      </c>
      <c r="M266" s="334">
        <f>Tabla1[[#This Row],[Inventario al 30/09/2023]]-Tabla1[[#This Row],[Balance S/Mov. al 30/09/2023]]</f>
        <v>0</v>
      </c>
      <c r="N266" s="337">
        <v>87</v>
      </c>
      <c r="O266" s="338">
        <f>Tabla1[[#This Row],[Costo Unit.]]*Tabla1[[#This Row],[Inventario al 30/09/2023]]</f>
        <v>1479</v>
      </c>
      <c r="P266" s="337">
        <f>(Tabla1[[#This Row],[Entradas 30 Junio-30 Sept. 2023]]*Tabla1[[#This Row],[Costo Unit.]])</f>
        <v>0</v>
      </c>
      <c r="Q266" s="337">
        <f>(Tabla1[[#This Row],[Salidas 30 Junio-30 Sept. 2023]]*Tabla1[[#This Row],[Costo Unit.]])</f>
        <v>0</v>
      </c>
      <c r="R266" s="337" t="s">
        <v>1057</v>
      </c>
      <c r="S266" s="351"/>
      <c r="T266" s="351"/>
      <c r="U266" s="352"/>
      <c r="V266" s="33"/>
    </row>
    <row r="267" spans="2:22" ht="18" x14ac:dyDescent="0.25">
      <c r="B267" s="333">
        <v>41438</v>
      </c>
      <c r="C267" s="334" t="s">
        <v>1070</v>
      </c>
      <c r="D267" s="335" t="s">
        <v>525</v>
      </c>
      <c r="E267" s="340" t="s">
        <v>526</v>
      </c>
      <c r="F267" s="334">
        <v>2</v>
      </c>
      <c r="G267" s="334">
        <v>0</v>
      </c>
      <c r="H267" s="334"/>
      <c r="I267" s="334"/>
      <c r="J267" s="334">
        <v>0</v>
      </c>
      <c r="K267" s="334">
        <f>SUM(Tabla1[[#This Row],[Existencia al 30/06/2023]]+Tabla1[[#This Row],[Entradas 30 Junio-30 Sept. 2023]]+Tabla1[[#This Row],[Devoluciones]]+I267-J267)</f>
        <v>2</v>
      </c>
      <c r="L267" s="334">
        <v>0</v>
      </c>
      <c r="M267" s="334">
        <f>Tabla1[[#This Row],[Inventario al 30/09/2023]]-Tabla1[[#This Row],[Balance S/Mov. al 30/09/2023]]</f>
        <v>-2</v>
      </c>
      <c r="N267" s="337">
        <v>34.799999999999997</v>
      </c>
      <c r="O267" s="338">
        <f>Tabla1[[#This Row],[Costo Unit.]]*Tabla1[[#This Row],[Inventario al 30/09/2023]]</f>
        <v>0</v>
      </c>
      <c r="P267" s="337">
        <f>(Tabla1[[#This Row],[Entradas 30 Junio-30 Sept. 2023]]*Tabla1[[#This Row],[Costo Unit.]])</f>
        <v>0</v>
      </c>
      <c r="Q267" s="337">
        <f>(Tabla1[[#This Row],[Salidas 30 Junio-30 Sept. 2023]]*Tabla1[[#This Row],[Costo Unit.]])</f>
        <v>0</v>
      </c>
      <c r="R267" s="337" t="s">
        <v>1057</v>
      </c>
      <c r="S267" s="351"/>
      <c r="T267" s="351"/>
      <c r="U267" s="352"/>
      <c r="V267" s="33"/>
    </row>
    <row r="268" spans="2:22" ht="18" x14ac:dyDescent="0.25">
      <c r="B268" s="333">
        <v>41488</v>
      </c>
      <c r="C268" s="334" t="s">
        <v>1070</v>
      </c>
      <c r="D268" s="335" t="s">
        <v>527</v>
      </c>
      <c r="E268" s="340" t="s">
        <v>528</v>
      </c>
      <c r="F268" s="334">
        <v>6</v>
      </c>
      <c r="G268" s="334">
        <v>0</v>
      </c>
      <c r="H268" s="334"/>
      <c r="I268" s="334"/>
      <c r="J268" s="334">
        <v>0</v>
      </c>
      <c r="K268" s="334">
        <f>SUM(Tabla1[[#This Row],[Existencia al 30/06/2023]]+Tabla1[[#This Row],[Entradas 30 Junio-30 Sept. 2023]]+Tabla1[[#This Row],[Devoluciones]]+I268-J268)</f>
        <v>6</v>
      </c>
      <c r="L268" s="334">
        <v>6</v>
      </c>
      <c r="M268" s="334">
        <f>Tabla1[[#This Row],[Inventario al 30/09/2023]]-Tabla1[[#This Row],[Balance S/Mov. al 30/09/2023]]</f>
        <v>0</v>
      </c>
      <c r="N268" s="337">
        <v>58</v>
      </c>
      <c r="O268" s="338">
        <f>Tabla1[[#This Row],[Costo Unit.]]*Tabla1[[#This Row],[Inventario al 30/09/2023]]</f>
        <v>348</v>
      </c>
      <c r="P268" s="337">
        <f>(Tabla1[[#This Row],[Entradas 30 Junio-30 Sept. 2023]]*Tabla1[[#This Row],[Costo Unit.]])</f>
        <v>0</v>
      </c>
      <c r="Q268" s="337">
        <f>(Tabla1[[#This Row],[Salidas 30 Junio-30 Sept. 2023]]*Tabla1[[#This Row],[Costo Unit.]])</f>
        <v>0</v>
      </c>
      <c r="R268" s="337" t="s">
        <v>1057</v>
      </c>
      <c r="S268" s="351"/>
      <c r="T268" s="351"/>
      <c r="U268" s="352"/>
      <c r="V268" s="33"/>
    </row>
    <row r="269" spans="2:22" ht="18" x14ac:dyDescent="0.25">
      <c r="B269" s="333">
        <v>42496</v>
      </c>
      <c r="C269" s="334" t="s">
        <v>1070</v>
      </c>
      <c r="D269" s="335" t="s">
        <v>707</v>
      </c>
      <c r="E269" s="340" t="s">
        <v>720</v>
      </c>
      <c r="F269" s="334">
        <v>3</v>
      </c>
      <c r="G269" s="334">
        <v>0</v>
      </c>
      <c r="H269" s="334"/>
      <c r="I269" s="334"/>
      <c r="J269" s="334">
        <v>0</v>
      </c>
      <c r="K269" s="334">
        <f>SUM(Tabla1[[#This Row],[Existencia al 30/06/2023]]+Tabla1[[#This Row],[Entradas 30 Junio-30 Sept. 2023]]+Tabla1[[#This Row],[Devoluciones]]+I269-J269)</f>
        <v>3</v>
      </c>
      <c r="L269" s="334">
        <v>1</v>
      </c>
      <c r="M269" s="334">
        <f>Tabla1[[#This Row],[Inventario al 30/09/2023]]-Tabla1[[#This Row],[Balance S/Mov. al 30/09/2023]]</f>
        <v>-2</v>
      </c>
      <c r="N269" s="337">
        <v>87</v>
      </c>
      <c r="O269" s="338">
        <f>Tabla1[[#This Row],[Costo Unit.]]*Tabla1[[#This Row],[Inventario al 30/09/2023]]</f>
        <v>87</v>
      </c>
      <c r="P269" s="337">
        <f>(Tabla1[[#This Row],[Entradas 30 Junio-30 Sept. 2023]]*Tabla1[[#This Row],[Costo Unit.]])</f>
        <v>0</v>
      </c>
      <c r="Q269" s="337">
        <f>(Tabla1[[#This Row],[Salidas 30 Junio-30 Sept. 2023]]*Tabla1[[#This Row],[Costo Unit.]])</f>
        <v>0</v>
      </c>
      <c r="R269" s="337" t="s">
        <v>1057</v>
      </c>
      <c r="S269" s="351"/>
      <c r="T269" s="351"/>
      <c r="U269" s="352"/>
      <c r="V269" s="33"/>
    </row>
    <row r="270" spans="2:22" ht="18" x14ac:dyDescent="0.25">
      <c r="B270" s="333">
        <v>45048</v>
      </c>
      <c r="C270" s="334" t="s">
        <v>1068</v>
      </c>
      <c r="D270" s="335" t="s">
        <v>1366</v>
      </c>
      <c r="E270" s="340" t="s">
        <v>1270</v>
      </c>
      <c r="F270" s="334">
        <v>5</v>
      </c>
      <c r="G270" s="334">
        <v>0</v>
      </c>
      <c r="H270" s="334"/>
      <c r="I270" s="334"/>
      <c r="J270" s="334">
        <v>0</v>
      </c>
      <c r="K270" s="334">
        <f>SUM(Tabla1[[#This Row],[Existencia al 30/06/2023]]+Tabla1[[#This Row],[Entradas 30 Junio-30 Sept. 2023]]+Tabla1[[#This Row],[Devoluciones]]+I270-J270)</f>
        <v>5</v>
      </c>
      <c r="L270" s="334">
        <v>5</v>
      </c>
      <c r="M270" s="334">
        <f>Tabla1[[#This Row],[Inventario al 30/09/2023]]-Tabla1[[#This Row],[Balance S/Mov. al 30/09/2023]]</f>
        <v>0</v>
      </c>
      <c r="N270" s="337">
        <v>231.52</v>
      </c>
      <c r="O270" s="338">
        <f>Tabla1[[#This Row],[Costo Unit.]]*Tabla1[[#This Row],[Inventario al 30/09/2023]]</f>
        <v>1157.6000000000001</v>
      </c>
      <c r="P270" s="337">
        <f>(Tabla1[[#This Row],[Entradas 30 Junio-30 Sept. 2023]]*Tabla1[[#This Row],[Costo Unit.]])</f>
        <v>0</v>
      </c>
      <c r="Q270" s="337">
        <f>(Tabla1[[#This Row],[Salidas 30 Junio-30 Sept. 2023]]*Tabla1[[#This Row],[Costo Unit.]])</f>
        <v>0</v>
      </c>
      <c r="R270" s="337" t="s">
        <v>1057</v>
      </c>
      <c r="S270" s="351"/>
      <c r="T270" s="351"/>
      <c r="U270" s="352"/>
      <c r="V270" s="33"/>
    </row>
    <row r="271" spans="2:22" ht="18" x14ac:dyDescent="0.25">
      <c r="B271" s="333">
        <v>45048</v>
      </c>
      <c r="C271" s="334" t="s">
        <v>1068</v>
      </c>
      <c r="D271" s="335" t="s">
        <v>1367</v>
      </c>
      <c r="E271" s="340" t="s">
        <v>1271</v>
      </c>
      <c r="F271" s="334">
        <v>6</v>
      </c>
      <c r="G271" s="334">
        <v>0</v>
      </c>
      <c r="H271" s="334"/>
      <c r="I271" s="334"/>
      <c r="J271" s="334">
        <v>0</v>
      </c>
      <c r="K271" s="334">
        <f>SUM(Tabla1[[#This Row],[Existencia al 30/06/2023]]+Tabla1[[#This Row],[Entradas 30 Junio-30 Sept. 2023]]+Tabla1[[#This Row],[Devoluciones]]+I271-J271)</f>
        <v>6</v>
      </c>
      <c r="L271" s="334">
        <v>15</v>
      </c>
      <c r="M271" s="334">
        <f>Tabla1[[#This Row],[Inventario al 30/09/2023]]-Tabla1[[#This Row],[Balance S/Mov. al 30/09/2023]]</f>
        <v>9</v>
      </c>
      <c r="N271" s="337">
        <v>153.87</v>
      </c>
      <c r="O271" s="338">
        <f>Tabla1[[#This Row],[Costo Unit.]]*Tabla1[[#This Row],[Inventario al 30/09/2023]]</f>
        <v>2308.0500000000002</v>
      </c>
      <c r="P271" s="337">
        <f>(Tabla1[[#This Row],[Entradas 30 Junio-30 Sept. 2023]]*Tabla1[[#This Row],[Costo Unit.]])</f>
        <v>0</v>
      </c>
      <c r="Q271" s="337">
        <f>(Tabla1[[#This Row],[Salidas 30 Junio-30 Sept. 2023]]*Tabla1[[#This Row],[Costo Unit.]])</f>
        <v>0</v>
      </c>
      <c r="R271" s="337" t="s">
        <v>1057</v>
      </c>
      <c r="S271" s="351"/>
      <c r="T271" s="351"/>
      <c r="U271" s="352"/>
      <c r="V271" s="33"/>
    </row>
    <row r="272" spans="2:22" s="6" customFormat="1" ht="18" x14ac:dyDescent="0.25">
      <c r="B272" s="333">
        <v>42496</v>
      </c>
      <c r="C272" s="334" t="s">
        <v>1073</v>
      </c>
      <c r="D272" s="335" t="s">
        <v>196</v>
      </c>
      <c r="E272" s="336" t="s">
        <v>640</v>
      </c>
      <c r="F272" s="334">
        <v>45</v>
      </c>
      <c r="G272" s="334">
        <v>0</v>
      </c>
      <c r="H272" s="334"/>
      <c r="I272" s="334"/>
      <c r="J272" s="334">
        <v>0</v>
      </c>
      <c r="K272" s="334">
        <f>SUM(Tabla1[[#This Row],[Existencia al 30/06/2023]]+Tabla1[[#This Row],[Entradas 30 Junio-30 Sept. 2023]]+Tabla1[[#This Row],[Devoluciones]]+I272-J272)</f>
        <v>45</v>
      </c>
      <c r="L272" s="334">
        <v>44</v>
      </c>
      <c r="M272" s="334">
        <f>Tabla1[[#This Row],[Inventario al 30/09/2023]]-Tabla1[[#This Row],[Balance S/Mov. al 30/09/2023]]</f>
        <v>-1</v>
      </c>
      <c r="N272" s="337">
        <v>9.02</v>
      </c>
      <c r="O272" s="338">
        <f>Tabla1[[#This Row],[Costo Unit.]]*Tabla1[[#This Row],[Inventario al 30/09/2023]]</f>
        <v>396.88</v>
      </c>
      <c r="P272" s="337">
        <f>(Tabla1[[#This Row],[Entradas 30 Junio-30 Sept. 2023]]*Tabla1[[#This Row],[Costo Unit.]])</f>
        <v>0</v>
      </c>
      <c r="Q272" s="337">
        <f>(Tabla1[[#This Row],[Salidas 30 Junio-30 Sept. 2023]]*Tabla1[[#This Row],[Costo Unit.]])</f>
        <v>0</v>
      </c>
      <c r="R272" s="337" t="s">
        <v>1057</v>
      </c>
      <c r="S272" s="351"/>
      <c r="T272" s="351"/>
      <c r="U272" s="352"/>
      <c r="V272" s="33"/>
    </row>
    <row r="273" spans="2:22" ht="18" x14ac:dyDescent="0.25">
      <c r="B273" s="333">
        <v>44879</v>
      </c>
      <c r="C273" s="334" t="s">
        <v>1073</v>
      </c>
      <c r="D273" s="335" t="s">
        <v>1177</v>
      </c>
      <c r="E273" s="340" t="s">
        <v>1178</v>
      </c>
      <c r="F273" s="334">
        <v>80</v>
      </c>
      <c r="G273" s="334">
        <v>0</v>
      </c>
      <c r="H273" s="334"/>
      <c r="I273" s="334"/>
      <c r="J273" s="334">
        <v>0</v>
      </c>
      <c r="K273" s="334">
        <f>SUM(Tabla1[[#This Row],[Existencia al 30/06/2023]]+Tabla1[[#This Row],[Entradas 30 Junio-30 Sept. 2023]]+Tabla1[[#This Row],[Devoluciones]]+I273-J273)</f>
        <v>80</v>
      </c>
      <c r="L273" s="334">
        <v>700</v>
      </c>
      <c r="M273" s="334">
        <f>Tabla1[[#This Row],[Inventario al 30/09/2023]]-Tabla1[[#This Row],[Balance S/Mov. al 30/09/2023]]</f>
        <v>620</v>
      </c>
      <c r="N273" s="337">
        <v>15.51</v>
      </c>
      <c r="O273" s="338">
        <f>Tabla1[[#This Row],[Costo Unit.]]*Tabla1[[#This Row],[Inventario al 30/09/2023]]</f>
        <v>10857</v>
      </c>
      <c r="P273" s="337">
        <f>(Tabla1[[#This Row],[Entradas 30 Junio-30 Sept. 2023]]*Tabla1[[#This Row],[Costo Unit.]])</f>
        <v>0</v>
      </c>
      <c r="Q273" s="337">
        <f>(Tabla1[[#This Row],[Salidas 30 Junio-30 Sept. 2023]]*Tabla1[[#This Row],[Costo Unit.]])</f>
        <v>0</v>
      </c>
      <c r="R273" s="337" t="s">
        <v>1057</v>
      </c>
      <c r="S273" s="351"/>
      <c r="T273" s="351"/>
      <c r="U273" s="352"/>
      <c r="V273" s="33"/>
    </row>
    <row r="274" spans="2:22" ht="18" x14ac:dyDescent="0.25">
      <c r="B274" s="333">
        <v>45048</v>
      </c>
      <c r="C274" s="334" t="s">
        <v>1073</v>
      </c>
      <c r="D274" s="335" t="s">
        <v>725</v>
      </c>
      <c r="E274" s="340" t="s">
        <v>1027</v>
      </c>
      <c r="F274" s="334">
        <v>1700</v>
      </c>
      <c r="G274" s="334">
        <v>0</v>
      </c>
      <c r="H274" s="334"/>
      <c r="I274" s="334"/>
      <c r="J274" s="334">
        <v>0</v>
      </c>
      <c r="K274" s="334">
        <f>SUM(Tabla1[[#This Row],[Existencia al 30/06/2023]]+Tabla1[[#This Row],[Entradas 30 Junio-30 Sept. 2023]]+Tabla1[[#This Row],[Devoluciones]]+I274-J274)</f>
        <v>1700</v>
      </c>
      <c r="L274" s="334">
        <v>1980</v>
      </c>
      <c r="M274" s="334">
        <f>Tabla1[[#This Row],[Inventario al 30/09/2023]]-Tabla1[[#This Row],[Balance S/Mov. al 30/09/2023]]</f>
        <v>280</v>
      </c>
      <c r="N274" s="337">
        <v>18.559999999999999</v>
      </c>
      <c r="O274" s="338">
        <f>Tabla1[[#This Row],[Costo Unit.]]*Tabla1[[#This Row],[Inventario al 30/09/2023]]</f>
        <v>36748.799999999996</v>
      </c>
      <c r="P274" s="337">
        <f>(Tabla1[[#This Row],[Entradas 30 Junio-30 Sept. 2023]]*Tabla1[[#This Row],[Costo Unit.]])</f>
        <v>0</v>
      </c>
      <c r="Q274" s="337">
        <f>(Tabla1[[#This Row],[Salidas 30 Junio-30 Sept. 2023]]*Tabla1[[#This Row],[Costo Unit.]])</f>
        <v>0</v>
      </c>
      <c r="R274" s="337" t="s">
        <v>1057</v>
      </c>
      <c r="S274" s="351"/>
      <c r="T274" s="351"/>
      <c r="U274" s="352"/>
      <c r="V274" s="33"/>
    </row>
    <row r="275" spans="2:22" ht="18" x14ac:dyDescent="0.25">
      <c r="B275" s="333">
        <v>44879</v>
      </c>
      <c r="C275" s="334" t="s">
        <v>1073</v>
      </c>
      <c r="D275" s="335" t="s">
        <v>1171</v>
      </c>
      <c r="E275" s="340" t="s">
        <v>1172</v>
      </c>
      <c r="F275" s="334">
        <v>1840</v>
      </c>
      <c r="G275" s="334">
        <v>0</v>
      </c>
      <c r="H275" s="334"/>
      <c r="I275" s="334"/>
      <c r="J275" s="334">
        <v>0</v>
      </c>
      <c r="K275" s="334">
        <f>SUM(Tabla1[[#This Row],[Existencia al 30/06/2023]]+Tabla1[[#This Row],[Entradas 30 Junio-30 Sept. 2023]]+Tabla1[[#This Row],[Devoluciones]]+I275-J275)</f>
        <v>1840</v>
      </c>
      <c r="L275" s="334">
        <v>2340</v>
      </c>
      <c r="M275" s="334">
        <f>Tabla1[[#This Row],[Inventario al 30/09/2023]]-Tabla1[[#This Row],[Balance S/Mov. al 30/09/2023]]</f>
        <v>500</v>
      </c>
      <c r="N275" s="337">
        <v>10.43</v>
      </c>
      <c r="O275" s="338">
        <f>Tabla1[[#This Row],[Costo Unit.]]*Tabla1[[#This Row],[Inventario al 30/09/2023]]</f>
        <v>24406.2</v>
      </c>
      <c r="P275" s="337">
        <f>(Tabla1[[#This Row],[Entradas 30 Junio-30 Sept. 2023]]*Tabla1[[#This Row],[Costo Unit.]])</f>
        <v>0</v>
      </c>
      <c r="Q275" s="337">
        <f>(Tabla1[[#This Row],[Salidas 30 Junio-30 Sept. 2023]]*Tabla1[[#This Row],[Costo Unit.]])</f>
        <v>0</v>
      </c>
      <c r="R275" s="337" t="s">
        <v>1057</v>
      </c>
      <c r="S275" s="351"/>
      <c r="T275" s="351"/>
      <c r="U275" s="352"/>
      <c r="V275" s="33"/>
    </row>
    <row r="276" spans="2:22" ht="18" x14ac:dyDescent="0.25">
      <c r="B276" s="333"/>
      <c r="C276" s="334" t="s">
        <v>1073</v>
      </c>
      <c r="D276" s="335" t="s">
        <v>1145</v>
      </c>
      <c r="E276" s="340" t="s">
        <v>1146</v>
      </c>
      <c r="F276" s="334">
        <v>1600</v>
      </c>
      <c r="G276" s="334">
        <v>0</v>
      </c>
      <c r="H276" s="334"/>
      <c r="I276" s="334"/>
      <c r="J276" s="334">
        <v>0</v>
      </c>
      <c r="K276" s="334">
        <f>SUM(Tabla1[[#This Row],[Existencia al 30/06/2023]]+Tabla1[[#This Row],[Entradas 30 Junio-30 Sept. 2023]]+Tabla1[[#This Row],[Devoluciones]]+I276-J276)</f>
        <v>1600</v>
      </c>
      <c r="L276" s="334">
        <v>2100</v>
      </c>
      <c r="M276" s="334">
        <f>Tabla1[[#This Row],[Inventario al 30/09/2023]]-Tabla1[[#This Row],[Balance S/Mov. al 30/09/2023]]</f>
        <v>500</v>
      </c>
      <c r="N276" s="337">
        <v>15.86</v>
      </c>
      <c r="O276" s="338">
        <f>Tabla1[[#This Row],[Costo Unit.]]*Tabla1[[#This Row],[Inventario al 30/09/2023]]</f>
        <v>33306</v>
      </c>
      <c r="P276" s="337">
        <f>(Tabla1[[#This Row],[Entradas 30 Junio-30 Sept. 2023]]*Tabla1[[#This Row],[Costo Unit.]])</f>
        <v>0</v>
      </c>
      <c r="Q276" s="337">
        <f>(Tabla1[[#This Row],[Salidas 30 Junio-30 Sept. 2023]]*Tabla1[[#This Row],[Costo Unit.]])</f>
        <v>0</v>
      </c>
      <c r="R276" s="337" t="s">
        <v>1057</v>
      </c>
      <c r="S276" s="351"/>
      <c r="T276" s="351"/>
      <c r="U276" s="352"/>
      <c r="V276" s="33"/>
    </row>
    <row r="277" spans="2:22" ht="18" x14ac:dyDescent="0.25">
      <c r="B277" s="333">
        <v>45048</v>
      </c>
      <c r="C277" s="334" t="s">
        <v>1073</v>
      </c>
      <c r="D277" s="335" t="s">
        <v>874</v>
      </c>
      <c r="E277" s="340" t="s">
        <v>875</v>
      </c>
      <c r="F277" s="334">
        <v>2759</v>
      </c>
      <c r="G277" s="334">
        <v>0</v>
      </c>
      <c r="H277" s="334"/>
      <c r="I277" s="334"/>
      <c r="J277" s="334">
        <v>0</v>
      </c>
      <c r="K277" s="334">
        <f>SUM(Tabla1[[#This Row],[Existencia al 30/06/2023]]+Tabla1[[#This Row],[Entradas 30 Junio-30 Sept. 2023]]+Tabla1[[#This Row],[Devoluciones]]+I277-J277)</f>
        <v>2759</v>
      </c>
      <c r="L277" s="334">
        <v>3759</v>
      </c>
      <c r="M277" s="334">
        <f>Tabla1[[#This Row],[Inventario al 30/09/2023]]-Tabla1[[#This Row],[Balance S/Mov. al 30/09/2023]]</f>
        <v>1000</v>
      </c>
      <c r="N277" s="337">
        <v>26.56</v>
      </c>
      <c r="O277" s="338">
        <f>Tabla1[[#This Row],[Costo Unit.]]*Tabla1[[#This Row],[Inventario al 30/09/2023]]</f>
        <v>99839.039999999994</v>
      </c>
      <c r="P277" s="337">
        <f>(Tabla1[[#This Row],[Entradas 30 Junio-30 Sept. 2023]]*Tabla1[[#This Row],[Costo Unit.]])</f>
        <v>0</v>
      </c>
      <c r="Q277" s="337">
        <f>(Tabla1[[#This Row],[Salidas 30 Junio-30 Sept. 2023]]*Tabla1[[#This Row],[Costo Unit.]])</f>
        <v>0</v>
      </c>
      <c r="R277" s="337" t="s">
        <v>1057</v>
      </c>
      <c r="S277" s="351"/>
      <c r="T277" s="351"/>
      <c r="U277" s="352"/>
      <c r="V277" s="33"/>
    </row>
    <row r="278" spans="2:22" ht="18" x14ac:dyDescent="0.25">
      <c r="B278" s="333">
        <v>42496</v>
      </c>
      <c r="C278" s="334" t="s">
        <v>1073</v>
      </c>
      <c r="D278" s="335" t="s">
        <v>429</v>
      </c>
      <c r="E278" s="340" t="s">
        <v>155</v>
      </c>
      <c r="F278" s="334">
        <v>0</v>
      </c>
      <c r="G278" s="334">
        <v>0</v>
      </c>
      <c r="H278" s="334"/>
      <c r="I278" s="334"/>
      <c r="J278" s="334">
        <v>0</v>
      </c>
      <c r="K278" s="334">
        <f>SUM(Tabla1[[#This Row],[Existencia al 30/06/2023]]+Tabla1[[#This Row],[Entradas 30 Junio-30 Sept. 2023]]+Tabla1[[#This Row],[Devoluciones]]+I278-J278)</f>
        <v>0</v>
      </c>
      <c r="L278" s="334">
        <v>0</v>
      </c>
      <c r="M278" s="334">
        <f>Tabla1[[#This Row],[Inventario al 30/09/2023]]-Tabla1[[#This Row],[Balance S/Mov. al 30/09/2023]]</f>
        <v>0</v>
      </c>
      <c r="N278" s="337">
        <v>141.02000000000001</v>
      </c>
      <c r="O278" s="338">
        <f>Tabla1[[#This Row],[Costo Unit.]]*Tabla1[[#This Row],[Inventario al 30/09/2023]]</f>
        <v>0</v>
      </c>
      <c r="P278" s="337">
        <f>(Tabla1[[#This Row],[Entradas 30 Junio-30 Sept. 2023]]*Tabla1[[#This Row],[Costo Unit.]])</f>
        <v>0</v>
      </c>
      <c r="Q278" s="337">
        <f>(Tabla1[[#This Row],[Salidas 30 Junio-30 Sept. 2023]]*Tabla1[[#This Row],[Costo Unit.]])</f>
        <v>0</v>
      </c>
      <c r="R278" s="337" t="s">
        <v>1057</v>
      </c>
      <c r="S278" s="351"/>
      <c r="T278" s="351"/>
      <c r="U278" s="352"/>
      <c r="V278" s="33"/>
    </row>
    <row r="279" spans="2:22" ht="18" x14ac:dyDescent="0.25">
      <c r="B279" s="333">
        <v>44879</v>
      </c>
      <c r="C279" s="334" t="s">
        <v>1073</v>
      </c>
      <c r="D279" s="335" t="s">
        <v>429</v>
      </c>
      <c r="E279" s="340" t="s">
        <v>1167</v>
      </c>
      <c r="F279" s="334">
        <v>54</v>
      </c>
      <c r="G279" s="334">
        <v>0</v>
      </c>
      <c r="H279" s="334"/>
      <c r="I279" s="334"/>
      <c r="J279" s="334">
        <v>0</v>
      </c>
      <c r="K279" s="334">
        <f>SUM(Tabla1[[#This Row],[Existencia al 30/06/2023]]+Tabla1[[#This Row],[Entradas 30 Junio-30 Sept. 2023]]+Tabla1[[#This Row],[Devoluciones]]+I279-J279)</f>
        <v>54</v>
      </c>
      <c r="L279" s="334">
        <v>55</v>
      </c>
      <c r="M279" s="334">
        <f>Tabla1[[#This Row],[Inventario al 30/09/2023]]-Tabla1[[#This Row],[Balance S/Mov. al 30/09/2023]]</f>
        <v>1</v>
      </c>
      <c r="N279" s="337">
        <v>214.76</v>
      </c>
      <c r="O279" s="338">
        <f>Tabla1[[#This Row],[Costo Unit.]]*Tabla1[[#This Row],[Inventario al 30/09/2023]]</f>
        <v>11811.8</v>
      </c>
      <c r="P279" s="337">
        <f>(Tabla1[[#This Row],[Entradas 30 Junio-30 Sept. 2023]]*Tabla1[[#This Row],[Costo Unit.]])</f>
        <v>0</v>
      </c>
      <c r="Q279" s="337">
        <f>(Tabla1[[#This Row],[Salidas 30 Junio-30 Sept. 2023]]*Tabla1[[#This Row],[Costo Unit.]])</f>
        <v>0</v>
      </c>
      <c r="R279" s="337" t="s">
        <v>1057</v>
      </c>
      <c r="S279" s="351"/>
      <c r="T279" s="351"/>
      <c r="U279" s="352"/>
      <c r="V279" s="33"/>
    </row>
    <row r="280" spans="2:22" ht="18" x14ac:dyDescent="0.25">
      <c r="B280" s="333">
        <v>44876</v>
      </c>
      <c r="C280" s="334" t="s">
        <v>1073</v>
      </c>
      <c r="D280" s="335" t="s">
        <v>1148</v>
      </c>
      <c r="E280" s="340" t="s">
        <v>1103</v>
      </c>
      <c r="F280" s="334">
        <v>2</v>
      </c>
      <c r="G280" s="334">
        <v>0</v>
      </c>
      <c r="H280" s="334"/>
      <c r="I280" s="334"/>
      <c r="J280" s="334">
        <v>0</v>
      </c>
      <c r="K280" s="334">
        <f>SUM(Tabla1[[#This Row],[Existencia al 30/06/2023]]+Tabla1[[#This Row],[Entradas 30 Junio-30 Sept. 2023]]+Tabla1[[#This Row],[Devoluciones]]+I280-J280)</f>
        <v>2</v>
      </c>
      <c r="L280" s="334">
        <v>8</v>
      </c>
      <c r="M280" s="334">
        <f>Tabla1[[#This Row],[Inventario al 30/09/2023]]-Tabla1[[#This Row],[Balance S/Mov. al 30/09/2023]]</f>
        <v>6</v>
      </c>
      <c r="N280" s="337">
        <v>795.62</v>
      </c>
      <c r="O280" s="338">
        <f>Tabla1[[#This Row],[Costo Unit.]]*Tabla1[[#This Row],[Inventario al 30/09/2023]]</f>
        <v>6364.96</v>
      </c>
      <c r="P280" s="337">
        <f>(Tabla1[[#This Row],[Entradas 30 Junio-30 Sept. 2023]]*Tabla1[[#This Row],[Costo Unit.]])</f>
        <v>0</v>
      </c>
      <c r="Q280" s="337">
        <f>(Tabla1[[#This Row],[Salidas 30 Junio-30 Sept. 2023]]*Tabla1[[#This Row],[Costo Unit.]])</f>
        <v>0</v>
      </c>
      <c r="R280" s="337" t="s">
        <v>1057</v>
      </c>
      <c r="S280" s="351"/>
      <c r="T280" s="351"/>
      <c r="U280" s="352"/>
      <c r="V280" s="33"/>
    </row>
    <row r="281" spans="2:22" ht="18" x14ac:dyDescent="0.25">
      <c r="B281" s="333">
        <v>41351</v>
      </c>
      <c r="C281" s="334" t="s">
        <v>1073</v>
      </c>
      <c r="D281" s="335" t="s">
        <v>597</v>
      </c>
      <c r="E281" s="340" t="s">
        <v>598</v>
      </c>
      <c r="F281" s="334">
        <v>3</v>
      </c>
      <c r="G281" s="334">
        <v>0</v>
      </c>
      <c r="H281" s="334"/>
      <c r="I281" s="334"/>
      <c r="J281" s="334">
        <v>0</v>
      </c>
      <c r="K281" s="334">
        <f>SUM(Tabla1[[#This Row],[Existencia al 30/06/2023]]+Tabla1[[#This Row],[Entradas 30 Junio-30 Sept. 2023]]+Tabla1[[#This Row],[Devoluciones]]+I281-J281)</f>
        <v>3</v>
      </c>
      <c r="L281" s="334">
        <v>28</v>
      </c>
      <c r="M281" s="334">
        <f>Tabla1[[#This Row],[Inventario al 30/09/2023]]-Tabla1[[#This Row],[Balance S/Mov. al 30/09/2023]]</f>
        <v>25</v>
      </c>
      <c r="N281" s="337">
        <v>203.37</v>
      </c>
      <c r="O281" s="338">
        <f>Tabla1[[#This Row],[Costo Unit.]]*Tabla1[[#This Row],[Inventario al 30/09/2023]]</f>
        <v>5694.3600000000006</v>
      </c>
      <c r="P281" s="337">
        <f>(Tabla1[[#This Row],[Entradas 30 Junio-30 Sept. 2023]]*Tabla1[[#This Row],[Costo Unit.]])</f>
        <v>0</v>
      </c>
      <c r="Q281" s="337">
        <f>(Tabla1[[#This Row],[Salidas 30 Junio-30 Sept. 2023]]*Tabla1[[#This Row],[Costo Unit.]])</f>
        <v>0</v>
      </c>
      <c r="R281" s="337" t="s">
        <v>1057</v>
      </c>
      <c r="S281" s="351"/>
      <c r="T281" s="351"/>
      <c r="U281" s="352"/>
      <c r="V281" s="33"/>
    </row>
    <row r="282" spans="2:22" ht="18" x14ac:dyDescent="0.25">
      <c r="B282" s="333">
        <v>44879</v>
      </c>
      <c r="C282" s="334" t="s">
        <v>1073</v>
      </c>
      <c r="D282" s="335" t="s">
        <v>670</v>
      </c>
      <c r="E282" s="340" t="s">
        <v>1168</v>
      </c>
      <c r="F282" s="334">
        <v>44</v>
      </c>
      <c r="G282" s="334">
        <v>0</v>
      </c>
      <c r="H282" s="334"/>
      <c r="I282" s="334"/>
      <c r="J282" s="334">
        <v>0</v>
      </c>
      <c r="K282" s="334">
        <f>SUM(Tabla1[[#This Row],[Existencia al 30/06/2023]]+Tabla1[[#This Row],[Entradas 30 Junio-30 Sept. 2023]]+Tabla1[[#This Row],[Devoluciones]]+I282-J282)</f>
        <v>44</v>
      </c>
      <c r="L282" s="334">
        <v>0</v>
      </c>
      <c r="M282" s="334">
        <f>Tabla1[[#This Row],[Inventario al 30/09/2023]]-Tabla1[[#This Row],[Balance S/Mov. al 30/09/2023]]</f>
        <v>-44</v>
      </c>
      <c r="N282" s="337">
        <v>1700</v>
      </c>
      <c r="O282" s="338">
        <f>Tabla1[[#This Row],[Costo Unit.]]*Tabla1[[#This Row],[Inventario al 30/09/2023]]</f>
        <v>0</v>
      </c>
      <c r="P282" s="337">
        <f>(Tabla1[[#This Row],[Entradas 30 Junio-30 Sept. 2023]]*Tabla1[[#This Row],[Costo Unit.]])</f>
        <v>0</v>
      </c>
      <c r="Q282" s="337">
        <f>(Tabla1[[#This Row],[Salidas 30 Junio-30 Sept. 2023]]*Tabla1[[#This Row],[Costo Unit.]])</f>
        <v>0</v>
      </c>
      <c r="R282" s="337" t="s">
        <v>1057</v>
      </c>
      <c r="S282" s="351"/>
      <c r="T282" s="351"/>
      <c r="U282" s="352"/>
      <c r="V282" s="33"/>
    </row>
    <row r="283" spans="2:22" ht="18" x14ac:dyDescent="0.25">
      <c r="B283" s="333">
        <v>42474</v>
      </c>
      <c r="C283" s="334" t="s">
        <v>1068</v>
      </c>
      <c r="D283" s="335" t="s">
        <v>469</v>
      </c>
      <c r="E283" s="336" t="s">
        <v>508</v>
      </c>
      <c r="F283" s="334">
        <v>242</v>
      </c>
      <c r="G283" s="334">
        <v>0</v>
      </c>
      <c r="H283" s="334"/>
      <c r="I283" s="334"/>
      <c r="J283" s="334">
        <v>0</v>
      </c>
      <c r="K283" s="334">
        <f>SUM(Tabla1[[#This Row],[Existencia al 30/06/2023]]+Tabla1[[#This Row],[Entradas 30 Junio-30 Sept. 2023]]+Tabla1[[#This Row],[Devoluciones]]+I283-J283)</f>
        <v>242</v>
      </c>
      <c r="L283" s="334">
        <v>221</v>
      </c>
      <c r="M283" s="334">
        <f>Tabla1[[#This Row],[Inventario al 30/09/2023]]-Tabla1[[#This Row],[Balance S/Mov. al 30/09/2023]]</f>
        <v>-21</v>
      </c>
      <c r="N283" s="337">
        <v>15.55</v>
      </c>
      <c r="O283" s="338">
        <f>Tabla1[[#This Row],[Costo Unit.]]*Tabla1[[#This Row],[Inventario al 30/09/2023]]</f>
        <v>3436.55</v>
      </c>
      <c r="P283" s="337">
        <f>(Tabla1[[#This Row],[Entradas 30 Junio-30 Sept. 2023]]*Tabla1[[#This Row],[Costo Unit.]])</f>
        <v>0</v>
      </c>
      <c r="Q283" s="337">
        <f>(Tabla1[[#This Row],[Salidas 30 Junio-30 Sept. 2023]]*Tabla1[[#This Row],[Costo Unit.]])</f>
        <v>0</v>
      </c>
      <c r="R283" s="337" t="s">
        <v>1057</v>
      </c>
      <c r="S283" s="351"/>
      <c r="T283" s="351"/>
      <c r="U283" s="352"/>
      <c r="V283" s="33"/>
    </row>
    <row r="284" spans="2:22" ht="18" x14ac:dyDescent="0.25">
      <c r="B284" s="333">
        <v>42496</v>
      </c>
      <c r="C284" s="334" t="s">
        <v>1076</v>
      </c>
      <c r="D284" s="335" t="s">
        <v>239</v>
      </c>
      <c r="E284" s="340" t="s">
        <v>641</v>
      </c>
      <c r="F284" s="334">
        <v>23</v>
      </c>
      <c r="G284" s="334">
        <v>0</v>
      </c>
      <c r="H284" s="334"/>
      <c r="I284" s="334"/>
      <c r="J284" s="334">
        <v>0</v>
      </c>
      <c r="K284" s="334">
        <f>SUM(Tabla1[[#This Row],[Existencia al 30/06/2023]]+Tabla1[[#This Row],[Entradas 30 Junio-30 Sept. 2023]]+Tabla1[[#This Row],[Devoluciones]]+I284-J284)</f>
        <v>23</v>
      </c>
      <c r="L284" s="334">
        <v>23</v>
      </c>
      <c r="M284" s="334">
        <f>Tabla1[[#This Row],[Inventario al 30/09/2023]]-Tabla1[[#This Row],[Balance S/Mov. al 30/09/2023]]</f>
        <v>0</v>
      </c>
      <c r="N284" s="337">
        <v>320.49</v>
      </c>
      <c r="O284" s="338">
        <f>Tabla1[[#This Row],[Costo Unit.]]*Tabla1[[#This Row],[Inventario al 30/09/2023]]</f>
        <v>7371.27</v>
      </c>
      <c r="P284" s="337">
        <f>(Tabla1[[#This Row],[Entradas 30 Junio-30 Sept. 2023]]*Tabla1[[#This Row],[Costo Unit.]])</f>
        <v>0</v>
      </c>
      <c r="Q284" s="337">
        <f>(Tabla1[[#This Row],[Salidas 30 Junio-30 Sept. 2023]]*Tabla1[[#This Row],[Costo Unit.]])</f>
        <v>0</v>
      </c>
      <c r="R284" s="337" t="s">
        <v>1057</v>
      </c>
      <c r="S284" s="351"/>
      <c r="T284" s="351"/>
      <c r="U284" s="352"/>
      <c r="V284" s="33"/>
    </row>
    <row r="285" spans="2:22" ht="18" x14ac:dyDescent="0.25">
      <c r="B285" s="333">
        <v>42237</v>
      </c>
      <c r="C285" s="334" t="s">
        <v>1068</v>
      </c>
      <c r="D285" s="335" t="s">
        <v>240</v>
      </c>
      <c r="E285" s="340" t="s">
        <v>642</v>
      </c>
      <c r="F285" s="334">
        <v>42</v>
      </c>
      <c r="G285" s="334">
        <v>0</v>
      </c>
      <c r="H285" s="334"/>
      <c r="I285" s="334"/>
      <c r="J285" s="334">
        <v>0</v>
      </c>
      <c r="K285" s="334">
        <f>SUM(Tabla1[[#This Row],[Existencia al 30/06/2023]]+Tabla1[[#This Row],[Entradas 30 Junio-30 Sept. 2023]]+Tabla1[[#This Row],[Devoluciones]]+I285-J285)</f>
        <v>42</v>
      </c>
      <c r="L285" s="334">
        <v>42</v>
      </c>
      <c r="M285" s="334">
        <f>Tabla1[[#This Row],[Inventario al 30/09/2023]]-Tabla1[[#This Row],[Balance S/Mov. al 30/09/2023]]</f>
        <v>0</v>
      </c>
      <c r="N285" s="337">
        <v>37.72</v>
      </c>
      <c r="O285" s="338">
        <f>Tabla1[[#This Row],[Costo Unit.]]*Tabla1[[#This Row],[Inventario al 30/09/2023]]</f>
        <v>1584.24</v>
      </c>
      <c r="P285" s="337">
        <f>(Tabla1[[#This Row],[Entradas 30 Junio-30 Sept. 2023]]*Tabla1[[#This Row],[Costo Unit.]])</f>
        <v>0</v>
      </c>
      <c r="Q285" s="337">
        <f>(Tabla1[[#This Row],[Salidas 30 Junio-30 Sept. 2023]]*Tabla1[[#This Row],[Costo Unit.]])</f>
        <v>0</v>
      </c>
      <c r="R285" s="337" t="s">
        <v>1057</v>
      </c>
      <c r="S285" s="351"/>
      <c r="T285" s="351"/>
      <c r="U285" s="352"/>
      <c r="V285" s="33"/>
    </row>
    <row r="286" spans="2:22" ht="18" x14ac:dyDescent="0.25">
      <c r="B286" s="333">
        <v>42551</v>
      </c>
      <c r="C286" s="334" t="s">
        <v>1073</v>
      </c>
      <c r="D286" s="335" t="s">
        <v>192</v>
      </c>
      <c r="E286" s="340" t="s">
        <v>763</v>
      </c>
      <c r="F286" s="334">
        <v>5</v>
      </c>
      <c r="G286" s="334">
        <v>0</v>
      </c>
      <c r="H286" s="334"/>
      <c r="I286" s="334"/>
      <c r="J286" s="334">
        <v>0</v>
      </c>
      <c r="K286" s="334">
        <f>SUM(Tabla1[[#This Row],[Existencia al 30/06/2023]]+Tabla1[[#This Row],[Entradas 30 Junio-30 Sept. 2023]]+Tabla1[[#This Row],[Devoluciones]]+I286-J286)</f>
        <v>5</v>
      </c>
      <c r="L286" s="334">
        <v>6</v>
      </c>
      <c r="M286" s="334">
        <f>Tabla1[[#This Row],[Inventario al 30/09/2023]]-Tabla1[[#This Row],[Balance S/Mov. al 30/09/2023]]</f>
        <v>1</v>
      </c>
      <c r="N286" s="337">
        <v>5.1100000000000003</v>
      </c>
      <c r="O286" s="338">
        <f>Tabla1[[#This Row],[Costo Unit.]]*Tabla1[[#This Row],[Inventario al 30/09/2023]]</f>
        <v>30.660000000000004</v>
      </c>
      <c r="P286" s="337">
        <f>(Tabla1[[#This Row],[Entradas 30 Junio-30 Sept. 2023]]*Tabla1[[#This Row],[Costo Unit.]])</f>
        <v>0</v>
      </c>
      <c r="Q286" s="337">
        <f>(Tabla1[[#This Row],[Salidas 30 Junio-30 Sept. 2023]]*Tabla1[[#This Row],[Costo Unit.]])</f>
        <v>0</v>
      </c>
      <c r="R286" s="337" t="s">
        <v>1057</v>
      </c>
      <c r="S286" s="351"/>
      <c r="T286" s="351"/>
      <c r="U286" s="352"/>
      <c r="V286" s="33"/>
    </row>
    <row r="287" spans="2:22" ht="18" x14ac:dyDescent="0.25">
      <c r="B287" s="333">
        <v>41691</v>
      </c>
      <c r="C287" s="334" t="s">
        <v>1073</v>
      </c>
      <c r="D287" s="335" t="s">
        <v>180</v>
      </c>
      <c r="E287" s="336" t="s">
        <v>762</v>
      </c>
      <c r="F287" s="334">
        <v>5</v>
      </c>
      <c r="G287" s="334">
        <v>0</v>
      </c>
      <c r="H287" s="334"/>
      <c r="I287" s="334"/>
      <c r="J287" s="334">
        <v>0</v>
      </c>
      <c r="K287" s="334">
        <f>SUM(Tabla1[[#This Row],[Existencia al 30/06/2023]]+Tabla1[[#This Row],[Entradas 30 Junio-30 Sept. 2023]]+Tabla1[[#This Row],[Devoluciones]]+I287-J287)</f>
        <v>5</v>
      </c>
      <c r="L287" s="334">
        <v>0</v>
      </c>
      <c r="M287" s="334">
        <f>Tabla1[[#This Row],[Inventario al 30/09/2023]]-Tabla1[[#This Row],[Balance S/Mov. al 30/09/2023]]</f>
        <v>-5</v>
      </c>
      <c r="N287" s="337">
        <v>7.75</v>
      </c>
      <c r="O287" s="338">
        <f>Tabla1[[#This Row],[Costo Unit.]]*Tabla1[[#This Row],[Inventario al 30/09/2023]]</f>
        <v>0</v>
      </c>
      <c r="P287" s="337">
        <f>(Tabla1[[#This Row],[Entradas 30 Junio-30 Sept. 2023]]*Tabla1[[#This Row],[Costo Unit.]])</f>
        <v>0</v>
      </c>
      <c r="Q287" s="337">
        <f>(Tabla1[[#This Row],[Salidas 30 Junio-30 Sept. 2023]]*Tabla1[[#This Row],[Costo Unit.]])</f>
        <v>0</v>
      </c>
      <c r="R287" s="337" t="s">
        <v>1057</v>
      </c>
      <c r="S287" s="351"/>
      <c r="T287" s="351"/>
      <c r="U287" s="352"/>
      <c r="V287" s="33"/>
    </row>
    <row r="288" spans="2:22" ht="18" x14ac:dyDescent="0.25">
      <c r="B288" s="333">
        <v>41334</v>
      </c>
      <c r="C288" s="334" t="s">
        <v>1069</v>
      </c>
      <c r="D288" s="335" t="s">
        <v>434</v>
      </c>
      <c r="E288" s="340" t="s">
        <v>159</v>
      </c>
      <c r="F288" s="334">
        <v>2</v>
      </c>
      <c r="G288" s="334">
        <v>0</v>
      </c>
      <c r="H288" s="334"/>
      <c r="I288" s="334"/>
      <c r="J288" s="334">
        <v>0</v>
      </c>
      <c r="K288" s="334">
        <f>SUM(Tabla1[[#This Row],[Existencia al 30/06/2023]]+Tabla1[[#This Row],[Entradas 30 Junio-30 Sept. 2023]]+Tabla1[[#This Row],[Devoluciones]]+I288-J288)</f>
        <v>2</v>
      </c>
      <c r="L288" s="334">
        <v>2</v>
      </c>
      <c r="M288" s="334">
        <f>Tabla1[[#This Row],[Inventario al 30/09/2023]]-Tabla1[[#This Row],[Balance S/Mov. al 30/09/2023]]</f>
        <v>0</v>
      </c>
      <c r="N288" s="337">
        <v>145</v>
      </c>
      <c r="O288" s="338">
        <f>Tabla1[[#This Row],[Costo Unit.]]*Tabla1[[#This Row],[Inventario al 30/09/2023]]</f>
        <v>290</v>
      </c>
      <c r="P288" s="337">
        <f>(Tabla1[[#This Row],[Entradas 30 Junio-30 Sept. 2023]]*Tabla1[[#This Row],[Costo Unit.]])</f>
        <v>0</v>
      </c>
      <c r="Q288" s="337">
        <f>(Tabla1[[#This Row],[Salidas 30 Junio-30 Sept. 2023]]*Tabla1[[#This Row],[Costo Unit.]])</f>
        <v>0</v>
      </c>
      <c r="R288" s="337" t="s">
        <v>1057</v>
      </c>
      <c r="S288" s="351"/>
      <c r="T288" s="351"/>
      <c r="U288" s="352"/>
      <c r="V288" s="33"/>
    </row>
    <row r="289" spans="2:22" ht="18" x14ac:dyDescent="0.25">
      <c r="B289" s="333">
        <v>42502</v>
      </c>
      <c r="C289" s="334" t="s">
        <v>1070</v>
      </c>
      <c r="D289" s="335" t="s">
        <v>284</v>
      </c>
      <c r="E289" s="336" t="s">
        <v>25</v>
      </c>
      <c r="F289" s="334">
        <v>6</v>
      </c>
      <c r="G289" s="334">
        <v>0</v>
      </c>
      <c r="H289" s="334"/>
      <c r="I289" s="334"/>
      <c r="J289" s="334">
        <v>0</v>
      </c>
      <c r="K289" s="334">
        <f>SUM(Tabla1[[#This Row],[Existencia al 30/06/2023]]+Tabla1[[#This Row],[Entradas 30 Junio-30 Sept. 2023]]+Tabla1[[#This Row],[Devoluciones]]+I289-J289)</f>
        <v>6</v>
      </c>
      <c r="L289" s="334">
        <v>5</v>
      </c>
      <c r="M289" s="334">
        <f>Tabla1[[#This Row],[Inventario al 30/09/2023]]-Tabla1[[#This Row],[Balance S/Mov. al 30/09/2023]]</f>
        <v>-1</v>
      </c>
      <c r="N289" s="337">
        <v>42.92</v>
      </c>
      <c r="O289" s="338">
        <f>Tabla1[[#This Row],[Costo Unit.]]*Tabla1[[#This Row],[Inventario al 30/09/2023]]</f>
        <v>214.60000000000002</v>
      </c>
      <c r="P289" s="337">
        <f>(Tabla1[[#This Row],[Entradas 30 Junio-30 Sept. 2023]]*Tabla1[[#This Row],[Costo Unit.]])</f>
        <v>0</v>
      </c>
      <c r="Q289" s="337">
        <f>(Tabla1[[#This Row],[Salidas 30 Junio-30 Sept. 2023]]*Tabla1[[#This Row],[Costo Unit.]])</f>
        <v>0</v>
      </c>
      <c r="R289" s="337" t="s">
        <v>1057</v>
      </c>
      <c r="S289" s="351"/>
      <c r="T289" s="351"/>
      <c r="U289" s="352"/>
      <c r="V289" s="33"/>
    </row>
    <row r="290" spans="2:22" ht="18" x14ac:dyDescent="0.25">
      <c r="B290" s="333">
        <v>41624</v>
      </c>
      <c r="C290" s="334" t="s">
        <v>1070</v>
      </c>
      <c r="D290" s="335" t="s">
        <v>383</v>
      </c>
      <c r="E290" s="340" t="s">
        <v>116</v>
      </c>
      <c r="F290" s="334">
        <v>8</v>
      </c>
      <c r="G290" s="334">
        <v>0</v>
      </c>
      <c r="H290" s="334"/>
      <c r="I290" s="334"/>
      <c r="J290" s="334">
        <v>0</v>
      </c>
      <c r="K290" s="334">
        <f>SUM(Tabla1[[#This Row],[Existencia al 30/06/2023]]+Tabla1[[#This Row],[Entradas 30 Junio-30 Sept. 2023]]+Tabla1[[#This Row],[Devoluciones]]+I290-J290)</f>
        <v>8</v>
      </c>
      <c r="L290" s="334">
        <v>8</v>
      </c>
      <c r="M290" s="334">
        <f>Tabla1[[#This Row],[Inventario al 30/09/2023]]-Tabla1[[#This Row],[Balance S/Mov. al 30/09/2023]]</f>
        <v>0</v>
      </c>
      <c r="N290" s="337">
        <v>484.88</v>
      </c>
      <c r="O290" s="338">
        <f>Tabla1[[#This Row],[Costo Unit.]]*Tabla1[[#This Row],[Inventario al 30/09/2023]]</f>
        <v>3879.04</v>
      </c>
      <c r="P290" s="337">
        <f>(Tabla1[[#This Row],[Entradas 30 Junio-30 Sept. 2023]]*Tabla1[[#This Row],[Costo Unit.]])</f>
        <v>0</v>
      </c>
      <c r="Q290" s="337">
        <f>(Tabla1[[#This Row],[Salidas 30 Junio-30 Sept. 2023]]*Tabla1[[#This Row],[Costo Unit.]])</f>
        <v>0</v>
      </c>
      <c r="R290" s="337" t="s">
        <v>1057</v>
      </c>
      <c r="S290" s="351"/>
      <c r="T290" s="351"/>
      <c r="U290" s="352"/>
      <c r="V290" s="33"/>
    </row>
    <row r="291" spans="2:22" ht="18" x14ac:dyDescent="0.25">
      <c r="B291" s="333">
        <v>41429</v>
      </c>
      <c r="C291" s="334" t="s">
        <v>1073</v>
      </c>
      <c r="D291" s="335" t="s">
        <v>432</v>
      </c>
      <c r="E291" s="340" t="s">
        <v>158</v>
      </c>
      <c r="F291" s="334">
        <v>3</v>
      </c>
      <c r="G291" s="334">
        <v>0</v>
      </c>
      <c r="H291" s="334"/>
      <c r="I291" s="334"/>
      <c r="J291" s="334">
        <v>0</v>
      </c>
      <c r="K291" s="334">
        <f>SUM(Tabla1[[#This Row],[Existencia al 30/06/2023]]+Tabla1[[#This Row],[Entradas 30 Junio-30 Sept. 2023]]+Tabla1[[#This Row],[Devoluciones]]+I291-J291)</f>
        <v>3</v>
      </c>
      <c r="L291" s="334">
        <v>3</v>
      </c>
      <c r="M291" s="334">
        <f>Tabla1[[#This Row],[Inventario al 30/09/2023]]-Tabla1[[#This Row],[Balance S/Mov. al 30/09/2023]]</f>
        <v>0</v>
      </c>
      <c r="N291" s="337">
        <v>388.6</v>
      </c>
      <c r="O291" s="338">
        <f>Tabla1[[#This Row],[Costo Unit.]]*Tabla1[[#This Row],[Inventario al 30/09/2023]]</f>
        <v>1165.8000000000002</v>
      </c>
      <c r="P291" s="337">
        <f>(Tabla1[[#This Row],[Entradas 30 Junio-30 Sept. 2023]]*Tabla1[[#This Row],[Costo Unit.]])</f>
        <v>0</v>
      </c>
      <c r="Q291" s="337">
        <f>(Tabla1[[#This Row],[Salidas 30 Junio-30 Sept. 2023]]*Tabla1[[#This Row],[Costo Unit.]])</f>
        <v>0</v>
      </c>
      <c r="R291" s="337" t="s">
        <v>1057</v>
      </c>
      <c r="S291" s="351"/>
      <c r="T291" s="351"/>
      <c r="U291" s="352"/>
      <c r="V291" s="33"/>
    </row>
    <row r="292" spans="2:22" ht="18" x14ac:dyDescent="0.25">
      <c r="B292" s="333">
        <v>41443</v>
      </c>
      <c r="C292" s="334" t="s">
        <v>1073</v>
      </c>
      <c r="D292" s="335" t="s">
        <v>364</v>
      </c>
      <c r="E292" s="340" t="s">
        <v>101</v>
      </c>
      <c r="F292" s="334">
        <v>81</v>
      </c>
      <c r="G292" s="334">
        <v>0</v>
      </c>
      <c r="H292" s="334"/>
      <c r="I292" s="334"/>
      <c r="J292" s="334">
        <v>0</v>
      </c>
      <c r="K292" s="334">
        <f>SUM(Tabla1[[#This Row],[Existencia al 30/06/2023]]+Tabla1[[#This Row],[Entradas 30 Junio-30 Sept. 2023]]+Tabla1[[#This Row],[Devoluciones]]+I292-J292)</f>
        <v>81</v>
      </c>
      <c r="L292" s="334">
        <v>51</v>
      </c>
      <c r="M292" s="334">
        <f>Tabla1[[#This Row],[Inventario al 30/09/2023]]-Tabla1[[#This Row],[Balance S/Mov. al 30/09/2023]]</f>
        <v>-30</v>
      </c>
      <c r="N292" s="337">
        <v>436.16</v>
      </c>
      <c r="O292" s="338">
        <f>Tabla1[[#This Row],[Costo Unit.]]*Tabla1[[#This Row],[Inventario al 30/09/2023]]</f>
        <v>22244.16</v>
      </c>
      <c r="P292" s="337">
        <f>(Tabla1[[#This Row],[Entradas 30 Junio-30 Sept. 2023]]*Tabla1[[#This Row],[Costo Unit.]])</f>
        <v>0</v>
      </c>
      <c r="Q292" s="337">
        <f>(Tabla1[[#This Row],[Salidas 30 Junio-30 Sept. 2023]]*Tabla1[[#This Row],[Costo Unit.]])</f>
        <v>0</v>
      </c>
      <c r="R292" s="337" t="s">
        <v>1057</v>
      </c>
      <c r="S292" s="351"/>
      <c r="T292" s="351"/>
      <c r="U292" s="352"/>
      <c r="V292" s="33"/>
    </row>
    <row r="293" spans="2:22" ht="18" x14ac:dyDescent="0.25">
      <c r="B293" s="333">
        <v>42080</v>
      </c>
      <c r="C293" s="334" t="s">
        <v>1073</v>
      </c>
      <c r="D293" s="335" t="s">
        <v>380</v>
      </c>
      <c r="E293" s="340" t="s">
        <v>113</v>
      </c>
      <c r="F293" s="334">
        <v>17</v>
      </c>
      <c r="G293" s="334">
        <v>0</v>
      </c>
      <c r="H293" s="334"/>
      <c r="I293" s="334"/>
      <c r="J293" s="334">
        <v>0</v>
      </c>
      <c r="K293" s="334">
        <f>SUM(Tabla1[[#This Row],[Existencia al 30/06/2023]]+Tabla1[[#This Row],[Entradas 30 Junio-30 Sept. 2023]]+Tabla1[[#This Row],[Devoluciones]]+I293-J293)</f>
        <v>17</v>
      </c>
      <c r="L293" s="334">
        <v>17</v>
      </c>
      <c r="M293" s="334">
        <f>Tabla1[[#This Row],[Inventario al 30/09/2023]]-Tabla1[[#This Row],[Balance S/Mov. al 30/09/2023]]</f>
        <v>0</v>
      </c>
      <c r="N293" s="337">
        <v>484.88</v>
      </c>
      <c r="O293" s="338">
        <f>Tabla1[[#This Row],[Costo Unit.]]*Tabla1[[#This Row],[Inventario al 30/09/2023]]</f>
        <v>8242.9599999999991</v>
      </c>
      <c r="P293" s="337">
        <f>(Tabla1[[#This Row],[Entradas 30 Junio-30 Sept. 2023]]*Tabla1[[#This Row],[Costo Unit.]])</f>
        <v>0</v>
      </c>
      <c r="Q293" s="337">
        <f>(Tabla1[[#This Row],[Salidas 30 Junio-30 Sept. 2023]]*Tabla1[[#This Row],[Costo Unit.]])</f>
        <v>0</v>
      </c>
      <c r="R293" s="337" t="s">
        <v>1057</v>
      </c>
      <c r="S293" s="351"/>
      <c r="T293" s="351"/>
      <c r="U293" s="352"/>
      <c r="V293" s="33"/>
    </row>
    <row r="294" spans="2:22" ht="18" x14ac:dyDescent="0.25">
      <c r="B294" s="333">
        <v>42797</v>
      </c>
      <c r="C294" s="334" t="s">
        <v>1073</v>
      </c>
      <c r="D294" s="335" t="s">
        <v>385</v>
      </c>
      <c r="E294" s="340" t="s">
        <v>117</v>
      </c>
      <c r="F294" s="334">
        <v>5</v>
      </c>
      <c r="G294" s="334">
        <v>0</v>
      </c>
      <c r="H294" s="334"/>
      <c r="I294" s="334"/>
      <c r="J294" s="334">
        <v>0</v>
      </c>
      <c r="K294" s="334">
        <f>SUM(Tabla1[[#This Row],[Existencia al 30/06/2023]]+Tabla1[[#This Row],[Entradas 30 Junio-30 Sept. 2023]]+Tabla1[[#This Row],[Devoluciones]]+I294-J294)</f>
        <v>5</v>
      </c>
      <c r="L294" s="334">
        <v>5</v>
      </c>
      <c r="M294" s="334">
        <f>Tabla1[[#This Row],[Inventario al 30/09/2023]]-Tabla1[[#This Row],[Balance S/Mov. al 30/09/2023]]</f>
        <v>0</v>
      </c>
      <c r="N294" s="337">
        <v>484.88</v>
      </c>
      <c r="O294" s="338">
        <f>Tabla1[[#This Row],[Costo Unit.]]*Tabla1[[#This Row],[Inventario al 30/09/2023]]</f>
        <v>2424.4</v>
      </c>
      <c r="P294" s="337">
        <f>(Tabla1[[#This Row],[Entradas 30 Junio-30 Sept. 2023]]*Tabla1[[#This Row],[Costo Unit.]])</f>
        <v>0</v>
      </c>
      <c r="Q294" s="337">
        <f>(Tabla1[[#This Row],[Salidas 30 Junio-30 Sept. 2023]]*Tabla1[[#This Row],[Costo Unit.]])</f>
        <v>0</v>
      </c>
      <c r="R294" s="337" t="s">
        <v>1057</v>
      </c>
      <c r="S294" s="351"/>
      <c r="T294" s="351"/>
      <c r="U294" s="352"/>
      <c r="V294" s="33"/>
    </row>
    <row r="295" spans="2:22" ht="18" x14ac:dyDescent="0.25">
      <c r="B295" s="333">
        <v>41401</v>
      </c>
      <c r="C295" s="334" t="s">
        <v>1073</v>
      </c>
      <c r="D295" s="335" t="s">
        <v>375</v>
      </c>
      <c r="E295" s="343" t="s">
        <v>109</v>
      </c>
      <c r="F295" s="334">
        <v>81</v>
      </c>
      <c r="G295" s="334">
        <v>0</v>
      </c>
      <c r="H295" s="334"/>
      <c r="I295" s="334"/>
      <c r="J295" s="334">
        <v>0</v>
      </c>
      <c r="K295" s="334">
        <f>SUM(Tabla1[[#This Row],[Existencia al 30/06/2023]]+Tabla1[[#This Row],[Entradas 30 Junio-30 Sept. 2023]]+Tabla1[[#This Row],[Devoluciones]]+I295-J295)</f>
        <v>81</v>
      </c>
      <c r="L295" s="334">
        <v>84</v>
      </c>
      <c r="M295" s="334">
        <f>Tabla1[[#This Row],[Inventario al 30/09/2023]]-Tabla1[[#This Row],[Balance S/Mov. al 30/09/2023]]</f>
        <v>3</v>
      </c>
      <c r="N295" s="337">
        <v>116</v>
      </c>
      <c r="O295" s="338">
        <f>Tabla1[[#This Row],[Costo Unit.]]*Tabla1[[#This Row],[Inventario al 30/09/2023]]</f>
        <v>9744</v>
      </c>
      <c r="P295" s="337">
        <f>(Tabla1[[#This Row],[Entradas 30 Junio-30 Sept. 2023]]*Tabla1[[#This Row],[Costo Unit.]])</f>
        <v>0</v>
      </c>
      <c r="Q295" s="337">
        <f>(Tabla1[[#This Row],[Salidas 30 Junio-30 Sept. 2023]]*Tabla1[[#This Row],[Costo Unit.]])</f>
        <v>0</v>
      </c>
      <c r="R295" s="337" t="s">
        <v>1057</v>
      </c>
      <c r="S295" s="351"/>
      <c r="T295" s="351"/>
      <c r="U295" s="352"/>
      <c r="V295" s="33"/>
    </row>
    <row r="296" spans="2:22" ht="18" x14ac:dyDescent="0.25">
      <c r="B296" s="333">
        <v>41404</v>
      </c>
      <c r="C296" s="334" t="s">
        <v>1073</v>
      </c>
      <c r="D296" s="335" t="s">
        <v>365</v>
      </c>
      <c r="E296" s="340" t="s">
        <v>745</v>
      </c>
      <c r="F296" s="334">
        <v>4</v>
      </c>
      <c r="G296" s="334">
        <v>0</v>
      </c>
      <c r="H296" s="334"/>
      <c r="I296" s="334"/>
      <c r="J296" s="334">
        <v>0</v>
      </c>
      <c r="K296" s="334">
        <f>SUM(Tabla1[[#This Row],[Existencia al 30/06/2023]]+Tabla1[[#This Row],[Entradas 30 Junio-30 Sept. 2023]]+Tabla1[[#This Row],[Devoluciones]]+I296-J296)</f>
        <v>4</v>
      </c>
      <c r="L296" s="334">
        <v>4</v>
      </c>
      <c r="M296" s="334">
        <f>Tabla1[[#This Row],[Inventario al 30/09/2023]]-Tabla1[[#This Row],[Balance S/Mov. al 30/09/2023]]</f>
        <v>0</v>
      </c>
      <c r="N296" s="337">
        <v>302.69</v>
      </c>
      <c r="O296" s="338">
        <f>Tabla1[[#This Row],[Costo Unit.]]*Tabla1[[#This Row],[Inventario al 30/09/2023]]</f>
        <v>1210.76</v>
      </c>
      <c r="P296" s="337">
        <f>(Tabla1[[#This Row],[Entradas 30 Junio-30 Sept. 2023]]*Tabla1[[#This Row],[Costo Unit.]])</f>
        <v>0</v>
      </c>
      <c r="Q296" s="337">
        <f>(Tabla1[[#This Row],[Salidas 30 Junio-30 Sept. 2023]]*Tabla1[[#This Row],[Costo Unit.]])</f>
        <v>0</v>
      </c>
      <c r="R296" s="337" t="s">
        <v>1057</v>
      </c>
      <c r="S296" s="351"/>
      <c r="T296" s="351"/>
      <c r="U296" s="352"/>
      <c r="V296" s="33"/>
    </row>
    <row r="297" spans="2:22" ht="18" x14ac:dyDescent="0.25">
      <c r="B297" s="333">
        <v>41488</v>
      </c>
      <c r="C297" s="334" t="s">
        <v>1073</v>
      </c>
      <c r="D297" s="335" t="s">
        <v>431</v>
      </c>
      <c r="E297" s="340" t="s">
        <v>157</v>
      </c>
      <c r="F297" s="334">
        <v>61</v>
      </c>
      <c r="G297" s="334">
        <v>0</v>
      </c>
      <c r="H297" s="334"/>
      <c r="I297" s="334"/>
      <c r="J297" s="334">
        <v>0</v>
      </c>
      <c r="K297" s="334">
        <f>SUM(Tabla1[[#This Row],[Existencia al 30/06/2023]]+Tabla1[[#This Row],[Entradas 30 Junio-30 Sept. 2023]]+Tabla1[[#This Row],[Devoluciones]]+I297-J297)</f>
        <v>61</v>
      </c>
      <c r="L297" s="334">
        <v>61</v>
      </c>
      <c r="M297" s="334">
        <f>Tabla1[[#This Row],[Inventario al 30/09/2023]]-Tabla1[[#This Row],[Balance S/Mov. al 30/09/2023]]</f>
        <v>0</v>
      </c>
      <c r="N297" s="337">
        <v>378.16</v>
      </c>
      <c r="O297" s="338">
        <f>Tabla1[[#This Row],[Costo Unit.]]*Tabla1[[#This Row],[Inventario al 30/09/2023]]</f>
        <v>23067.760000000002</v>
      </c>
      <c r="P297" s="337">
        <f>(Tabla1[[#This Row],[Entradas 30 Junio-30 Sept. 2023]]*Tabla1[[#This Row],[Costo Unit.]])</f>
        <v>0</v>
      </c>
      <c r="Q297" s="337">
        <f>(Tabla1[[#This Row],[Salidas 30 Junio-30 Sept. 2023]]*Tabla1[[#This Row],[Costo Unit.]])</f>
        <v>0</v>
      </c>
      <c r="R297" s="337" t="s">
        <v>1057</v>
      </c>
      <c r="S297" s="351"/>
      <c r="T297" s="351"/>
      <c r="U297" s="352"/>
      <c r="V297" s="33"/>
    </row>
    <row r="298" spans="2:22" ht="18" x14ac:dyDescent="0.25">
      <c r="B298" s="333">
        <v>42496</v>
      </c>
      <c r="C298" s="334" t="s">
        <v>1073</v>
      </c>
      <c r="D298" s="335" t="s">
        <v>409</v>
      </c>
      <c r="E298" s="340" t="s">
        <v>643</v>
      </c>
      <c r="F298" s="334">
        <v>10</v>
      </c>
      <c r="G298" s="334">
        <v>0</v>
      </c>
      <c r="H298" s="334"/>
      <c r="I298" s="334"/>
      <c r="J298" s="334">
        <v>0</v>
      </c>
      <c r="K298" s="334">
        <f>SUM(Tabla1[[#This Row],[Existencia al 30/06/2023]]+Tabla1[[#This Row],[Entradas 30 Junio-30 Sept. 2023]]+Tabla1[[#This Row],[Devoluciones]]+I298-J298)</f>
        <v>10</v>
      </c>
      <c r="L298" s="334">
        <v>10</v>
      </c>
      <c r="M298" s="334">
        <f>Tabla1[[#This Row],[Inventario al 30/09/2023]]-Tabla1[[#This Row],[Balance S/Mov. al 30/09/2023]]</f>
        <v>0</v>
      </c>
      <c r="N298" s="337">
        <v>219.33</v>
      </c>
      <c r="O298" s="338">
        <f>Tabla1[[#This Row],[Costo Unit.]]*Tabla1[[#This Row],[Inventario al 30/09/2023]]</f>
        <v>2193.3000000000002</v>
      </c>
      <c r="P298" s="337">
        <f>(Tabla1[[#This Row],[Entradas 30 Junio-30 Sept. 2023]]*Tabla1[[#This Row],[Costo Unit.]])</f>
        <v>0</v>
      </c>
      <c r="Q298" s="337">
        <f>(Tabla1[[#This Row],[Salidas 30 Junio-30 Sept. 2023]]*Tabla1[[#This Row],[Costo Unit.]])</f>
        <v>0</v>
      </c>
      <c r="R298" s="337" t="s">
        <v>1057</v>
      </c>
      <c r="S298" s="351"/>
      <c r="T298" s="351"/>
      <c r="U298" s="352"/>
      <c r="V298" s="33"/>
    </row>
    <row r="299" spans="2:22" ht="18" x14ac:dyDescent="0.25">
      <c r="B299" s="333">
        <v>42496</v>
      </c>
      <c r="C299" s="334" t="s">
        <v>1073</v>
      </c>
      <c r="D299" s="335" t="s">
        <v>478</v>
      </c>
      <c r="E299" s="340" t="s">
        <v>479</v>
      </c>
      <c r="F299" s="344">
        <v>51</v>
      </c>
      <c r="G299" s="334">
        <v>0</v>
      </c>
      <c r="H299" s="334"/>
      <c r="I299" s="334"/>
      <c r="J299" s="334">
        <v>0</v>
      </c>
      <c r="K299" s="334">
        <f>SUM(Tabla1[[#This Row],[Existencia al 30/06/2023]]+Tabla1[[#This Row],[Entradas 30 Junio-30 Sept. 2023]]+Tabla1[[#This Row],[Devoluciones]]+I299-J299)</f>
        <v>51</v>
      </c>
      <c r="L299" s="344">
        <v>51</v>
      </c>
      <c r="M299" s="334">
        <f>Tabla1[[#This Row],[Inventario al 30/09/2023]]-Tabla1[[#This Row],[Balance S/Mov. al 30/09/2023]]</f>
        <v>0</v>
      </c>
      <c r="N299" s="337">
        <v>68.260000000000005</v>
      </c>
      <c r="O299" s="338">
        <f>Tabla1[[#This Row],[Costo Unit.]]*Tabla1[[#This Row],[Inventario al 30/09/2023]]</f>
        <v>3481.26</v>
      </c>
      <c r="P299" s="337">
        <f>(Tabla1[[#This Row],[Entradas 30 Junio-30 Sept. 2023]]*Tabla1[[#This Row],[Costo Unit.]])</f>
        <v>0</v>
      </c>
      <c r="Q299" s="337">
        <f>(Tabla1[[#This Row],[Salidas 30 Junio-30 Sept. 2023]]*Tabla1[[#This Row],[Costo Unit.]])</f>
        <v>0</v>
      </c>
      <c r="R299" s="337" t="s">
        <v>1057</v>
      </c>
      <c r="S299" s="351"/>
      <c r="T299" s="351"/>
      <c r="U299" s="352"/>
      <c r="V299" s="33"/>
    </row>
    <row r="300" spans="2:22" ht="18" x14ac:dyDescent="0.25">
      <c r="B300" s="333">
        <v>43787</v>
      </c>
      <c r="C300" s="334" t="s">
        <v>1073</v>
      </c>
      <c r="D300" s="335" t="s">
        <v>265</v>
      </c>
      <c r="E300" s="336" t="s">
        <v>509</v>
      </c>
      <c r="F300" s="334">
        <v>122</v>
      </c>
      <c r="G300" s="334">
        <v>0</v>
      </c>
      <c r="H300" s="334"/>
      <c r="I300" s="334"/>
      <c r="J300" s="334">
        <v>0</v>
      </c>
      <c r="K300" s="334">
        <f>SUM(Tabla1[[#This Row],[Existencia al 30/06/2023]]+Tabla1[[#This Row],[Entradas 30 Junio-30 Sept. 2023]]+Tabla1[[#This Row],[Devoluciones]]+I300-J300)</f>
        <v>122</v>
      </c>
      <c r="L300" s="334">
        <v>122</v>
      </c>
      <c r="M300" s="334">
        <f>Tabla1[[#This Row],[Inventario al 30/09/2023]]-Tabla1[[#This Row],[Balance S/Mov. al 30/09/2023]]</f>
        <v>0</v>
      </c>
      <c r="N300" s="337">
        <v>48.95</v>
      </c>
      <c r="O300" s="338">
        <f>Tabla1[[#This Row],[Costo Unit.]]*Tabla1[[#This Row],[Inventario al 30/09/2023]]</f>
        <v>5971.9000000000005</v>
      </c>
      <c r="P300" s="337">
        <f>(Tabla1[[#This Row],[Entradas 30 Junio-30 Sept. 2023]]*Tabla1[[#This Row],[Costo Unit.]])</f>
        <v>0</v>
      </c>
      <c r="Q300" s="337">
        <f>(Tabla1[[#This Row],[Salidas 30 Junio-30 Sept. 2023]]*Tabla1[[#This Row],[Costo Unit.]])</f>
        <v>0</v>
      </c>
      <c r="R300" s="337" t="s">
        <v>1057</v>
      </c>
      <c r="S300" s="351"/>
      <c r="T300" s="351"/>
      <c r="U300" s="352"/>
      <c r="V300" s="33"/>
    </row>
    <row r="301" spans="2:22" ht="18" x14ac:dyDescent="0.25">
      <c r="B301" s="333">
        <v>41022</v>
      </c>
      <c r="C301" s="334" t="s">
        <v>1073</v>
      </c>
      <c r="D301" s="335" t="s">
        <v>438</v>
      </c>
      <c r="E301" s="340" t="s">
        <v>162</v>
      </c>
      <c r="F301" s="334">
        <v>43</v>
      </c>
      <c r="G301" s="334">
        <v>0</v>
      </c>
      <c r="H301" s="334"/>
      <c r="I301" s="334"/>
      <c r="J301" s="334">
        <v>0</v>
      </c>
      <c r="K301" s="334">
        <f>SUM(Tabla1[[#This Row],[Existencia al 30/06/2023]]+Tabla1[[#This Row],[Entradas 30 Junio-30 Sept. 2023]]+Tabla1[[#This Row],[Devoluciones]]+I301-J301)</f>
        <v>43</v>
      </c>
      <c r="L301" s="334">
        <v>93</v>
      </c>
      <c r="M301" s="334">
        <f>Tabla1[[#This Row],[Inventario al 30/09/2023]]-Tabla1[[#This Row],[Balance S/Mov. al 30/09/2023]]</f>
        <v>50</v>
      </c>
      <c r="N301" s="337">
        <v>388.6</v>
      </c>
      <c r="O301" s="338">
        <f>Tabla1[[#This Row],[Costo Unit.]]*Tabla1[[#This Row],[Inventario al 30/09/2023]]</f>
        <v>36139.800000000003</v>
      </c>
      <c r="P301" s="337">
        <f>(Tabla1[[#This Row],[Entradas 30 Junio-30 Sept. 2023]]*Tabla1[[#This Row],[Costo Unit.]])</f>
        <v>0</v>
      </c>
      <c r="Q301" s="337">
        <f>(Tabla1[[#This Row],[Salidas 30 Junio-30 Sept. 2023]]*Tabla1[[#This Row],[Costo Unit.]])</f>
        <v>0</v>
      </c>
      <c r="R301" s="337" t="s">
        <v>1057</v>
      </c>
      <c r="S301" s="351"/>
      <c r="T301" s="351"/>
      <c r="U301" s="352"/>
      <c r="V301" s="33"/>
    </row>
    <row r="302" spans="2:22" ht="18" x14ac:dyDescent="0.25">
      <c r="B302" s="333">
        <v>41347</v>
      </c>
      <c r="C302" s="334" t="s">
        <v>1073</v>
      </c>
      <c r="D302" s="335" t="s">
        <v>200</v>
      </c>
      <c r="E302" s="336" t="s">
        <v>644</v>
      </c>
      <c r="F302" s="334">
        <v>189</v>
      </c>
      <c r="G302" s="334">
        <v>0</v>
      </c>
      <c r="H302" s="334"/>
      <c r="I302" s="334"/>
      <c r="J302" s="334">
        <v>0</v>
      </c>
      <c r="K302" s="334">
        <f>SUM(Tabla1[[#This Row],[Existencia al 30/06/2023]]+Tabla1[[#This Row],[Entradas 30 Junio-30 Sept. 2023]]+Tabla1[[#This Row],[Devoluciones]]+I302-J302)</f>
        <v>189</v>
      </c>
      <c r="L302" s="334">
        <v>179</v>
      </c>
      <c r="M302" s="334">
        <f>Tabla1[[#This Row],[Inventario al 30/09/2023]]-Tabla1[[#This Row],[Balance S/Mov. al 30/09/2023]]</f>
        <v>-10</v>
      </c>
      <c r="N302" s="337">
        <v>504.6</v>
      </c>
      <c r="O302" s="338">
        <f>Tabla1[[#This Row],[Costo Unit.]]*Tabla1[[#This Row],[Inventario al 30/09/2023]]</f>
        <v>90323.400000000009</v>
      </c>
      <c r="P302" s="337">
        <f>(Tabla1[[#This Row],[Entradas 30 Junio-30 Sept. 2023]]*Tabla1[[#This Row],[Costo Unit.]])</f>
        <v>0</v>
      </c>
      <c r="Q302" s="337">
        <f>(Tabla1[[#This Row],[Salidas 30 Junio-30 Sept. 2023]]*Tabla1[[#This Row],[Costo Unit.]])</f>
        <v>0</v>
      </c>
      <c r="R302" s="337" t="s">
        <v>1057</v>
      </c>
      <c r="S302" s="351"/>
      <c r="T302" s="351"/>
      <c r="U302" s="352"/>
      <c r="V302" s="33"/>
    </row>
    <row r="303" spans="2:22" ht="18" x14ac:dyDescent="0.25">
      <c r="B303" s="333">
        <v>42080</v>
      </c>
      <c r="C303" s="334" t="s">
        <v>1073</v>
      </c>
      <c r="D303" s="335" t="s">
        <v>332</v>
      </c>
      <c r="E303" s="336" t="s">
        <v>72</v>
      </c>
      <c r="F303" s="334">
        <v>0</v>
      </c>
      <c r="G303" s="334">
        <v>0</v>
      </c>
      <c r="H303" s="334"/>
      <c r="I303" s="334"/>
      <c r="J303" s="334">
        <v>0</v>
      </c>
      <c r="K303" s="334">
        <f>SUM(Tabla1[[#This Row],[Existencia al 30/06/2023]]+Tabla1[[#This Row],[Entradas 30 Junio-30 Sept. 2023]]+Tabla1[[#This Row],[Devoluciones]]+I303-J303)</f>
        <v>0</v>
      </c>
      <c r="L303" s="334">
        <v>9</v>
      </c>
      <c r="M303" s="334">
        <f>Tabla1[[#This Row],[Inventario al 30/09/2023]]-Tabla1[[#This Row],[Balance S/Mov. al 30/09/2023]]</f>
        <v>9</v>
      </c>
      <c r="N303" s="337">
        <v>582.32000000000005</v>
      </c>
      <c r="O303" s="338">
        <f>Tabla1[[#This Row],[Costo Unit.]]*Tabla1[[#This Row],[Inventario al 30/09/2023]]</f>
        <v>5240.88</v>
      </c>
      <c r="P303" s="337">
        <f>(Tabla1[[#This Row],[Entradas 30 Junio-30 Sept. 2023]]*Tabla1[[#This Row],[Costo Unit.]])</f>
        <v>0</v>
      </c>
      <c r="Q303" s="337">
        <f>(Tabla1[[#This Row],[Salidas 30 Junio-30 Sept. 2023]]*Tabla1[[#This Row],[Costo Unit.]])</f>
        <v>0</v>
      </c>
      <c r="R303" s="337" t="s">
        <v>1057</v>
      </c>
      <c r="S303" s="351"/>
      <c r="T303" s="351"/>
      <c r="U303" s="352"/>
      <c r="V303" s="33"/>
    </row>
    <row r="304" spans="2:22" ht="18" x14ac:dyDescent="0.25">
      <c r="B304" s="333">
        <v>42263</v>
      </c>
      <c r="C304" s="334" t="s">
        <v>1072</v>
      </c>
      <c r="D304" s="335" t="s">
        <v>832</v>
      </c>
      <c r="E304" s="336" t="s">
        <v>839</v>
      </c>
      <c r="F304" s="334">
        <v>28</v>
      </c>
      <c r="G304" s="334">
        <v>0</v>
      </c>
      <c r="H304" s="334"/>
      <c r="I304" s="334"/>
      <c r="J304" s="334">
        <v>0</v>
      </c>
      <c r="K304" s="334">
        <f>SUM(Tabla1[[#This Row],[Existencia al 30/06/2023]]+Tabla1[[#This Row],[Entradas 30 Junio-30 Sept. 2023]]+Tabla1[[#This Row],[Devoluciones]]+I304-J304)</f>
        <v>28</v>
      </c>
      <c r="L304" s="334">
        <v>28</v>
      </c>
      <c r="M304" s="334">
        <f>Tabla1[[#This Row],[Inventario al 30/09/2023]]-Tabla1[[#This Row],[Balance S/Mov. al 30/09/2023]]</f>
        <v>0</v>
      </c>
      <c r="N304" s="337">
        <v>258.3</v>
      </c>
      <c r="O304" s="338">
        <f>Tabla1[[#This Row],[Costo Unit.]]*Tabla1[[#This Row],[Inventario al 30/09/2023]]</f>
        <v>7232.4000000000005</v>
      </c>
      <c r="P304" s="337">
        <f>(Tabla1[[#This Row],[Entradas 30 Junio-30 Sept. 2023]]*Tabla1[[#This Row],[Costo Unit.]])</f>
        <v>0</v>
      </c>
      <c r="Q304" s="337">
        <f>(Tabla1[[#This Row],[Salidas 30 Junio-30 Sept. 2023]]*Tabla1[[#This Row],[Costo Unit.]])</f>
        <v>0</v>
      </c>
      <c r="R304" s="337" t="s">
        <v>1057</v>
      </c>
      <c r="S304" s="351"/>
      <c r="T304" s="351"/>
      <c r="U304" s="352"/>
      <c r="V304" s="33"/>
    </row>
    <row r="305" spans="2:22" ht="18" x14ac:dyDescent="0.25">
      <c r="B305" s="333">
        <v>41432</v>
      </c>
      <c r="C305" s="334" t="s">
        <v>1073</v>
      </c>
      <c r="D305" s="335" t="s">
        <v>741</v>
      </c>
      <c r="E305" s="336" t="s">
        <v>743</v>
      </c>
      <c r="F305" s="334">
        <v>24</v>
      </c>
      <c r="G305" s="334">
        <v>0</v>
      </c>
      <c r="H305" s="334"/>
      <c r="I305" s="334"/>
      <c r="J305" s="334">
        <v>0</v>
      </c>
      <c r="K305" s="334">
        <f>SUM(Tabla1[[#This Row],[Existencia al 30/06/2023]]+Tabla1[[#This Row],[Entradas 30 Junio-30 Sept. 2023]]+Tabla1[[#This Row],[Devoluciones]]+I305-J305)</f>
        <v>24</v>
      </c>
      <c r="L305" s="334">
        <v>24</v>
      </c>
      <c r="M305" s="334">
        <f>Tabla1[[#This Row],[Inventario al 30/09/2023]]-Tabla1[[#This Row],[Balance S/Mov. al 30/09/2023]]</f>
        <v>0</v>
      </c>
      <c r="N305" s="337">
        <v>394.12</v>
      </c>
      <c r="O305" s="338">
        <f>Tabla1[[#This Row],[Costo Unit.]]*Tabla1[[#This Row],[Inventario al 30/09/2023]]</f>
        <v>9458.880000000001</v>
      </c>
      <c r="P305" s="337">
        <f>(Tabla1[[#This Row],[Entradas 30 Junio-30 Sept. 2023]]*Tabla1[[#This Row],[Costo Unit.]])</f>
        <v>0</v>
      </c>
      <c r="Q305" s="337">
        <f>(Tabla1[[#This Row],[Salidas 30 Junio-30 Sept. 2023]]*Tabla1[[#This Row],[Costo Unit.]])</f>
        <v>0</v>
      </c>
      <c r="R305" s="337" t="s">
        <v>1057</v>
      </c>
      <c r="S305" s="351"/>
      <c r="T305" s="351"/>
      <c r="U305" s="352"/>
      <c r="V305" s="33"/>
    </row>
    <row r="306" spans="2:22" ht="18" x14ac:dyDescent="0.25">
      <c r="B306" s="333">
        <v>42520</v>
      </c>
      <c r="C306" s="334" t="s">
        <v>1082</v>
      </c>
      <c r="D306" s="335" t="s">
        <v>233</v>
      </c>
      <c r="E306" s="340" t="s">
        <v>645</v>
      </c>
      <c r="F306" s="334">
        <v>12</v>
      </c>
      <c r="G306" s="334">
        <v>0</v>
      </c>
      <c r="H306" s="334"/>
      <c r="I306" s="334"/>
      <c r="J306" s="334">
        <v>0</v>
      </c>
      <c r="K306" s="334">
        <f>SUM(Tabla1[[#This Row],[Existencia al 30/06/2023]]+Tabla1[[#This Row],[Entradas 30 Junio-30 Sept. 2023]]+Tabla1[[#This Row],[Devoluciones]]+I306-J306)</f>
        <v>12</v>
      </c>
      <c r="L306" s="334">
        <v>12</v>
      </c>
      <c r="M306" s="334">
        <f>Tabla1[[#This Row],[Inventario al 30/09/2023]]-Tabla1[[#This Row],[Balance S/Mov. al 30/09/2023]]</f>
        <v>0</v>
      </c>
      <c r="N306" s="337">
        <v>368.3</v>
      </c>
      <c r="O306" s="338">
        <f>Tabla1[[#This Row],[Costo Unit.]]*Tabla1[[#This Row],[Inventario al 30/09/2023]]</f>
        <v>4419.6000000000004</v>
      </c>
      <c r="P306" s="337">
        <f>(Tabla1[[#This Row],[Entradas 30 Junio-30 Sept. 2023]]*Tabla1[[#This Row],[Costo Unit.]])</f>
        <v>0</v>
      </c>
      <c r="Q306" s="337">
        <f>(Tabla1[[#This Row],[Salidas 30 Junio-30 Sept. 2023]]*Tabla1[[#This Row],[Costo Unit.]])</f>
        <v>0</v>
      </c>
      <c r="R306" s="337" t="s">
        <v>1057</v>
      </c>
      <c r="S306" s="351"/>
      <c r="T306" s="351"/>
      <c r="U306" s="352"/>
      <c r="V306" s="33"/>
    </row>
    <row r="307" spans="2:22" ht="18" x14ac:dyDescent="0.25">
      <c r="B307" s="333">
        <v>42551</v>
      </c>
      <c r="C307" s="334" t="s">
        <v>1082</v>
      </c>
      <c r="D307" s="335" t="s">
        <v>206</v>
      </c>
      <c r="E307" s="336" t="s">
        <v>646</v>
      </c>
      <c r="F307" s="334">
        <v>19</v>
      </c>
      <c r="G307" s="334">
        <v>0</v>
      </c>
      <c r="H307" s="334"/>
      <c r="I307" s="334"/>
      <c r="J307" s="334">
        <v>0</v>
      </c>
      <c r="K307" s="334">
        <f>SUM(Tabla1[[#This Row],[Existencia al 30/06/2023]]+Tabla1[[#This Row],[Entradas 30 Junio-30 Sept. 2023]]+Tabla1[[#This Row],[Devoluciones]]+I307-J307)</f>
        <v>19</v>
      </c>
      <c r="L307" s="334">
        <v>19</v>
      </c>
      <c r="M307" s="334">
        <f>Tabla1[[#This Row],[Inventario al 30/09/2023]]-Tabla1[[#This Row],[Balance S/Mov. al 30/09/2023]]</f>
        <v>0</v>
      </c>
      <c r="N307" s="337">
        <v>133.4</v>
      </c>
      <c r="O307" s="338">
        <f>Tabla1[[#This Row],[Costo Unit.]]*Tabla1[[#This Row],[Inventario al 30/09/2023]]</f>
        <v>2534.6</v>
      </c>
      <c r="P307" s="337">
        <f>(Tabla1[[#This Row],[Entradas 30 Junio-30 Sept. 2023]]*Tabla1[[#This Row],[Costo Unit.]])</f>
        <v>0</v>
      </c>
      <c r="Q307" s="337">
        <f>(Tabla1[[#This Row],[Salidas 30 Junio-30 Sept. 2023]]*Tabla1[[#This Row],[Costo Unit.]])</f>
        <v>0</v>
      </c>
      <c r="R307" s="337" t="s">
        <v>1057</v>
      </c>
      <c r="S307" s="351"/>
      <c r="T307" s="351"/>
      <c r="U307" s="352"/>
      <c r="V307" s="33"/>
    </row>
    <row r="308" spans="2:22" ht="18" x14ac:dyDescent="0.25">
      <c r="B308" s="333">
        <v>44145</v>
      </c>
      <c r="C308" s="334" t="s">
        <v>1073</v>
      </c>
      <c r="D308" s="335" t="s">
        <v>870</v>
      </c>
      <c r="E308" s="340" t="s">
        <v>871</v>
      </c>
      <c r="F308" s="334">
        <v>20</v>
      </c>
      <c r="G308" s="334">
        <v>0</v>
      </c>
      <c r="H308" s="334"/>
      <c r="I308" s="334"/>
      <c r="J308" s="334">
        <v>0</v>
      </c>
      <c r="K308" s="334">
        <f>SUM(Tabla1[[#This Row],[Existencia al 30/06/2023]]+Tabla1[[#This Row],[Entradas 30 Junio-30 Sept. 2023]]+Tabla1[[#This Row],[Devoluciones]]+I308-J308)</f>
        <v>20</v>
      </c>
      <c r="L308" s="334">
        <v>20</v>
      </c>
      <c r="M308" s="334">
        <f>Tabla1[[#This Row],[Inventario al 30/09/2023]]-Tabla1[[#This Row],[Balance S/Mov. al 30/09/2023]]</f>
        <v>0</v>
      </c>
      <c r="N308" s="337">
        <v>1652</v>
      </c>
      <c r="O308" s="338">
        <f>Tabla1[[#This Row],[Costo Unit.]]*Tabla1[[#This Row],[Inventario al 30/09/2023]]</f>
        <v>33040</v>
      </c>
      <c r="P308" s="337">
        <f>(Tabla1[[#This Row],[Entradas 30 Junio-30 Sept. 2023]]*Tabla1[[#This Row],[Costo Unit.]])</f>
        <v>0</v>
      </c>
      <c r="Q308" s="337">
        <f>(Tabla1[[#This Row],[Salidas 30 Junio-30 Sept. 2023]]*Tabla1[[#This Row],[Costo Unit.]])</f>
        <v>0</v>
      </c>
      <c r="R308" s="337" t="s">
        <v>1057</v>
      </c>
      <c r="S308" s="351"/>
      <c r="T308" s="351"/>
      <c r="U308" s="352"/>
      <c r="V308" s="33"/>
    </row>
    <row r="309" spans="2:22" s="6" customFormat="1" ht="18" x14ac:dyDescent="0.25">
      <c r="B309" s="333">
        <v>41438</v>
      </c>
      <c r="C309" s="334" t="s">
        <v>1073</v>
      </c>
      <c r="D309" s="335" t="s">
        <v>702</v>
      </c>
      <c r="E309" s="336" t="s">
        <v>616</v>
      </c>
      <c r="F309" s="334">
        <v>4</v>
      </c>
      <c r="G309" s="334">
        <v>0</v>
      </c>
      <c r="H309" s="334"/>
      <c r="I309" s="334"/>
      <c r="J309" s="334">
        <v>0</v>
      </c>
      <c r="K309" s="334">
        <f>SUM(Tabla1[[#This Row],[Existencia al 30/06/2023]]+Tabla1[[#This Row],[Entradas 30 Junio-30 Sept. 2023]]+Tabla1[[#This Row],[Devoluciones]]+I309-J309)</f>
        <v>4</v>
      </c>
      <c r="L309" s="334">
        <v>4</v>
      </c>
      <c r="M309" s="334">
        <f>Tabla1[[#This Row],[Inventario al 30/09/2023]]-Tabla1[[#This Row],[Balance S/Mov. al 30/09/2023]]</f>
        <v>0</v>
      </c>
      <c r="N309" s="337">
        <v>307.98</v>
      </c>
      <c r="O309" s="338">
        <f>Tabla1[[#This Row],[Costo Unit.]]*Tabla1[[#This Row],[Inventario al 30/09/2023]]</f>
        <v>1231.92</v>
      </c>
      <c r="P309" s="337">
        <f>(Tabla1[[#This Row],[Entradas 30 Junio-30 Sept. 2023]]*Tabla1[[#This Row],[Costo Unit.]])</f>
        <v>0</v>
      </c>
      <c r="Q309" s="337">
        <f>(Tabla1[[#This Row],[Salidas 30 Junio-30 Sept. 2023]]*Tabla1[[#This Row],[Costo Unit.]])</f>
        <v>0</v>
      </c>
      <c r="R309" s="337" t="s">
        <v>1057</v>
      </c>
      <c r="S309" s="351"/>
      <c r="T309" s="351"/>
      <c r="U309" s="352"/>
      <c r="V309" s="33"/>
    </row>
    <row r="310" spans="2:22" ht="18" x14ac:dyDescent="0.25">
      <c r="B310" s="333">
        <v>41443</v>
      </c>
      <c r="C310" s="334" t="s">
        <v>1071</v>
      </c>
      <c r="D310" s="335" t="s">
        <v>232</v>
      </c>
      <c r="E310" s="340" t="s">
        <v>647</v>
      </c>
      <c r="F310" s="334">
        <v>1</v>
      </c>
      <c r="G310" s="334">
        <v>0</v>
      </c>
      <c r="H310" s="334"/>
      <c r="I310" s="334"/>
      <c r="J310" s="334">
        <v>0</v>
      </c>
      <c r="K310" s="334">
        <f>SUM(Tabla1[[#This Row],[Existencia al 30/06/2023]]+Tabla1[[#This Row],[Entradas 30 Junio-30 Sept. 2023]]+Tabla1[[#This Row],[Devoluciones]]+I310-J310)</f>
        <v>1</v>
      </c>
      <c r="L310" s="334">
        <v>1</v>
      </c>
      <c r="M310" s="334">
        <f>Tabla1[[#This Row],[Inventario al 30/09/2023]]-Tabla1[[#This Row],[Balance S/Mov. al 30/09/2023]]</f>
        <v>0</v>
      </c>
      <c r="N310" s="337">
        <v>400</v>
      </c>
      <c r="O310" s="338">
        <f>Tabla1[[#This Row],[Costo Unit.]]*Tabla1[[#This Row],[Inventario al 30/09/2023]]</f>
        <v>400</v>
      </c>
      <c r="P310" s="337">
        <f>(Tabla1[[#This Row],[Entradas 30 Junio-30 Sept. 2023]]*Tabla1[[#This Row],[Costo Unit.]])</f>
        <v>0</v>
      </c>
      <c r="Q310" s="337">
        <f>(Tabla1[[#This Row],[Salidas 30 Junio-30 Sept. 2023]]*Tabla1[[#This Row],[Costo Unit.]])</f>
        <v>0</v>
      </c>
      <c r="R310" s="337" t="s">
        <v>1057</v>
      </c>
      <c r="S310" s="351"/>
      <c r="T310" s="351"/>
      <c r="U310" s="352"/>
      <c r="V310" s="33"/>
    </row>
    <row r="311" spans="2:22" ht="18" x14ac:dyDescent="0.25">
      <c r="B311" s="333">
        <v>42520</v>
      </c>
      <c r="C311" s="334" t="s">
        <v>1068</v>
      </c>
      <c r="D311" s="335" t="s">
        <v>754</v>
      </c>
      <c r="E311" s="340" t="s">
        <v>759</v>
      </c>
      <c r="F311" s="334">
        <v>40</v>
      </c>
      <c r="G311" s="334">
        <v>0</v>
      </c>
      <c r="H311" s="334"/>
      <c r="I311" s="334"/>
      <c r="J311" s="334">
        <v>0</v>
      </c>
      <c r="K311" s="334">
        <f>SUM(Tabla1[[#This Row],[Existencia al 30/06/2023]]+Tabla1[[#This Row],[Entradas 30 Junio-30 Sept. 2023]]+Tabla1[[#This Row],[Devoluciones]]+I311-J311)</f>
        <v>40</v>
      </c>
      <c r="L311" s="334">
        <v>37</v>
      </c>
      <c r="M311" s="334">
        <f>Tabla1[[#This Row],[Inventario al 30/09/2023]]-Tabla1[[#This Row],[Balance S/Mov. al 30/09/2023]]</f>
        <v>-3</v>
      </c>
      <c r="N311" s="337">
        <v>67.930000000000007</v>
      </c>
      <c r="O311" s="338">
        <f>Tabla1[[#This Row],[Costo Unit.]]*Tabla1[[#This Row],[Inventario al 30/09/2023]]</f>
        <v>2513.4100000000003</v>
      </c>
      <c r="P311" s="337">
        <f>(Tabla1[[#This Row],[Entradas 30 Junio-30 Sept. 2023]]*Tabla1[[#This Row],[Costo Unit.]])</f>
        <v>0</v>
      </c>
      <c r="Q311" s="337">
        <f>(Tabla1[[#This Row],[Salidas 30 Junio-30 Sept. 2023]]*Tabla1[[#This Row],[Costo Unit.]])</f>
        <v>0</v>
      </c>
      <c r="R311" s="337" t="s">
        <v>1057</v>
      </c>
      <c r="S311" s="351"/>
      <c r="T311" s="351"/>
      <c r="U311" s="352"/>
      <c r="V311" s="33"/>
    </row>
    <row r="312" spans="2:22" ht="18" x14ac:dyDescent="0.25">
      <c r="B312" s="333">
        <v>42551</v>
      </c>
      <c r="C312" s="334" t="s">
        <v>1068</v>
      </c>
      <c r="D312" s="335" t="s">
        <v>590</v>
      </c>
      <c r="E312" s="341" t="s">
        <v>591</v>
      </c>
      <c r="F312" s="334">
        <v>15</v>
      </c>
      <c r="G312" s="334">
        <v>0</v>
      </c>
      <c r="H312" s="334"/>
      <c r="I312" s="334"/>
      <c r="J312" s="334">
        <v>0</v>
      </c>
      <c r="K312" s="334">
        <f>SUM(Tabla1[[#This Row],[Existencia al 30/06/2023]]+Tabla1[[#This Row],[Entradas 30 Junio-30 Sept. 2023]]+Tabla1[[#This Row],[Devoluciones]]+I312-J312)</f>
        <v>15</v>
      </c>
      <c r="L312" s="334">
        <v>15</v>
      </c>
      <c r="M312" s="334">
        <f>Tabla1[[#This Row],[Inventario al 30/09/2023]]-Tabla1[[#This Row],[Balance S/Mov. al 30/09/2023]]</f>
        <v>0</v>
      </c>
      <c r="N312" s="337">
        <v>140.19</v>
      </c>
      <c r="O312" s="338">
        <f>Tabla1[[#This Row],[Costo Unit.]]*Tabla1[[#This Row],[Inventario al 30/09/2023]]</f>
        <v>2102.85</v>
      </c>
      <c r="P312" s="337">
        <f>(Tabla1[[#This Row],[Entradas 30 Junio-30 Sept. 2023]]*Tabla1[[#This Row],[Costo Unit.]])</f>
        <v>0</v>
      </c>
      <c r="Q312" s="337">
        <f>(Tabla1[[#This Row],[Salidas 30 Junio-30 Sept. 2023]]*Tabla1[[#This Row],[Costo Unit.]])</f>
        <v>0</v>
      </c>
      <c r="R312" s="337" t="s">
        <v>1057</v>
      </c>
      <c r="S312" s="351"/>
      <c r="T312" s="351"/>
      <c r="U312" s="352"/>
      <c r="V312" s="33"/>
    </row>
    <row r="313" spans="2:22" ht="18" x14ac:dyDescent="0.25">
      <c r="B313" s="333">
        <v>42237</v>
      </c>
      <c r="C313" s="334" t="s">
        <v>1073</v>
      </c>
      <c r="D313" s="335" t="s">
        <v>439</v>
      </c>
      <c r="E313" s="340" t="s">
        <v>163</v>
      </c>
      <c r="F313" s="334">
        <v>1</v>
      </c>
      <c r="G313" s="334">
        <v>0</v>
      </c>
      <c r="H313" s="334"/>
      <c r="I313" s="334"/>
      <c r="J313" s="334">
        <v>0</v>
      </c>
      <c r="K313" s="334">
        <f>SUM(Tabla1[[#This Row],[Existencia al 30/06/2023]]+Tabla1[[#This Row],[Entradas 30 Junio-30 Sept. 2023]]+Tabla1[[#This Row],[Devoluciones]]+I313-J313)</f>
        <v>1</v>
      </c>
      <c r="L313" s="334">
        <v>1</v>
      </c>
      <c r="M313" s="334">
        <f>Tabla1[[#This Row],[Inventario al 30/09/2023]]-Tabla1[[#This Row],[Balance S/Mov. al 30/09/2023]]</f>
        <v>0</v>
      </c>
      <c r="N313" s="337">
        <v>6060</v>
      </c>
      <c r="O313" s="338">
        <f>Tabla1[[#This Row],[Costo Unit.]]*Tabla1[[#This Row],[Inventario al 30/09/2023]]</f>
        <v>6060</v>
      </c>
      <c r="P313" s="337">
        <f>(Tabla1[[#This Row],[Entradas 30 Junio-30 Sept. 2023]]*Tabla1[[#This Row],[Costo Unit.]])</f>
        <v>0</v>
      </c>
      <c r="Q313" s="337">
        <f>(Tabla1[[#This Row],[Salidas 30 Junio-30 Sept. 2023]]*Tabla1[[#This Row],[Costo Unit.]])</f>
        <v>0</v>
      </c>
      <c r="R313" s="337" t="s">
        <v>1057</v>
      </c>
      <c r="S313" s="351"/>
      <c r="T313" s="351"/>
      <c r="U313" s="352"/>
      <c r="V313" s="33"/>
    </row>
    <row r="314" spans="2:22" ht="18" x14ac:dyDescent="0.25">
      <c r="B314" s="333">
        <v>44145</v>
      </c>
      <c r="C314" s="334" t="s">
        <v>1070</v>
      </c>
      <c r="D314" s="335" t="s">
        <v>1044</v>
      </c>
      <c r="E314" s="340" t="s">
        <v>1006</v>
      </c>
      <c r="F314" s="334">
        <v>3</v>
      </c>
      <c r="G314" s="334">
        <v>0</v>
      </c>
      <c r="H314" s="334"/>
      <c r="I314" s="334"/>
      <c r="J314" s="334">
        <v>0</v>
      </c>
      <c r="K314" s="334">
        <f>SUM(Tabla1[[#This Row],[Existencia al 30/06/2023]]+Tabla1[[#This Row],[Entradas 30 Junio-30 Sept. 2023]]+Tabla1[[#This Row],[Devoluciones]]+I314-J314)</f>
        <v>3</v>
      </c>
      <c r="L314" s="334">
        <v>3</v>
      </c>
      <c r="M314" s="334">
        <f>Tabla1[[#This Row],[Inventario al 30/09/2023]]-Tabla1[[#This Row],[Balance S/Mov. al 30/09/2023]]</f>
        <v>0</v>
      </c>
      <c r="N314" s="337">
        <v>118</v>
      </c>
      <c r="O314" s="338">
        <f>Tabla1[[#This Row],[Costo Unit.]]*Tabla1[[#This Row],[Inventario al 30/09/2023]]</f>
        <v>354</v>
      </c>
      <c r="P314" s="337">
        <f>(Tabla1[[#This Row],[Entradas 30 Junio-30 Sept. 2023]]*Tabla1[[#This Row],[Costo Unit.]])</f>
        <v>0</v>
      </c>
      <c r="Q314" s="337">
        <f>(Tabla1[[#This Row],[Salidas 30 Junio-30 Sept. 2023]]*Tabla1[[#This Row],[Costo Unit.]])</f>
        <v>0</v>
      </c>
      <c r="R314" s="337" t="s">
        <v>1057</v>
      </c>
      <c r="S314" s="351"/>
      <c r="T314" s="351"/>
      <c r="U314" s="352"/>
      <c r="V314" s="33"/>
    </row>
    <row r="315" spans="2:22" ht="18" x14ac:dyDescent="0.25">
      <c r="B315" s="333">
        <v>42237</v>
      </c>
      <c r="C315" s="334" t="s">
        <v>1073</v>
      </c>
      <c r="D315" s="335" t="s">
        <v>540</v>
      </c>
      <c r="E315" s="341" t="s">
        <v>545</v>
      </c>
      <c r="F315" s="334">
        <v>17</v>
      </c>
      <c r="G315" s="334">
        <v>0</v>
      </c>
      <c r="H315" s="334"/>
      <c r="I315" s="334"/>
      <c r="J315" s="334">
        <v>0</v>
      </c>
      <c r="K315" s="334">
        <f>SUM(Tabla1[[#This Row],[Existencia al 30/06/2023]]+Tabla1[[#This Row],[Entradas 30 Junio-30 Sept. 2023]]+Tabla1[[#This Row],[Devoluciones]]+I315-J315)</f>
        <v>17</v>
      </c>
      <c r="L315" s="334">
        <v>17</v>
      </c>
      <c r="M315" s="334">
        <f>Tabla1[[#This Row],[Inventario al 30/09/2023]]-Tabla1[[#This Row],[Balance S/Mov. al 30/09/2023]]</f>
        <v>0</v>
      </c>
      <c r="N315" s="337">
        <v>70.8</v>
      </c>
      <c r="O315" s="338">
        <f>Tabla1[[#This Row],[Costo Unit.]]*Tabla1[[#This Row],[Inventario al 30/09/2023]]</f>
        <v>1203.5999999999999</v>
      </c>
      <c r="P315" s="337">
        <f>(Tabla1[[#This Row],[Entradas 30 Junio-30 Sept. 2023]]*Tabla1[[#This Row],[Costo Unit.]])</f>
        <v>0</v>
      </c>
      <c r="Q315" s="337">
        <f>(Tabla1[[#This Row],[Salidas 30 Junio-30 Sept. 2023]]*Tabla1[[#This Row],[Costo Unit.]])</f>
        <v>0</v>
      </c>
      <c r="R315" s="337" t="s">
        <v>1057</v>
      </c>
      <c r="S315" s="351"/>
      <c r="T315" s="351"/>
      <c r="U315" s="352"/>
      <c r="V315" s="33"/>
    </row>
    <row r="316" spans="2:22" ht="18" x14ac:dyDescent="0.25">
      <c r="B316" s="333">
        <v>41835</v>
      </c>
      <c r="C316" s="334" t="s">
        <v>1073</v>
      </c>
      <c r="D316" s="335" t="s">
        <v>746</v>
      </c>
      <c r="E316" s="341" t="s">
        <v>747</v>
      </c>
      <c r="F316" s="334">
        <v>3</v>
      </c>
      <c r="G316" s="334">
        <v>0</v>
      </c>
      <c r="H316" s="334"/>
      <c r="I316" s="334"/>
      <c r="J316" s="334">
        <v>0</v>
      </c>
      <c r="K316" s="334">
        <f>SUM(Tabla1[[#This Row],[Existencia al 30/06/2023]]+Tabla1[[#This Row],[Entradas 30 Junio-30 Sept. 2023]]+Tabla1[[#This Row],[Devoluciones]]+I316-J316)</f>
        <v>3</v>
      </c>
      <c r="L316" s="334">
        <v>5</v>
      </c>
      <c r="M316" s="334">
        <f>Tabla1[[#This Row],[Inventario al 30/09/2023]]-Tabla1[[#This Row],[Balance S/Mov. al 30/09/2023]]</f>
        <v>2</v>
      </c>
      <c r="N316" s="337">
        <v>19.97</v>
      </c>
      <c r="O316" s="338">
        <f>Tabla1[[#This Row],[Costo Unit.]]*Tabla1[[#This Row],[Inventario al 30/09/2023]]</f>
        <v>99.85</v>
      </c>
      <c r="P316" s="337">
        <f>(Tabla1[[#This Row],[Entradas 30 Junio-30 Sept. 2023]]*Tabla1[[#This Row],[Costo Unit.]])</f>
        <v>0</v>
      </c>
      <c r="Q316" s="337">
        <f>(Tabla1[[#This Row],[Salidas 30 Junio-30 Sept. 2023]]*Tabla1[[#This Row],[Costo Unit.]])</f>
        <v>0</v>
      </c>
      <c r="R316" s="337" t="s">
        <v>1057</v>
      </c>
      <c r="S316" s="351"/>
      <c r="T316" s="351"/>
      <c r="U316" s="352"/>
      <c r="V316" s="33"/>
    </row>
    <row r="317" spans="2:22" ht="18" x14ac:dyDescent="0.25">
      <c r="B317" s="333">
        <v>45048</v>
      </c>
      <c r="C317" s="334" t="s">
        <v>1073</v>
      </c>
      <c r="D317" s="335" t="s">
        <v>1356</v>
      </c>
      <c r="E317" s="340" t="s">
        <v>1279</v>
      </c>
      <c r="F317" s="334">
        <v>20</v>
      </c>
      <c r="G317" s="334">
        <v>0</v>
      </c>
      <c r="H317" s="334"/>
      <c r="I317" s="334"/>
      <c r="J317" s="334">
        <v>0</v>
      </c>
      <c r="K317" s="334">
        <f>SUM(Tabla1[[#This Row],[Existencia al 30/06/2023]]+Tabla1[[#This Row],[Entradas 30 Junio-30 Sept. 2023]]+Tabla1[[#This Row],[Devoluciones]]+I317-J317)</f>
        <v>20</v>
      </c>
      <c r="L317" s="334">
        <v>23</v>
      </c>
      <c r="M317" s="334">
        <f>Tabla1[[#This Row],[Inventario al 30/09/2023]]-Tabla1[[#This Row],[Balance S/Mov. al 30/09/2023]]</f>
        <v>3</v>
      </c>
      <c r="N317" s="337">
        <v>195.82</v>
      </c>
      <c r="O317" s="338">
        <f>Tabla1[[#This Row],[Costo Unit.]]*Tabla1[[#This Row],[Inventario al 30/09/2023]]</f>
        <v>4503.8599999999997</v>
      </c>
      <c r="P317" s="337">
        <f>(Tabla1[[#This Row],[Entradas 30 Junio-30 Sept. 2023]]*Tabla1[[#This Row],[Costo Unit.]])</f>
        <v>0</v>
      </c>
      <c r="Q317" s="337">
        <f>(Tabla1[[#This Row],[Salidas 30 Junio-30 Sept. 2023]]*Tabla1[[#This Row],[Costo Unit.]])</f>
        <v>0</v>
      </c>
      <c r="R317" s="337" t="s">
        <v>1057</v>
      </c>
      <c r="S317" s="351"/>
      <c r="T317" s="351"/>
      <c r="U317" s="352"/>
      <c r="V317" s="33"/>
    </row>
    <row r="318" spans="2:22" ht="18" x14ac:dyDescent="0.25">
      <c r="B318" s="333">
        <v>45048</v>
      </c>
      <c r="C318" s="334" t="s">
        <v>1072</v>
      </c>
      <c r="D318" s="335" t="s">
        <v>695</v>
      </c>
      <c r="E318" s="341" t="s">
        <v>696</v>
      </c>
      <c r="F318" s="334">
        <v>12</v>
      </c>
      <c r="G318" s="334">
        <v>0</v>
      </c>
      <c r="H318" s="334"/>
      <c r="I318" s="334"/>
      <c r="J318" s="334">
        <v>0</v>
      </c>
      <c r="K318" s="334">
        <f>SUM(Tabla1[[#This Row],[Existencia al 30/06/2023]]+Tabla1[[#This Row],[Entradas 30 Junio-30 Sept. 2023]]+Tabla1[[#This Row],[Devoluciones]]+I318-J318)</f>
        <v>12</v>
      </c>
      <c r="L318" s="334">
        <v>37</v>
      </c>
      <c r="M318" s="334">
        <f>Tabla1[[#This Row],[Inventario al 30/09/2023]]-Tabla1[[#This Row],[Balance S/Mov. al 30/09/2023]]</f>
        <v>25</v>
      </c>
      <c r="N318" s="337">
        <v>18.88</v>
      </c>
      <c r="O318" s="338">
        <f>Tabla1[[#This Row],[Costo Unit.]]*Tabla1[[#This Row],[Inventario al 30/09/2023]]</f>
        <v>698.56</v>
      </c>
      <c r="P318" s="337">
        <f>(Tabla1[[#This Row],[Entradas 30 Junio-30 Sept. 2023]]*Tabla1[[#This Row],[Costo Unit.]])</f>
        <v>0</v>
      </c>
      <c r="Q318" s="337">
        <f>(Tabla1[[#This Row],[Salidas 30 Junio-30 Sept. 2023]]*Tabla1[[#This Row],[Costo Unit.]])</f>
        <v>0</v>
      </c>
      <c r="R318" s="337" t="s">
        <v>1057</v>
      </c>
      <c r="S318" s="351"/>
      <c r="T318" s="351"/>
      <c r="U318" s="352"/>
      <c r="V318" s="33"/>
    </row>
    <row r="319" spans="2:22" ht="18" x14ac:dyDescent="0.25">
      <c r="B319" s="333">
        <v>42496</v>
      </c>
      <c r="C319" s="334" t="s">
        <v>1068</v>
      </c>
      <c r="D319" s="335" t="s">
        <v>247</v>
      </c>
      <c r="E319" s="340" t="s">
        <v>170</v>
      </c>
      <c r="F319" s="334">
        <v>6</v>
      </c>
      <c r="G319" s="334">
        <v>0</v>
      </c>
      <c r="H319" s="334"/>
      <c r="I319" s="334"/>
      <c r="J319" s="334">
        <v>0</v>
      </c>
      <c r="K319" s="334">
        <f>SUM(Tabla1[[#This Row],[Existencia al 30/06/2023]]+Tabla1[[#This Row],[Entradas 30 Junio-30 Sept. 2023]]+Tabla1[[#This Row],[Devoluciones]]+I319-J319)</f>
        <v>6</v>
      </c>
      <c r="L319" s="334">
        <v>6</v>
      </c>
      <c r="M319" s="334">
        <f>Tabla1[[#This Row],[Inventario al 30/09/2023]]-Tabla1[[#This Row],[Balance S/Mov. al 30/09/2023]]</f>
        <v>0</v>
      </c>
      <c r="N319" s="337">
        <v>2088</v>
      </c>
      <c r="O319" s="338">
        <f>Tabla1[[#This Row],[Costo Unit.]]*Tabla1[[#This Row],[Inventario al 30/09/2023]]</f>
        <v>12528</v>
      </c>
      <c r="P319" s="337">
        <f>(Tabla1[[#This Row],[Entradas 30 Junio-30 Sept. 2023]]*Tabla1[[#This Row],[Costo Unit.]])</f>
        <v>0</v>
      </c>
      <c r="Q319" s="337">
        <f>(Tabla1[[#This Row],[Salidas 30 Junio-30 Sept. 2023]]*Tabla1[[#This Row],[Costo Unit.]])</f>
        <v>0</v>
      </c>
      <c r="R319" s="337" t="s">
        <v>1057</v>
      </c>
      <c r="S319" s="351"/>
      <c r="T319" s="351"/>
      <c r="U319" s="352"/>
      <c r="V319" s="33"/>
    </row>
    <row r="320" spans="2:22" s="6" customFormat="1" ht="18" x14ac:dyDescent="0.25">
      <c r="B320" s="333">
        <v>42551</v>
      </c>
      <c r="C320" s="334" t="s">
        <v>1075</v>
      </c>
      <c r="D320" s="335" t="s">
        <v>226</v>
      </c>
      <c r="E320" s="340" t="s">
        <v>648</v>
      </c>
      <c r="F320" s="334">
        <v>8</v>
      </c>
      <c r="G320" s="334">
        <v>0</v>
      </c>
      <c r="H320" s="334"/>
      <c r="I320" s="334"/>
      <c r="J320" s="334">
        <v>0</v>
      </c>
      <c r="K320" s="334">
        <f>SUM(Tabla1[[#This Row],[Existencia al 30/06/2023]]+Tabla1[[#This Row],[Entradas 30 Junio-30 Sept. 2023]]+Tabla1[[#This Row],[Devoluciones]]+I320-J320)</f>
        <v>8</v>
      </c>
      <c r="L320" s="334">
        <v>8</v>
      </c>
      <c r="M320" s="334">
        <f>Tabla1[[#This Row],[Inventario al 30/09/2023]]-Tabla1[[#This Row],[Balance S/Mov. al 30/09/2023]]</f>
        <v>0</v>
      </c>
      <c r="N320" s="337">
        <v>1980</v>
      </c>
      <c r="O320" s="338">
        <f>Tabla1[[#This Row],[Costo Unit.]]*Tabla1[[#This Row],[Inventario al 30/09/2023]]</f>
        <v>15840</v>
      </c>
      <c r="P320" s="337">
        <f>(Tabla1[[#This Row],[Entradas 30 Junio-30 Sept. 2023]]*Tabla1[[#This Row],[Costo Unit.]])</f>
        <v>0</v>
      </c>
      <c r="Q320" s="337">
        <f>(Tabla1[[#This Row],[Salidas 30 Junio-30 Sept. 2023]]*Tabla1[[#This Row],[Costo Unit.]])</f>
        <v>0</v>
      </c>
      <c r="R320" s="337" t="s">
        <v>1057</v>
      </c>
      <c r="S320" s="351"/>
      <c r="T320" s="351"/>
      <c r="U320" s="352"/>
      <c r="V320" s="33"/>
    </row>
    <row r="321" spans="2:22" s="6" customFormat="1" ht="18" x14ac:dyDescent="0.25">
      <c r="B321" s="333">
        <v>42153</v>
      </c>
      <c r="C321" s="334" t="s">
        <v>1073</v>
      </c>
      <c r="D321" s="335" t="s">
        <v>181</v>
      </c>
      <c r="E321" s="340" t="s">
        <v>649</v>
      </c>
      <c r="F321" s="334">
        <v>3</v>
      </c>
      <c r="G321" s="334">
        <v>0</v>
      </c>
      <c r="H321" s="334"/>
      <c r="I321" s="334"/>
      <c r="J321" s="334">
        <v>0</v>
      </c>
      <c r="K321" s="334">
        <f>SUM(Tabla1[[#This Row],[Existencia al 30/06/2023]]+Tabla1[[#This Row],[Entradas 30 Junio-30 Sept. 2023]]+Tabla1[[#This Row],[Devoluciones]]+I321-J321)</f>
        <v>3</v>
      </c>
      <c r="L321" s="334">
        <v>1</v>
      </c>
      <c r="M321" s="334">
        <f>Tabla1[[#This Row],[Inventario al 30/09/2023]]-Tabla1[[#This Row],[Balance S/Mov. al 30/09/2023]]</f>
        <v>-2</v>
      </c>
      <c r="N321" s="337">
        <v>20</v>
      </c>
      <c r="O321" s="338">
        <f>Tabla1[[#This Row],[Costo Unit.]]*Tabla1[[#This Row],[Inventario al 30/09/2023]]</f>
        <v>20</v>
      </c>
      <c r="P321" s="337">
        <f>(Tabla1[[#This Row],[Entradas 30 Junio-30 Sept. 2023]]*Tabla1[[#This Row],[Costo Unit.]])</f>
        <v>0</v>
      </c>
      <c r="Q321" s="337">
        <f>(Tabla1[[#This Row],[Salidas 30 Junio-30 Sept. 2023]]*Tabla1[[#This Row],[Costo Unit.]])</f>
        <v>0</v>
      </c>
      <c r="R321" s="337" t="s">
        <v>1057</v>
      </c>
      <c r="S321" s="351"/>
      <c r="T321" s="351"/>
      <c r="U321" s="352"/>
      <c r="V321" s="33"/>
    </row>
    <row r="322" spans="2:22" s="6" customFormat="1" ht="18" x14ac:dyDescent="0.25">
      <c r="B322" s="333">
        <v>45241</v>
      </c>
      <c r="C322" s="334" t="s">
        <v>1073</v>
      </c>
      <c r="D322" s="335" t="s">
        <v>1381</v>
      </c>
      <c r="E322" s="340" t="s">
        <v>1364</v>
      </c>
      <c r="F322" s="334">
        <v>12</v>
      </c>
      <c r="G322" s="334">
        <v>0</v>
      </c>
      <c r="H322" s="334"/>
      <c r="I322" s="334"/>
      <c r="J322" s="334">
        <v>0</v>
      </c>
      <c r="K322" s="334">
        <f>SUM(Tabla1[[#This Row],[Existencia al 30/06/2023]]+Tabla1[[#This Row],[Entradas 30 Junio-30 Sept. 2023]]+Tabla1[[#This Row],[Devoluciones]]+I322-J322)</f>
        <v>12</v>
      </c>
      <c r="L322" s="334">
        <v>0</v>
      </c>
      <c r="M322" s="334">
        <f>Tabla1[[#This Row],[Inventario al 30/09/2023]]-Tabla1[[#This Row],[Balance S/Mov. al 30/09/2023]]</f>
        <v>-12</v>
      </c>
      <c r="N322" s="337">
        <v>153.4</v>
      </c>
      <c r="O322" s="338">
        <f>Tabla1[[#This Row],[Costo Unit.]]*Tabla1[[#This Row],[Inventario al 30/09/2023]]</f>
        <v>0</v>
      </c>
      <c r="P322" s="337">
        <f>(Tabla1[[#This Row],[Entradas 30 Junio-30 Sept. 2023]]*Tabla1[[#This Row],[Costo Unit.]])</f>
        <v>0</v>
      </c>
      <c r="Q322" s="337">
        <f>(Tabla1[[#This Row],[Salidas 30 Junio-30 Sept. 2023]]*Tabla1[[#This Row],[Costo Unit.]])</f>
        <v>0</v>
      </c>
      <c r="R322" s="337" t="s">
        <v>1057</v>
      </c>
      <c r="S322" s="351"/>
      <c r="T322" s="351"/>
      <c r="U322" s="352"/>
      <c r="V322" s="33"/>
    </row>
    <row r="323" spans="2:22" s="6" customFormat="1" ht="18" x14ac:dyDescent="0.25">
      <c r="B323" s="333">
        <v>45048</v>
      </c>
      <c r="C323" s="334" t="s">
        <v>1068</v>
      </c>
      <c r="D323" s="335" t="s">
        <v>1259</v>
      </c>
      <c r="E323" s="340" t="s">
        <v>1260</v>
      </c>
      <c r="F323" s="334">
        <v>16</v>
      </c>
      <c r="G323" s="334">
        <v>0</v>
      </c>
      <c r="H323" s="334"/>
      <c r="I323" s="334"/>
      <c r="J323" s="334">
        <v>0</v>
      </c>
      <c r="K323" s="334">
        <f>SUM(Tabla1[[#This Row],[Existencia al 30/06/2023]]+Tabla1[[#This Row],[Entradas 30 Junio-30 Sept. 2023]]+Tabla1[[#This Row],[Devoluciones]]+I323-J323)</f>
        <v>16</v>
      </c>
      <c r="L323" s="334">
        <v>12</v>
      </c>
      <c r="M323" s="334">
        <f>Tabla1[[#This Row],[Inventario al 30/09/2023]]-Tabla1[[#This Row],[Balance S/Mov. al 30/09/2023]]</f>
        <v>-4</v>
      </c>
      <c r="N323" s="337">
        <v>147.5</v>
      </c>
      <c r="O323" s="338">
        <f>Tabla1[[#This Row],[Costo Unit.]]*Tabla1[[#This Row],[Inventario al 30/09/2023]]</f>
        <v>1770</v>
      </c>
      <c r="P323" s="337">
        <f>(Tabla1[[#This Row],[Entradas 30 Junio-30 Sept. 2023]]*Tabla1[[#This Row],[Costo Unit.]])</f>
        <v>0</v>
      </c>
      <c r="Q323" s="337">
        <f>(Tabla1[[#This Row],[Salidas 30 Junio-30 Sept. 2023]]*Tabla1[[#This Row],[Costo Unit.]])</f>
        <v>0</v>
      </c>
      <c r="R323" s="337" t="s">
        <v>1057</v>
      </c>
      <c r="S323" s="351"/>
      <c r="T323" s="351"/>
      <c r="U323" s="352"/>
      <c r="V323" s="33"/>
    </row>
    <row r="324" spans="2:22" ht="18" x14ac:dyDescent="0.25">
      <c r="B324" s="333">
        <v>42502</v>
      </c>
      <c r="C324" s="334" t="s">
        <v>1073</v>
      </c>
      <c r="D324" s="335" t="s">
        <v>242</v>
      </c>
      <c r="E324" s="340" t="s">
        <v>650</v>
      </c>
      <c r="F324" s="334">
        <v>1</v>
      </c>
      <c r="G324" s="334">
        <v>0</v>
      </c>
      <c r="H324" s="334"/>
      <c r="I324" s="334"/>
      <c r="J324" s="334">
        <v>0</v>
      </c>
      <c r="K324" s="334">
        <f>SUM(Tabla1[[#This Row],[Existencia al 30/06/2023]]+Tabla1[[#This Row],[Entradas 30 Junio-30 Sept. 2023]]+Tabla1[[#This Row],[Devoluciones]]+I324-J324)</f>
        <v>1</v>
      </c>
      <c r="L324" s="334">
        <v>1</v>
      </c>
      <c r="M324" s="334">
        <f>Tabla1[[#This Row],[Inventario al 30/09/2023]]-Tabla1[[#This Row],[Balance S/Mov. al 30/09/2023]]</f>
        <v>0</v>
      </c>
      <c r="N324" s="337">
        <v>7540</v>
      </c>
      <c r="O324" s="338">
        <f>Tabla1[[#This Row],[Costo Unit.]]*Tabla1[[#This Row],[Inventario al 30/09/2023]]</f>
        <v>7540</v>
      </c>
      <c r="P324" s="337">
        <f>(Tabla1[[#This Row],[Entradas 30 Junio-30 Sept. 2023]]*Tabla1[[#This Row],[Costo Unit.]])</f>
        <v>0</v>
      </c>
      <c r="Q324" s="337">
        <f>(Tabla1[[#This Row],[Salidas 30 Junio-30 Sept. 2023]]*Tabla1[[#This Row],[Costo Unit.]])</f>
        <v>0</v>
      </c>
      <c r="R324" s="337" t="s">
        <v>1057</v>
      </c>
      <c r="S324" s="351"/>
      <c r="T324" s="351"/>
      <c r="U324" s="352"/>
      <c r="V324" s="33"/>
    </row>
    <row r="325" spans="2:22" ht="18" x14ac:dyDescent="0.25">
      <c r="B325" s="333">
        <v>41668</v>
      </c>
      <c r="C325" s="334" t="s">
        <v>1068</v>
      </c>
      <c r="D325" s="335" t="s">
        <v>205</v>
      </c>
      <c r="E325" s="336" t="s">
        <v>651</v>
      </c>
      <c r="F325" s="334">
        <v>3</v>
      </c>
      <c r="G325" s="334">
        <v>0</v>
      </c>
      <c r="H325" s="334"/>
      <c r="I325" s="334"/>
      <c r="J325" s="334">
        <v>0</v>
      </c>
      <c r="K325" s="334">
        <f>SUM(Tabla1[[#This Row],[Existencia al 30/06/2023]]+Tabla1[[#This Row],[Entradas 30 Junio-30 Sept. 2023]]+Tabla1[[#This Row],[Devoluciones]]+I325-J325)</f>
        <v>3</v>
      </c>
      <c r="L325" s="334">
        <v>3</v>
      </c>
      <c r="M325" s="334">
        <f>Tabla1[[#This Row],[Inventario al 30/09/2023]]-Tabla1[[#This Row],[Balance S/Mov. al 30/09/2023]]</f>
        <v>0</v>
      </c>
      <c r="N325" s="337">
        <v>45</v>
      </c>
      <c r="O325" s="338">
        <f>Tabla1[[#This Row],[Costo Unit.]]*Tabla1[[#This Row],[Inventario al 30/09/2023]]</f>
        <v>135</v>
      </c>
      <c r="P325" s="337">
        <f>(Tabla1[[#This Row],[Entradas 30 Junio-30 Sept. 2023]]*Tabla1[[#This Row],[Costo Unit.]])</f>
        <v>0</v>
      </c>
      <c r="Q325" s="337">
        <f>(Tabla1[[#This Row],[Salidas 30 Junio-30 Sept. 2023]]*Tabla1[[#This Row],[Costo Unit.]])</f>
        <v>0</v>
      </c>
      <c r="R325" s="337" t="s">
        <v>1057</v>
      </c>
      <c r="S325" s="351"/>
      <c r="T325" s="351"/>
      <c r="U325" s="352"/>
      <c r="V325" s="33"/>
    </row>
    <row r="326" spans="2:22" ht="18" x14ac:dyDescent="0.25">
      <c r="B326" s="333">
        <v>44049</v>
      </c>
      <c r="C326" s="334" t="s">
        <v>1068</v>
      </c>
      <c r="D326" s="335" t="s">
        <v>248</v>
      </c>
      <c r="E326" s="340" t="s">
        <v>993</v>
      </c>
      <c r="F326" s="334">
        <v>7</v>
      </c>
      <c r="G326" s="334">
        <v>0</v>
      </c>
      <c r="H326" s="334"/>
      <c r="I326" s="334"/>
      <c r="J326" s="334">
        <v>0</v>
      </c>
      <c r="K326" s="334">
        <f>SUM(Tabla1[[#This Row],[Existencia al 30/06/2023]]+Tabla1[[#This Row],[Entradas 30 Junio-30 Sept. 2023]]+Tabla1[[#This Row],[Devoluciones]]+I326-J326)</f>
        <v>7</v>
      </c>
      <c r="L326" s="334">
        <v>7</v>
      </c>
      <c r="M326" s="334">
        <f>Tabla1[[#This Row],[Inventario al 30/09/2023]]-Tabla1[[#This Row],[Balance S/Mov. al 30/09/2023]]</f>
        <v>0</v>
      </c>
      <c r="N326" s="337">
        <v>22.42</v>
      </c>
      <c r="O326" s="338">
        <f>Tabla1[[#This Row],[Costo Unit.]]*Tabla1[[#This Row],[Inventario al 30/09/2023]]</f>
        <v>156.94</v>
      </c>
      <c r="P326" s="337">
        <f>(Tabla1[[#This Row],[Entradas 30 Junio-30 Sept. 2023]]*Tabla1[[#This Row],[Costo Unit.]])</f>
        <v>0</v>
      </c>
      <c r="Q326" s="337">
        <f>(Tabla1[[#This Row],[Salidas 30 Junio-30 Sept. 2023]]*Tabla1[[#This Row],[Costo Unit.]])</f>
        <v>0</v>
      </c>
      <c r="R326" s="337" t="s">
        <v>1057</v>
      </c>
      <c r="S326" s="351"/>
      <c r="T326" s="351"/>
      <c r="U326" s="352"/>
      <c r="V326" s="33"/>
    </row>
    <row r="327" spans="2:22" ht="18" x14ac:dyDescent="0.25">
      <c r="B327" s="333">
        <v>42584</v>
      </c>
      <c r="C327" s="334" t="s">
        <v>1068</v>
      </c>
      <c r="D327" s="335" t="s">
        <v>867</v>
      </c>
      <c r="E327" s="340" t="s">
        <v>992</v>
      </c>
      <c r="F327" s="334">
        <v>30</v>
      </c>
      <c r="G327" s="334">
        <v>0</v>
      </c>
      <c r="H327" s="334"/>
      <c r="I327" s="334"/>
      <c r="J327" s="334">
        <v>0</v>
      </c>
      <c r="K327" s="334">
        <f>SUM(Tabla1[[#This Row],[Existencia al 30/06/2023]]+Tabla1[[#This Row],[Entradas 30 Junio-30 Sept. 2023]]+Tabla1[[#This Row],[Devoluciones]]+I327-J327)</f>
        <v>30</v>
      </c>
      <c r="L327" s="334">
        <v>30</v>
      </c>
      <c r="M327" s="334">
        <f>Tabla1[[#This Row],[Inventario al 30/09/2023]]-Tabla1[[#This Row],[Balance S/Mov. al 30/09/2023]]</f>
        <v>0</v>
      </c>
      <c r="N327" s="337">
        <v>23.36</v>
      </c>
      <c r="O327" s="338">
        <f>Tabla1[[#This Row],[Costo Unit.]]*Tabla1[[#This Row],[Inventario al 30/09/2023]]</f>
        <v>700.8</v>
      </c>
      <c r="P327" s="337">
        <f>(Tabla1[[#This Row],[Entradas 30 Junio-30 Sept. 2023]]*Tabla1[[#This Row],[Costo Unit.]])</f>
        <v>0</v>
      </c>
      <c r="Q327" s="337">
        <f>(Tabla1[[#This Row],[Salidas 30 Junio-30 Sept. 2023]]*Tabla1[[#This Row],[Costo Unit.]])</f>
        <v>0</v>
      </c>
      <c r="R327" s="337" t="s">
        <v>1057</v>
      </c>
      <c r="S327" s="351"/>
      <c r="T327" s="351"/>
      <c r="U327" s="352"/>
      <c r="V327" s="33"/>
    </row>
    <row r="328" spans="2:22" ht="18" x14ac:dyDescent="0.25">
      <c r="B328" s="333"/>
      <c r="C328" s="334" t="s">
        <v>1068</v>
      </c>
      <c r="D328" s="335" t="s">
        <v>1112</v>
      </c>
      <c r="E328" s="340" t="s">
        <v>1100</v>
      </c>
      <c r="F328" s="334">
        <v>9</v>
      </c>
      <c r="G328" s="334">
        <v>0</v>
      </c>
      <c r="H328" s="334"/>
      <c r="I328" s="334"/>
      <c r="J328" s="334">
        <v>0</v>
      </c>
      <c r="K328" s="334">
        <f>SUM(Tabla1[[#This Row],[Existencia al 30/06/2023]]+Tabla1[[#This Row],[Entradas 30 Junio-30 Sept. 2023]]+Tabla1[[#This Row],[Devoluciones]]+I328-J328)</f>
        <v>9</v>
      </c>
      <c r="L328" s="334">
        <v>9</v>
      </c>
      <c r="M328" s="334">
        <f>Tabla1[[#This Row],[Inventario al 30/09/2023]]-Tabla1[[#This Row],[Balance S/Mov. al 30/09/2023]]</f>
        <v>0</v>
      </c>
      <c r="N328" s="337">
        <v>0</v>
      </c>
      <c r="O328" s="338">
        <f>Tabla1[[#This Row],[Costo Unit.]]*Tabla1[[#This Row],[Inventario al 30/09/2023]]</f>
        <v>0</v>
      </c>
      <c r="P328" s="337">
        <f>(Tabla1[[#This Row],[Entradas 30 Junio-30 Sept. 2023]]*Tabla1[[#This Row],[Costo Unit.]])</f>
        <v>0</v>
      </c>
      <c r="Q328" s="337">
        <f>(Tabla1[[#This Row],[Salidas 30 Junio-30 Sept. 2023]]*Tabla1[[#This Row],[Costo Unit.]])</f>
        <v>0</v>
      </c>
      <c r="R328" s="337" t="s">
        <v>1057</v>
      </c>
      <c r="S328" s="351"/>
      <c r="T328" s="351"/>
      <c r="U328" s="352"/>
      <c r="V328" s="33"/>
    </row>
    <row r="329" spans="2:22" ht="18" x14ac:dyDescent="0.25">
      <c r="B329" s="333"/>
      <c r="C329" s="334" t="s">
        <v>1068</v>
      </c>
      <c r="D329" s="335" t="s">
        <v>249</v>
      </c>
      <c r="E329" s="340" t="s">
        <v>1113</v>
      </c>
      <c r="F329" s="334">
        <v>13</v>
      </c>
      <c r="G329" s="334">
        <v>0</v>
      </c>
      <c r="H329" s="334"/>
      <c r="I329" s="334"/>
      <c r="J329" s="334">
        <v>0</v>
      </c>
      <c r="K329" s="334">
        <f>SUM(Tabla1[[#This Row],[Existencia al 30/06/2023]]+Tabla1[[#This Row],[Entradas 30 Junio-30 Sept. 2023]]+Tabla1[[#This Row],[Devoluciones]]+I329-J329)</f>
        <v>13</v>
      </c>
      <c r="L329" s="334">
        <v>13</v>
      </c>
      <c r="M329" s="334">
        <f>Tabla1[[#This Row],[Inventario al 30/09/2023]]-Tabla1[[#This Row],[Balance S/Mov. al 30/09/2023]]</f>
        <v>0</v>
      </c>
      <c r="N329" s="337">
        <v>0</v>
      </c>
      <c r="O329" s="338">
        <f>Tabla1[[#This Row],[Costo Unit.]]*Tabla1[[#This Row],[Inventario al 30/09/2023]]</f>
        <v>0</v>
      </c>
      <c r="P329" s="337">
        <f>(Tabla1[[#This Row],[Entradas 30 Junio-30 Sept. 2023]]*Tabla1[[#This Row],[Costo Unit.]])</f>
        <v>0</v>
      </c>
      <c r="Q329" s="337">
        <f>(Tabla1[[#This Row],[Salidas 30 Junio-30 Sept. 2023]]*Tabla1[[#This Row],[Costo Unit.]])</f>
        <v>0</v>
      </c>
      <c r="R329" s="337" t="s">
        <v>1057</v>
      </c>
      <c r="S329" s="351"/>
      <c r="T329" s="351"/>
      <c r="U329" s="352"/>
      <c r="V329" s="33"/>
    </row>
    <row r="330" spans="2:22" ht="18" x14ac:dyDescent="0.25">
      <c r="B330" s="333">
        <v>41438</v>
      </c>
      <c r="C330" s="334" t="s">
        <v>1073</v>
      </c>
      <c r="D330" s="335" t="s">
        <v>441</v>
      </c>
      <c r="E330" s="340" t="s">
        <v>165</v>
      </c>
      <c r="F330" s="334">
        <v>1</v>
      </c>
      <c r="G330" s="334">
        <v>0</v>
      </c>
      <c r="H330" s="334"/>
      <c r="I330" s="334"/>
      <c r="J330" s="334">
        <v>0</v>
      </c>
      <c r="K330" s="334">
        <f>SUM(Tabla1[[#This Row],[Existencia al 30/06/2023]]+Tabla1[[#This Row],[Entradas 30 Junio-30 Sept. 2023]]+Tabla1[[#This Row],[Devoluciones]]+I330-J330)</f>
        <v>1</v>
      </c>
      <c r="L330" s="334">
        <v>1</v>
      </c>
      <c r="M330" s="334">
        <f>Tabla1[[#This Row],[Inventario al 30/09/2023]]-Tabla1[[#This Row],[Balance S/Mov. al 30/09/2023]]</f>
        <v>0</v>
      </c>
      <c r="N330" s="337">
        <v>114.79</v>
      </c>
      <c r="O330" s="338">
        <f>Tabla1[[#This Row],[Costo Unit.]]*Tabla1[[#This Row],[Inventario al 30/09/2023]]</f>
        <v>114.79</v>
      </c>
      <c r="P330" s="337">
        <f>(Tabla1[[#This Row],[Entradas 30 Junio-30 Sept. 2023]]*Tabla1[[#This Row],[Costo Unit.]])</f>
        <v>0</v>
      </c>
      <c r="Q330" s="337">
        <f>(Tabla1[[#This Row],[Salidas 30 Junio-30 Sept. 2023]]*Tabla1[[#This Row],[Costo Unit.]])</f>
        <v>0</v>
      </c>
      <c r="R330" s="337" t="s">
        <v>1057</v>
      </c>
      <c r="S330" s="351"/>
      <c r="T330" s="351"/>
      <c r="U330" s="352"/>
      <c r="V330" s="33"/>
    </row>
    <row r="331" spans="2:22" ht="18" x14ac:dyDescent="0.25">
      <c r="B331" s="333">
        <v>41488</v>
      </c>
      <c r="C331" s="334" t="s">
        <v>1068</v>
      </c>
      <c r="D331" s="335" t="s">
        <v>563</v>
      </c>
      <c r="E331" s="340" t="s">
        <v>564</v>
      </c>
      <c r="F331" s="334">
        <v>21</v>
      </c>
      <c r="G331" s="334">
        <v>0</v>
      </c>
      <c r="H331" s="334"/>
      <c r="I331" s="334"/>
      <c r="J331" s="334">
        <v>0</v>
      </c>
      <c r="K331" s="334">
        <f>SUM(Tabla1[[#This Row],[Existencia al 30/06/2023]]+Tabla1[[#This Row],[Entradas 30 Junio-30 Sept. 2023]]+Tabla1[[#This Row],[Devoluciones]]+I331-J331)</f>
        <v>21</v>
      </c>
      <c r="L331" s="334">
        <v>15</v>
      </c>
      <c r="M331" s="334">
        <f>Tabla1[[#This Row],[Inventario al 30/09/2023]]-Tabla1[[#This Row],[Balance S/Mov. al 30/09/2023]]</f>
        <v>-6</v>
      </c>
      <c r="N331" s="337">
        <v>6.2</v>
      </c>
      <c r="O331" s="338">
        <f>Tabla1[[#This Row],[Costo Unit.]]*Tabla1[[#This Row],[Inventario al 30/09/2023]]</f>
        <v>93</v>
      </c>
      <c r="P331" s="337">
        <f>(Tabla1[[#This Row],[Entradas 30 Junio-30 Sept. 2023]]*Tabla1[[#This Row],[Costo Unit.]])</f>
        <v>0</v>
      </c>
      <c r="Q331" s="337">
        <f>(Tabla1[[#This Row],[Salidas 30 Junio-30 Sept. 2023]]*Tabla1[[#This Row],[Costo Unit.]])</f>
        <v>0</v>
      </c>
      <c r="R331" s="337" t="s">
        <v>1057</v>
      </c>
      <c r="S331" s="351"/>
      <c r="T331" s="351"/>
      <c r="U331" s="352"/>
      <c r="V331" s="33"/>
    </row>
    <row r="332" spans="2:22" s="6" customFormat="1" ht="18" x14ac:dyDescent="0.25">
      <c r="B332" s="333"/>
      <c r="C332" s="334" t="s">
        <v>1068</v>
      </c>
      <c r="D332" s="335" t="s">
        <v>589</v>
      </c>
      <c r="E332" s="336" t="s">
        <v>1125</v>
      </c>
      <c r="F332" s="334">
        <v>0</v>
      </c>
      <c r="G332" s="334">
        <v>0</v>
      </c>
      <c r="H332" s="334"/>
      <c r="I332" s="334"/>
      <c r="J332" s="334">
        <v>0</v>
      </c>
      <c r="K332" s="334">
        <f>SUM(Tabla1[[#This Row],[Existencia al 30/06/2023]]+Tabla1[[#This Row],[Entradas 30 Junio-30 Sept. 2023]]+Tabla1[[#This Row],[Devoluciones]]+I332-J332)</f>
        <v>0</v>
      </c>
      <c r="L332" s="334">
        <v>0</v>
      </c>
      <c r="M332" s="334">
        <f>Tabla1[[#This Row],[Inventario al 30/09/2023]]-Tabla1[[#This Row],[Balance S/Mov. al 30/09/2023]]</f>
        <v>0</v>
      </c>
      <c r="N332" s="337">
        <v>967.6</v>
      </c>
      <c r="O332" s="338">
        <f>Tabla1[[#This Row],[Costo Unit.]]*Tabla1[[#This Row],[Inventario al 30/09/2023]]</f>
        <v>0</v>
      </c>
      <c r="P332" s="337">
        <f>(Tabla1[[#This Row],[Entradas 30 Junio-30 Sept. 2023]]*Tabla1[[#This Row],[Costo Unit.]])</f>
        <v>0</v>
      </c>
      <c r="Q332" s="337">
        <f>(Tabla1[[#This Row],[Salidas 30 Junio-30 Sept. 2023]]*Tabla1[[#This Row],[Costo Unit.]])</f>
        <v>0</v>
      </c>
      <c r="R332" s="337" t="s">
        <v>1057</v>
      </c>
      <c r="S332" s="351"/>
      <c r="T332" s="351"/>
      <c r="U332" s="352"/>
      <c r="V332" s="33"/>
    </row>
    <row r="333" spans="2:22" ht="18" x14ac:dyDescent="0.25">
      <c r="B333" s="333">
        <v>43026</v>
      </c>
      <c r="C333" s="334" t="s">
        <v>1078</v>
      </c>
      <c r="D333" s="335" t="s">
        <v>250</v>
      </c>
      <c r="E333" s="340" t="s">
        <v>171</v>
      </c>
      <c r="F333" s="334">
        <v>0</v>
      </c>
      <c r="G333" s="334">
        <v>0</v>
      </c>
      <c r="H333" s="334"/>
      <c r="I333" s="334"/>
      <c r="J333" s="334">
        <v>0</v>
      </c>
      <c r="K333" s="334">
        <f>SUM(Tabla1[[#This Row],[Existencia al 30/06/2023]]+Tabla1[[#This Row],[Entradas 30 Junio-30 Sept. 2023]]+Tabla1[[#This Row],[Devoluciones]]+I333-J333)</f>
        <v>0</v>
      </c>
      <c r="L333" s="334">
        <v>0</v>
      </c>
      <c r="M333" s="334">
        <f>Tabla1[[#This Row],[Inventario al 30/09/2023]]-Tabla1[[#This Row],[Balance S/Mov. al 30/09/2023]]</f>
        <v>0</v>
      </c>
      <c r="N333" s="337">
        <v>11014.2</v>
      </c>
      <c r="O333" s="338">
        <f>Tabla1[[#This Row],[Costo Unit.]]*Tabla1[[#This Row],[Inventario al 30/09/2023]]</f>
        <v>0</v>
      </c>
      <c r="P333" s="337">
        <f>(Tabla1[[#This Row],[Entradas 30 Junio-30 Sept. 2023]]*Tabla1[[#This Row],[Costo Unit.]])</f>
        <v>0</v>
      </c>
      <c r="Q333" s="337">
        <f>(Tabla1[[#This Row],[Salidas 30 Junio-30 Sept. 2023]]*Tabla1[[#This Row],[Costo Unit.]])</f>
        <v>0</v>
      </c>
      <c r="R333" s="337" t="s">
        <v>1057</v>
      </c>
      <c r="S333" s="351"/>
      <c r="T333" s="351"/>
      <c r="U333" s="352"/>
      <c r="V333" s="33"/>
    </row>
    <row r="334" spans="2:22" ht="18" x14ac:dyDescent="0.25">
      <c r="B334" s="333">
        <v>42520</v>
      </c>
      <c r="C334" s="334" t="s">
        <v>1068</v>
      </c>
      <c r="D334" s="335" t="s">
        <v>251</v>
      </c>
      <c r="E334" s="340" t="s">
        <v>172</v>
      </c>
      <c r="F334" s="334">
        <v>1</v>
      </c>
      <c r="G334" s="334">
        <v>0</v>
      </c>
      <c r="H334" s="334"/>
      <c r="I334" s="334"/>
      <c r="J334" s="334">
        <v>0</v>
      </c>
      <c r="K334" s="334">
        <f>SUM(Tabla1[[#This Row],[Existencia al 30/06/2023]]+Tabla1[[#This Row],[Entradas 30 Junio-30 Sept. 2023]]+Tabla1[[#This Row],[Devoluciones]]+I334-J334)</f>
        <v>1</v>
      </c>
      <c r="L334" s="334">
        <v>1</v>
      </c>
      <c r="M334" s="334">
        <f>Tabla1[[#This Row],[Inventario al 30/09/2023]]-Tabla1[[#This Row],[Balance S/Mov. al 30/09/2023]]</f>
        <v>0</v>
      </c>
      <c r="N334" s="337">
        <v>1595</v>
      </c>
      <c r="O334" s="338">
        <f>Tabla1[[#This Row],[Costo Unit.]]*Tabla1[[#This Row],[Inventario al 30/09/2023]]</f>
        <v>1595</v>
      </c>
      <c r="P334" s="337">
        <f>(Tabla1[[#This Row],[Entradas 30 Junio-30 Sept. 2023]]*Tabla1[[#This Row],[Costo Unit.]])</f>
        <v>0</v>
      </c>
      <c r="Q334" s="337">
        <f>(Tabla1[[#This Row],[Salidas 30 Junio-30 Sept. 2023]]*Tabla1[[#This Row],[Costo Unit.]])</f>
        <v>0</v>
      </c>
      <c r="R334" s="337" t="s">
        <v>1057</v>
      </c>
      <c r="S334" s="351"/>
      <c r="T334" s="351"/>
      <c r="U334" s="352"/>
      <c r="V334" s="33"/>
    </row>
    <row r="335" spans="2:22" ht="18" x14ac:dyDescent="0.25">
      <c r="B335" s="333">
        <v>41479</v>
      </c>
      <c r="C335" s="334" t="s">
        <v>1076</v>
      </c>
      <c r="D335" s="335" t="s">
        <v>484</v>
      </c>
      <c r="E335" s="340" t="s">
        <v>510</v>
      </c>
      <c r="F335" s="334">
        <v>24</v>
      </c>
      <c r="G335" s="334">
        <v>0</v>
      </c>
      <c r="H335" s="334"/>
      <c r="I335" s="334"/>
      <c r="J335" s="334">
        <v>0</v>
      </c>
      <c r="K335" s="334">
        <f>SUM(Tabla1[[#This Row],[Existencia al 30/06/2023]]+Tabla1[[#This Row],[Entradas 30 Junio-30 Sept. 2023]]+Tabla1[[#This Row],[Devoluciones]]+I335-J335)</f>
        <v>24</v>
      </c>
      <c r="L335" s="334">
        <v>15</v>
      </c>
      <c r="M335" s="334">
        <f>Tabla1[[#This Row],[Inventario al 30/09/2023]]-Tabla1[[#This Row],[Balance S/Mov. al 30/09/2023]]</f>
        <v>-9</v>
      </c>
      <c r="N335" s="337">
        <v>76.7</v>
      </c>
      <c r="O335" s="338">
        <f>Tabla1[[#This Row],[Costo Unit.]]*Tabla1[[#This Row],[Inventario al 30/09/2023]]</f>
        <v>1150.5</v>
      </c>
      <c r="P335" s="337">
        <f>(Tabla1[[#This Row],[Entradas 30 Junio-30 Sept. 2023]]*Tabla1[[#This Row],[Costo Unit.]])</f>
        <v>0</v>
      </c>
      <c r="Q335" s="337">
        <f>(Tabla1[[#This Row],[Salidas 30 Junio-30 Sept. 2023]]*Tabla1[[#This Row],[Costo Unit.]])</f>
        <v>0</v>
      </c>
      <c r="R335" s="337" t="s">
        <v>1057</v>
      </c>
      <c r="S335" s="351"/>
      <c r="T335" s="351"/>
      <c r="U335" s="352"/>
      <c r="V335" s="33"/>
    </row>
    <row r="336" spans="2:22" ht="18" x14ac:dyDescent="0.25">
      <c r="B336" s="333"/>
      <c r="C336" s="334" t="s">
        <v>1073</v>
      </c>
      <c r="D336" s="335" t="s">
        <v>1149</v>
      </c>
      <c r="E336" s="340" t="s">
        <v>1150</v>
      </c>
      <c r="F336" s="334">
        <v>69</v>
      </c>
      <c r="G336" s="334">
        <v>0</v>
      </c>
      <c r="H336" s="334"/>
      <c r="I336" s="334"/>
      <c r="J336" s="334">
        <v>0</v>
      </c>
      <c r="K336" s="334">
        <f>SUM(Tabla1[[#This Row],[Existencia al 30/06/2023]]+Tabla1[[#This Row],[Entradas 30 Junio-30 Sept. 2023]]+Tabla1[[#This Row],[Devoluciones]]+I336-J336)</f>
        <v>69</v>
      </c>
      <c r="L336" s="334">
        <v>54</v>
      </c>
      <c r="M336" s="334">
        <f>Tabla1[[#This Row],[Inventario al 30/09/2023]]-Tabla1[[#This Row],[Balance S/Mov. al 30/09/2023]]</f>
        <v>-15</v>
      </c>
      <c r="N336" s="337">
        <v>202.93</v>
      </c>
      <c r="O336" s="338">
        <f>Tabla1[[#This Row],[Costo Unit.]]*Tabla1[[#This Row],[Inventario al 30/09/2023]]</f>
        <v>10958.220000000001</v>
      </c>
      <c r="P336" s="337">
        <f>(Tabla1[[#This Row],[Entradas 30 Junio-30 Sept. 2023]]*Tabla1[[#This Row],[Costo Unit.]])</f>
        <v>0</v>
      </c>
      <c r="Q336" s="337">
        <f>(Tabla1[[#This Row],[Salidas 30 Junio-30 Sept. 2023]]*Tabla1[[#This Row],[Costo Unit.]])</f>
        <v>0</v>
      </c>
      <c r="R336" s="337" t="s">
        <v>1057</v>
      </c>
      <c r="S336" s="351"/>
      <c r="T336" s="351"/>
      <c r="U336" s="352"/>
      <c r="V336" s="33"/>
    </row>
    <row r="337" spans="2:22" ht="18" x14ac:dyDescent="0.25">
      <c r="B337" s="333">
        <v>45048</v>
      </c>
      <c r="C337" s="334" t="s">
        <v>1073</v>
      </c>
      <c r="D337" s="335" t="s">
        <v>1225</v>
      </c>
      <c r="E337" s="340" t="s">
        <v>1196</v>
      </c>
      <c r="F337" s="334">
        <v>8</v>
      </c>
      <c r="G337" s="334">
        <v>0</v>
      </c>
      <c r="H337" s="334"/>
      <c r="I337" s="334"/>
      <c r="J337" s="334">
        <v>0</v>
      </c>
      <c r="K337" s="334">
        <f>SUM(Tabla1[[#This Row],[Existencia al 30/06/2023]]+Tabla1[[#This Row],[Entradas 30 Junio-30 Sept. 2023]]+Tabla1[[#This Row],[Devoluciones]]+I337-J337)</f>
        <v>8</v>
      </c>
      <c r="L337" s="334">
        <v>2</v>
      </c>
      <c r="M337" s="334">
        <f>Tabla1[[#This Row],[Inventario al 30/09/2023]]-Tabla1[[#This Row],[Balance S/Mov. al 30/09/2023]]</f>
        <v>-6</v>
      </c>
      <c r="N337" s="337">
        <v>1830.12</v>
      </c>
      <c r="O337" s="338">
        <f>Tabla1[[#This Row],[Costo Unit.]]*Tabla1[[#This Row],[Inventario al 30/09/2023]]</f>
        <v>3660.24</v>
      </c>
      <c r="P337" s="337">
        <f>(Tabla1[[#This Row],[Entradas 30 Junio-30 Sept. 2023]]*Tabla1[[#This Row],[Costo Unit.]])</f>
        <v>0</v>
      </c>
      <c r="Q337" s="337">
        <f>(Tabla1[[#This Row],[Salidas 30 Junio-30 Sept. 2023]]*Tabla1[[#This Row],[Costo Unit.]])</f>
        <v>0</v>
      </c>
      <c r="R337" s="337" t="s">
        <v>1057</v>
      </c>
      <c r="S337" s="351"/>
      <c r="T337" s="351"/>
      <c r="U337" s="352"/>
      <c r="V337" s="33"/>
    </row>
    <row r="338" spans="2:22" ht="18" x14ac:dyDescent="0.25">
      <c r="B338" s="333">
        <v>44879</v>
      </c>
      <c r="C338" s="334" t="s">
        <v>1073</v>
      </c>
      <c r="D338" s="335" t="s">
        <v>1231</v>
      </c>
      <c r="E338" s="340" t="s">
        <v>1169</v>
      </c>
      <c r="F338" s="334">
        <v>27</v>
      </c>
      <c r="G338" s="334">
        <v>0</v>
      </c>
      <c r="H338" s="334"/>
      <c r="I338" s="334"/>
      <c r="J338" s="334">
        <v>0</v>
      </c>
      <c r="K338" s="334">
        <f>SUM(Tabla1[[#This Row],[Existencia al 30/06/2023]]+Tabla1[[#This Row],[Entradas 30 Junio-30 Sept. 2023]]+Tabla1[[#This Row],[Devoluciones]]+I338-J338)</f>
        <v>27</v>
      </c>
      <c r="L338" s="334">
        <v>32</v>
      </c>
      <c r="M338" s="334">
        <f>Tabla1[[#This Row],[Inventario al 30/09/2023]]-Tabla1[[#This Row],[Balance S/Mov. al 30/09/2023]]</f>
        <v>5</v>
      </c>
      <c r="N338" s="337">
        <v>750</v>
      </c>
      <c r="O338" s="338">
        <f>Tabla1[[#This Row],[Costo Unit.]]*Tabla1[[#This Row],[Inventario al 30/09/2023]]</f>
        <v>24000</v>
      </c>
      <c r="P338" s="337">
        <f>(Tabla1[[#This Row],[Entradas 30 Junio-30 Sept. 2023]]*Tabla1[[#This Row],[Costo Unit.]])</f>
        <v>0</v>
      </c>
      <c r="Q338" s="337">
        <f>(Tabla1[[#This Row],[Salidas 30 Junio-30 Sept. 2023]]*Tabla1[[#This Row],[Costo Unit.]])</f>
        <v>0</v>
      </c>
      <c r="R338" s="337" t="s">
        <v>1057</v>
      </c>
      <c r="S338" s="351"/>
      <c r="T338" s="351"/>
      <c r="U338" s="352"/>
      <c r="V338" s="33"/>
    </row>
    <row r="339" spans="2:22" ht="18" x14ac:dyDescent="0.25">
      <c r="B339" s="333">
        <v>42641</v>
      </c>
      <c r="C339" s="334" t="s">
        <v>1068</v>
      </c>
      <c r="D339" s="335" t="s">
        <v>400</v>
      </c>
      <c r="E339" s="340" t="s">
        <v>995</v>
      </c>
      <c r="F339" s="334">
        <v>6</v>
      </c>
      <c r="G339" s="334">
        <v>0</v>
      </c>
      <c r="H339" s="334"/>
      <c r="I339" s="334"/>
      <c r="J339" s="334">
        <v>0</v>
      </c>
      <c r="K339" s="334">
        <f>SUM(Tabla1[[#This Row],[Existencia al 30/06/2023]]+Tabla1[[#This Row],[Entradas 30 Junio-30 Sept. 2023]]+Tabla1[[#This Row],[Devoluciones]]+I339-J339)</f>
        <v>6</v>
      </c>
      <c r="L339" s="334">
        <v>6</v>
      </c>
      <c r="M339" s="334">
        <f>Tabla1[[#This Row],[Inventario al 30/09/2023]]-Tabla1[[#This Row],[Balance S/Mov. al 30/09/2023]]</f>
        <v>0</v>
      </c>
      <c r="N339" s="337">
        <v>25.52</v>
      </c>
      <c r="O339" s="338">
        <f>Tabla1[[#This Row],[Costo Unit.]]*Tabla1[[#This Row],[Inventario al 30/09/2023]]</f>
        <v>153.12</v>
      </c>
      <c r="P339" s="337">
        <f>(Tabla1[[#This Row],[Entradas 30 Junio-30 Sept. 2023]]*Tabla1[[#This Row],[Costo Unit.]])</f>
        <v>0</v>
      </c>
      <c r="Q339" s="337">
        <f>(Tabla1[[#This Row],[Salidas 30 Junio-30 Sept. 2023]]*Tabla1[[#This Row],[Costo Unit.]])</f>
        <v>0</v>
      </c>
      <c r="R339" s="337" t="s">
        <v>1057</v>
      </c>
      <c r="S339" s="351"/>
      <c r="T339" s="351"/>
      <c r="U339" s="352"/>
      <c r="V339" s="33"/>
    </row>
    <row r="340" spans="2:22" ht="18" x14ac:dyDescent="0.25">
      <c r="B340" s="333">
        <v>43026</v>
      </c>
      <c r="C340" s="334" t="s">
        <v>1068</v>
      </c>
      <c r="D340" s="335" t="s">
        <v>259</v>
      </c>
      <c r="E340" s="340" t="s">
        <v>5</v>
      </c>
      <c r="F340" s="334">
        <v>6</v>
      </c>
      <c r="G340" s="334">
        <v>0</v>
      </c>
      <c r="H340" s="334"/>
      <c r="I340" s="334"/>
      <c r="J340" s="334">
        <v>0</v>
      </c>
      <c r="K340" s="334">
        <f>SUM(Tabla1[[#This Row],[Existencia al 30/06/2023]]+Tabla1[[#This Row],[Entradas 30 Junio-30 Sept. 2023]]+Tabla1[[#This Row],[Devoluciones]]+I340-J340)</f>
        <v>6</v>
      </c>
      <c r="L340" s="334">
        <v>0</v>
      </c>
      <c r="M340" s="334">
        <f>Tabla1[[#This Row],[Inventario al 30/09/2023]]-Tabla1[[#This Row],[Balance S/Mov. al 30/09/2023]]</f>
        <v>-6</v>
      </c>
      <c r="N340" s="337">
        <v>75</v>
      </c>
      <c r="O340" s="338">
        <f>Tabla1[[#This Row],[Costo Unit.]]*Tabla1[[#This Row],[Inventario al 30/09/2023]]</f>
        <v>0</v>
      </c>
      <c r="P340" s="337">
        <f>(Tabla1[[#This Row],[Entradas 30 Junio-30 Sept. 2023]]*Tabla1[[#This Row],[Costo Unit.]])</f>
        <v>0</v>
      </c>
      <c r="Q340" s="337">
        <f>(Tabla1[[#This Row],[Salidas 30 Junio-30 Sept. 2023]]*Tabla1[[#This Row],[Costo Unit.]])</f>
        <v>0</v>
      </c>
      <c r="R340" s="337" t="s">
        <v>1057</v>
      </c>
      <c r="S340" s="351"/>
      <c r="T340" s="351"/>
      <c r="U340" s="352"/>
      <c r="V340" s="33"/>
    </row>
    <row r="341" spans="2:22" ht="18" x14ac:dyDescent="0.25">
      <c r="B341" s="333">
        <v>42496</v>
      </c>
      <c r="C341" s="334" t="s">
        <v>1068</v>
      </c>
      <c r="D341" s="335" t="s">
        <v>366</v>
      </c>
      <c r="E341" s="340" t="s">
        <v>994</v>
      </c>
      <c r="F341" s="334">
        <v>10</v>
      </c>
      <c r="G341" s="334">
        <v>0</v>
      </c>
      <c r="H341" s="334"/>
      <c r="I341" s="334"/>
      <c r="J341" s="334">
        <v>0</v>
      </c>
      <c r="K341" s="334">
        <f>SUM(Tabla1[[#This Row],[Existencia al 30/06/2023]]+Tabla1[[#This Row],[Entradas 30 Junio-30 Sept. 2023]]+Tabla1[[#This Row],[Devoluciones]]+I341-J341)</f>
        <v>10</v>
      </c>
      <c r="L341" s="334">
        <v>10</v>
      </c>
      <c r="M341" s="334">
        <f>Tabla1[[#This Row],[Inventario al 30/09/2023]]-Tabla1[[#This Row],[Balance S/Mov. al 30/09/2023]]</f>
        <v>0</v>
      </c>
      <c r="N341" s="337">
        <v>3.75</v>
      </c>
      <c r="O341" s="338">
        <f>Tabla1[[#This Row],[Costo Unit.]]*Tabla1[[#This Row],[Inventario al 30/09/2023]]</f>
        <v>37.5</v>
      </c>
      <c r="P341" s="337">
        <f>(Tabla1[[#This Row],[Entradas 30 Junio-30 Sept. 2023]]*Tabla1[[#This Row],[Costo Unit.]])</f>
        <v>0</v>
      </c>
      <c r="Q341" s="337">
        <f>(Tabla1[[#This Row],[Salidas 30 Junio-30 Sept. 2023]]*Tabla1[[#This Row],[Costo Unit.]])</f>
        <v>0</v>
      </c>
      <c r="R341" s="337" t="s">
        <v>1057</v>
      </c>
      <c r="S341" s="351"/>
      <c r="T341" s="351"/>
      <c r="U341" s="352"/>
      <c r="V341" s="33"/>
    </row>
    <row r="342" spans="2:22" ht="18" x14ac:dyDescent="0.25">
      <c r="B342" s="333">
        <v>41438</v>
      </c>
      <c r="C342" s="334" t="s">
        <v>1070</v>
      </c>
      <c r="D342" s="335" t="s">
        <v>260</v>
      </c>
      <c r="E342" s="336" t="s">
        <v>6</v>
      </c>
      <c r="F342" s="334">
        <v>5</v>
      </c>
      <c r="G342" s="334">
        <v>0</v>
      </c>
      <c r="H342" s="334"/>
      <c r="I342" s="334"/>
      <c r="J342" s="334">
        <v>0</v>
      </c>
      <c r="K342" s="334">
        <f>SUM(Tabla1[[#This Row],[Existencia al 30/06/2023]]+Tabla1[[#This Row],[Entradas 30 Junio-30 Sept. 2023]]+Tabla1[[#This Row],[Devoluciones]]+I342-J342)</f>
        <v>5</v>
      </c>
      <c r="L342" s="334">
        <v>5</v>
      </c>
      <c r="M342" s="334">
        <f>Tabla1[[#This Row],[Inventario al 30/09/2023]]-Tabla1[[#This Row],[Balance S/Mov. al 30/09/2023]]</f>
        <v>0</v>
      </c>
      <c r="N342" s="337">
        <v>86.69</v>
      </c>
      <c r="O342" s="338">
        <f>Tabla1[[#This Row],[Costo Unit.]]*Tabla1[[#This Row],[Inventario al 30/09/2023]]</f>
        <v>433.45</v>
      </c>
      <c r="P342" s="337">
        <f>(Tabla1[[#This Row],[Entradas 30 Junio-30 Sept. 2023]]*Tabla1[[#This Row],[Costo Unit.]])</f>
        <v>0</v>
      </c>
      <c r="Q342" s="337">
        <f>(Tabla1[[#This Row],[Salidas 30 Junio-30 Sept. 2023]]*Tabla1[[#This Row],[Costo Unit.]])</f>
        <v>0</v>
      </c>
      <c r="R342" s="337" t="s">
        <v>1057</v>
      </c>
      <c r="S342" s="351"/>
      <c r="T342" s="351"/>
      <c r="U342" s="352"/>
      <c r="V342" s="33"/>
    </row>
    <row r="343" spans="2:22" ht="18" x14ac:dyDescent="0.25">
      <c r="B343" s="333">
        <v>41488</v>
      </c>
      <c r="C343" s="334" t="s">
        <v>1068</v>
      </c>
      <c r="D343" s="335" t="s">
        <v>261</v>
      </c>
      <c r="E343" s="340" t="s">
        <v>7</v>
      </c>
      <c r="F343" s="334">
        <v>22</v>
      </c>
      <c r="G343" s="334">
        <v>0</v>
      </c>
      <c r="H343" s="334"/>
      <c r="I343" s="334"/>
      <c r="J343" s="334">
        <v>0</v>
      </c>
      <c r="K343" s="334">
        <f>SUM(Tabla1[[#This Row],[Existencia al 30/06/2023]]+Tabla1[[#This Row],[Entradas 30 Junio-30 Sept. 2023]]+Tabla1[[#This Row],[Devoluciones]]+I343-J343)</f>
        <v>22</v>
      </c>
      <c r="L343" s="334">
        <v>22</v>
      </c>
      <c r="M343" s="334">
        <f>Tabla1[[#This Row],[Inventario al 30/09/2023]]-Tabla1[[#This Row],[Balance S/Mov. al 30/09/2023]]</f>
        <v>0</v>
      </c>
      <c r="N343" s="337">
        <v>8</v>
      </c>
      <c r="O343" s="338">
        <f>Tabla1[[#This Row],[Costo Unit.]]*Tabla1[[#This Row],[Inventario al 30/09/2023]]</f>
        <v>176</v>
      </c>
      <c r="P343" s="337">
        <f>(Tabla1[[#This Row],[Entradas 30 Junio-30 Sept. 2023]]*Tabla1[[#This Row],[Costo Unit.]])</f>
        <v>0</v>
      </c>
      <c r="Q343" s="337">
        <f>(Tabla1[[#This Row],[Salidas 30 Junio-30 Sept. 2023]]*Tabla1[[#This Row],[Costo Unit.]])</f>
        <v>0</v>
      </c>
      <c r="R343" s="337" t="s">
        <v>1057</v>
      </c>
      <c r="S343" s="351"/>
      <c r="T343" s="351"/>
      <c r="U343" s="352"/>
      <c r="V343" s="33"/>
    </row>
    <row r="344" spans="2:22" ht="18" x14ac:dyDescent="0.25">
      <c r="B344" s="333">
        <v>41928</v>
      </c>
      <c r="C344" s="334" t="s">
        <v>1073</v>
      </c>
      <c r="D344" s="335" t="s">
        <v>262</v>
      </c>
      <c r="E344" s="340" t="s">
        <v>8</v>
      </c>
      <c r="F344" s="334">
        <v>7</v>
      </c>
      <c r="G344" s="334">
        <v>0</v>
      </c>
      <c r="H344" s="334"/>
      <c r="I344" s="334"/>
      <c r="J344" s="334">
        <v>0</v>
      </c>
      <c r="K344" s="334">
        <f>SUM(Tabla1[[#This Row],[Existencia al 30/06/2023]]+Tabla1[[#This Row],[Entradas 30 Junio-30 Sept. 2023]]+Tabla1[[#This Row],[Devoluciones]]+I344-J344)</f>
        <v>7</v>
      </c>
      <c r="L344" s="334">
        <v>9</v>
      </c>
      <c r="M344" s="334">
        <f>Tabla1[[#This Row],[Inventario al 30/09/2023]]-Tabla1[[#This Row],[Balance S/Mov. al 30/09/2023]]</f>
        <v>2</v>
      </c>
      <c r="N344" s="337">
        <v>0.85</v>
      </c>
      <c r="O344" s="338">
        <f>Tabla1[[#This Row],[Costo Unit.]]*Tabla1[[#This Row],[Inventario al 30/09/2023]]</f>
        <v>7.6499999999999995</v>
      </c>
      <c r="P344" s="337">
        <f>(Tabla1[[#This Row],[Entradas 30 Junio-30 Sept. 2023]]*Tabla1[[#This Row],[Costo Unit.]])</f>
        <v>0</v>
      </c>
      <c r="Q344" s="337">
        <f>(Tabla1[[#This Row],[Salidas 30 Junio-30 Sept. 2023]]*Tabla1[[#This Row],[Costo Unit.]])</f>
        <v>0</v>
      </c>
      <c r="R344" s="337" t="s">
        <v>1057</v>
      </c>
      <c r="S344" s="351"/>
      <c r="T344" s="351"/>
      <c r="U344" s="352"/>
      <c r="V344" s="33"/>
    </row>
    <row r="345" spans="2:22" ht="18" x14ac:dyDescent="0.25">
      <c r="B345" s="333">
        <v>42496</v>
      </c>
      <c r="C345" s="334" t="s">
        <v>1076</v>
      </c>
      <c r="D345" s="335" t="s">
        <v>371</v>
      </c>
      <c r="E345" s="340" t="s">
        <v>105</v>
      </c>
      <c r="F345" s="334">
        <v>10</v>
      </c>
      <c r="G345" s="334">
        <v>0</v>
      </c>
      <c r="H345" s="334"/>
      <c r="I345" s="334"/>
      <c r="J345" s="334">
        <v>0</v>
      </c>
      <c r="K345" s="334">
        <f>SUM(Tabla1[[#This Row],[Existencia al 30/06/2023]]+Tabla1[[#This Row],[Entradas 30 Junio-30 Sept. 2023]]+Tabla1[[#This Row],[Devoluciones]]+I345-J345)</f>
        <v>10</v>
      </c>
      <c r="L345" s="334">
        <v>23</v>
      </c>
      <c r="M345" s="334">
        <f>Tabla1[[#This Row],[Inventario al 30/09/2023]]-Tabla1[[#This Row],[Balance S/Mov. al 30/09/2023]]</f>
        <v>13</v>
      </c>
      <c r="N345" s="337">
        <v>45</v>
      </c>
      <c r="O345" s="338">
        <f>Tabla1[[#This Row],[Costo Unit.]]*Tabla1[[#This Row],[Inventario al 30/09/2023]]</f>
        <v>1035</v>
      </c>
      <c r="P345" s="337">
        <f>(Tabla1[[#This Row],[Entradas 30 Junio-30 Sept. 2023]]*Tabla1[[#This Row],[Costo Unit.]])</f>
        <v>0</v>
      </c>
      <c r="Q345" s="337">
        <f>(Tabla1[[#This Row],[Salidas 30 Junio-30 Sept. 2023]]*Tabla1[[#This Row],[Costo Unit.]])</f>
        <v>0</v>
      </c>
      <c r="R345" s="337" t="s">
        <v>1057</v>
      </c>
      <c r="S345" s="351"/>
      <c r="T345" s="351"/>
      <c r="U345" s="352"/>
      <c r="V345" s="33"/>
    </row>
    <row r="346" spans="2:22" ht="18" x14ac:dyDescent="0.25">
      <c r="B346" s="333">
        <v>42291</v>
      </c>
      <c r="C346" s="334" t="s">
        <v>1068</v>
      </c>
      <c r="D346" s="335" t="s">
        <v>263</v>
      </c>
      <c r="E346" s="340" t="s">
        <v>91</v>
      </c>
      <c r="F346" s="334">
        <v>0</v>
      </c>
      <c r="G346" s="334">
        <v>0</v>
      </c>
      <c r="H346" s="334"/>
      <c r="I346" s="334"/>
      <c r="J346" s="334">
        <v>0</v>
      </c>
      <c r="K346" s="334">
        <f>SUM(Tabla1[[#This Row],[Existencia al 30/06/2023]]+Tabla1[[#This Row],[Entradas 30 Junio-30 Sept. 2023]]+Tabla1[[#This Row],[Devoluciones]]+I346-J346)</f>
        <v>0</v>
      </c>
      <c r="L346" s="334">
        <v>12</v>
      </c>
      <c r="M346" s="334">
        <f>Tabla1[[#This Row],[Inventario al 30/09/2023]]-Tabla1[[#This Row],[Balance S/Mov. al 30/09/2023]]</f>
        <v>12</v>
      </c>
      <c r="N346" s="337">
        <v>30</v>
      </c>
      <c r="O346" s="338">
        <f>Tabla1[[#This Row],[Costo Unit.]]*Tabla1[[#This Row],[Inventario al 30/09/2023]]</f>
        <v>360</v>
      </c>
      <c r="P346" s="337">
        <f>(Tabla1[[#This Row],[Entradas 30 Junio-30 Sept. 2023]]*Tabla1[[#This Row],[Costo Unit.]])</f>
        <v>0</v>
      </c>
      <c r="Q346" s="337">
        <f>(Tabla1[[#This Row],[Salidas 30 Junio-30 Sept. 2023]]*Tabla1[[#This Row],[Costo Unit.]])</f>
        <v>0</v>
      </c>
      <c r="R346" s="337" t="s">
        <v>1057</v>
      </c>
      <c r="S346" s="351"/>
      <c r="T346" s="351"/>
      <c r="U346" s="352"/>
      <c r="V346" s="33"/>
    </row>
    <row r="347" spans="2:22" ht="18" x14ac:dyDescent="0.25">
      <c r="B347" s="333"/>
      <c r="C347" s="334" t="s">
        <v>1068</v>
      </c>
      <c r="D347" s="335" t="s">
        <v>350</v>
      </c>
      <c r="E347" s="340" t="s">
        <v>1293</v>
      </c>
      <c r="F347" s="334">
        <v>1</v>
      </c>
      <c r="G347" s="334">
        <v>0</v>
      </c>
      <c r="H347" s="334"/>
      <c r="I347" s="334"/>
      <c r="J347" s="334">
        <v>0</v>
      </c>
      <c r="K347" s="334">
        <f>SUM(Tabla1[[#This Row],[Existencia al 30/06/2023]]+Tabla1[[#This Row],[Entradas 30 Junio-30 Sept. 2023]]+Tabla1[[#This Row],[Devoluciones]]+I347-J347)</f>
        <v>1</v>
      </c>
      <c r="L347" s="334">
        <v>0</v>
      </c>
      <c r="M347" s="334">
        <f>Tabla1[[#This Row],[Inventario al 30/09/2023]]-Tabla1[[#This Row],[Balance S/Mov. al 30/09/2023]]</f>
        <v>-1</v>
      </c>
      <c r="N347" s="337">
        <v>0</v>
      </c>
      <c r="O347" s="338">
        <f>Tabla1[[#This Row],[Costo Unit.]]*Tabla1[[#This Row],[Inventario al 30/09/2023]]</f>
        <v>0</v>
      </c>
      <c r="P347" s="337">
        <f>(Tabla1[[#This Row],[Entradas 30 Junio-30 Sept. 2023]]*Tabla1[[#This Row],[Costo Unit.]])</f>
        <v>0</v>
      </c>
      <c r="Q347" s="337">
        <f>(Tabla1[[#This Row],[Salidas 30 Junio-30 Sept. 2023]]*Tabla1[[#This Row],[Costo Unit.]])</f>
        <v>0</v>
      </c>
      <c r="R347" s="337" t="s">
        <v>1057</v>
      </c>
      <c r="S347" s="351"/>
      <c r="T347" s="351"/>
      <c r="U347" s="352"/>
      <c r="V347" s="33"/>
    </row>
    <row r="348" spans="2:22" ht="18" x14ac:dyDescent="0.25">
      <c r="B348" s="333">
        <v>42496</v>
      </c>
      <c r="C348" s="334" t="s">
        <v>1068</v>
      </c>
      <c r="D348" s="335" t="s">
        <v>428</v>
      </c>
      <c r="E348" s="340" t="s">
        <v>153</v>
      </c>
      <c r="F348" s="334">
        <v>1</v>
      </c>
      <c r="G348" s="334">
        <v>0</v>
      </c>
      <c r="H348" s="334"/>
      <c r="I348" s="334"/>
      <c r="J348" s="334">
        <v>0</v>
      </c>
      <c r="K348" s="334">
        <f>SUM(Tabla1[[#This Row],[Existencia al 30/06/2023]]+Tabla1[[#This Row],[Entradas 30 Junio-30 Sept. 2023]]+Tabla1[[#This Row],[Devoluciones]]+I348-J348)</f>
        <v>1</v>
      </c>
      <c r="L348" s="334">
        <v>1</v>
      </c>
      <c r="M348" s="334">
        <f>Tabla1[[#This Row],[Inventario al 30/09/2023]]-Tabla1[[#This Row],[Balance S/Mov. al 30/09/2023]]</f>
        <v>0</v>
      </c>
      <c r="N348" s="337">
        <v>53.65</v>
      </c>
      <c r="O348" s="338">
        <f>Tabla1[[#This Row],[Costo Unit.]]*Tabla1[[#This Row],[Inventario al 30/09/2023]]</f>
        <v>53.65</v>
      </c>
      <c r="P348" s="337">
        <f>(Tabla1[[#This Row],[Entradas 30 Junio-30 Sept. 2023]]*Tabla1[[#This Row],[Costo Unit.]])</f>
        <v>0</v>
      </c>
      <c r="Q348" s="337">
        <f>(Tabla1[[#This Row],[Salidas 30 Junio-30 Sept. 2023]]*Tabla1[[#This Row],[Costo Unit.]])</f>
        <v>0</v>
      </c>
      <c r="R348" s="337" t="s">
        <v>1057</v>
      </c>
      <c r="S348" s="351"/>
      <c r="T348" s="351"/>
      <c r="U348" s="352"/>
      <c r="V348" s="33"/>
    </row>
    <row r="349" spans="2:22" ht="18" x14ac:dyDescent="0.25">
      <c r="B349" s="333">
        <v>41603</v>
      </c>
      <c r="C349" s="334" t="s">
        <v>1068</v>
      </c>
      <c r="D349" s="335" t="s">
        <v>264</v>
      </c>
      <c r="E349" s="336" t="s">
        <v>9</v>
      </c>
      <c r="F349" s="334">
        <v>73</v>
      </c>
      <c r="G349" s="334">
        <v>0</v>
      </c>
      <c r="H349" s="334"/>
      <c r="I349" s="334"/>
      <c r="J349" s="334">
        <v>0</v>
      </c>
      <c r="K349" s="334">
        <f>SUM(Tabla1[[#This Row],[Existencia al 30/06/2023]]+Tabla1[[#This Row],[Entradas 30 Junio-30 Sept. 2023]]+Tabla1[[#This Row],[Devoluciones]]+I349-J349)</f>
        <v>73</v>
      </c>
      <c r="L349" s="334">
        <v>73</v>
      </c>
      <c r="M349" s="334">
        <f>Tabla1[[#This Row],[Inventario al 30/09/2023]]-Tabla1[[#This Row],[Balance S/Mov. al 30/09/2023]]</f>
        <v>0</v>
      </c>
      <c r="N349" s="337">
        <v>30</v>
      </c>
      <c r="O349" s="338">
        <f>Tabla1[[#This Row],[Costo Unit.]]*Tabla1[[#This Row],[Inventario al 30/09/2023]]</f>
        <v>2190</v>
      </c>
      <c r="P349" s="337">
        <f>(Tabla1[[#This Row],[Entradas 30 Junio-30 Sept. 2023]]*Tabla1[[#This Row],[Costo Unit.]])</f>
        <v>0</v>
      </c>
      <c r="Q349" s="337">
        <f>(Tabla1[[#This Row],[Salidas 30 Junio-30 Sept. 2023]]*Tabla1[[#This Row],[Costo Unit.]])</f>
        <v>0</v>
      </c>
      <c r="R349" s="337" t="s">
        <v>1057</v>
      </c>
      <c r="S349" s="351"/>
      <c r="T349" s="351"/>
      <c r="U349" s="352"/>
      <c r="V349" s="33"/>
    </row>
    <row r="350" spans="2:22" ht="18" x14ac:dyDescent="0.25">
      <c r="B350" s="333">
        <v>42496</v>
      </c>
      <c r="C350" s="334" t="s">
        <v>1068</v>
      </c>
      <c r="D350" s="335" t="s">
        <v>421</v>
      </c>
      <c r="E350" s="340" t="s">
        <v>146</v>
      </c>
      <c r="F350" s="334">
        <v>1</v>
      </c>
      <c r="G350" s="334">
        <v>0</v>
      </c>
      <c r="H350" s="334"/>
      <c r="I350" s="334"/>
      <c r="J350" s="334">
        <v>0</v>
      </c>
      <c r="K350" s="334">
        <f>SUM(Tabla1[[#This Row],[Existencia al 30/06/2023]]+Tabla1[[#This Row],[Entradas 30 Junio-30 Sept. 2023]]+Tabla1[[#This Row],[Devoluciones]]+I350-J350)</f>
        <v>1</v>
      </c>
      <c r="L350" s="334">
        <v>1</v>
      </c>
      <c r="M350" s="334">
        <f>Tabla1[[#This Row],[Inventario al 30/09/2023]]-Tabla1[[#This Row],[Balance S/Mov. al 30/09/2023]]</f>
        <v>0</v>
      </c>
      <c r="N350" s="337">
        <v>336.4</v>
      </c>
      <c r="O350" s="338">
        <f>Tabla1[[#This Row],[Costo Unit.]]*Tabla1[[#This Row],[Inventario al 30/09/2023]]</f>
        <v>336.4</v>
      </c>
      <c r="P350" s="337">
        <f>(Tabla1[[#This Row],[Entradas 30 Junio-30 Sept. 2023]]*Tabla1[[#This Row],[Costo Unit.]])</f>
        <v>0</v>
      </c>
      <c r="Q350" s="337">
        <f>(Tabla1[[#This Row],[Salidas 30 Junio-30 Sept. 2023]]*Tabla1[[#This Row],[Costo Unit.]])</f>
        <v>0</v>
      </c>
      <c r="R350" s="337" t="s">
        <v>1057</v>
      </c>
      <c r="S350" s="351"/>
      <c r="T350" s="351"/>
      <c r="U350" s="352"/>
      <c r="V350" s="33"/>
    </row>
    <row r="351" spans="2:22" ht="18" x14ac:dyDescent="0.25">
      <c r="B351" s="333">
        <v>41261</v>
      </c>
      <c r="C351" s="334" t="s">
        <v>1073</v>
      </c>
      <c r="D351" s="335" t="s">
        <v>424</v>
      </c>
      <c r="E351" s="340" t="s">
        <v>149</v>
      </c>
      <c r="F351" s="334">
        <v>1</v>
      </c>
      <c r="G351" s="334">
        <v>0</v>
      </c>
      <c r="H351" s="334"/>
      <c r="I351" s="334"/>
      <c r="J351" s="334">
        <v>0</v>
      </c>
      <c r="K351" s="334">
        <f>SUM(Tabla1[[#This Row],[Existencia al 30/06/2023]]+Tabla1[[#This Row],[Entradas 30 Junio-30 Sept. 2023]]+Tabla1[[#This Row],[Devoluciones]]+I351-J351)</f>
        <v>1</v>
      </c>
      <c r="L351" s="334">
        <v>1</v>
      </c>
      <c r="M351" s="334">
        <f>Tabla1[[#This Row],[Inventario al 30/09/2023]]-Tabla1[[#This Row],[Balance S/Mov. al 30/09/2023]]</f>
        <v>0</v>
      </c>
      <c r="N351" s="337">
        <v>15</v>
      </c>
      <c r="O351" s="338">
        <f>Tabla1[[#This Row],[Costo Unit.]]*Tabla1[[#This Row],[Inventario al 30/09/2023]]</f>
        <v>15</v>
      </c>
      <c r="P351" s="337">
        <f>(Tabla1[[#This Row],[Entradas 30 Junio-30 Sept. 2023]]*Tabla1[[#This Row],[Costo Unit.]])</f>
        <v>0</v>
      </c>
      <c r="Q351" s="337">
        <f>(Tabla1[[#This Row],[Salidas 30 Junio-30 Sept. 2023]]*Tabla1[[#This Row],[Costo Unit.]])</f>
        <v>0</v>
      </c>
      <c r="R351" s="337" t="s">
        <v>1057</v>
      </c>
      <c r="S351" s="351"/>
      <c r="T351" s="351"/>
      <c r="U351" s="352"/>
      <c r="V351" s="33"/>
    </row>
    <row r="352" spans="2:22" ht="18" x14ac:dyDescent="0.25">
      <c r="B352" s="333">
        <v>41432</v>
      </c>
      <c r="C352" s="334" t="s">
        <v>1073</v>
      </c>
      <c r="D352" s="335" t="s">
        <v>381</v>
      </c>
      <c r="E352" s="340" t="s">
        <v>114</v>
      </c>
      <c r="F352" s="334">
        <v>2</v>
      </c>
      <c r="G352" s="334">
        <v>0</v>
      </c>
      <c r="H352" s="334"/>
      <c r="I352" s="334"/>
      <c r="J352" s="334">
        <v>0</v>
      </c>
      <c r="K352" s="334">
        <f>SUM(Tabla1[[#This Row],[Existencia al 30/06/2023]]+Tabla1[[#This Row],[Entradas 30 Junio-30 Sept. 2023]]+Tabla1[[#This Row],[Devoluciones]]+I352-J352)</f>
        <v>2</v>
      </c>
      <c r="L352" s="334">
        <v>2</v>
      </c>
      <c r="M352" s="334">
        <f>Tabla1[[#This Row],[Inventario al 30/09/2023]]-Tabla1[[#This Row],[Balance S/Mov. al 30/09/2023]]</f>
        <v>0</v>
      </c>
      <c r="N352" s="337">
        <v>185</v>
      </c>
      <c r="O352" s="338">
        <f>Tabla1[[#This Row],[Costo Unit.]]*Tabla1[[#This Row],[Inventario al 30/09/2023]]</f>
        <v>370</v>
      </c>
      <c r="P352" s="337">
        <f>(Tabla1[[#This Row],[Entradas 30 Junio-30 Sept. 2023]]*Tabla1[[#This Row],[Costo Unit.]])</f>
        <v>0</v>
      </c>
      <c r="Q352" s="337">
        <f>(Tabla1[[#This Row],[Salidas 30 Junio-30 Sept. 2023]]*Tabla1[[#This Row],[Costo Unit.]])</f>
        <v>0</v>
      </c>
      <c r="R352" s="337" t="s">
        <v>1057</v>
      </c>
      <c r="S352" s="351"/>
      <c r="T352" s="351"/>
      <c r="U352" s="352"/>
      <c r="V352" s="33"/>
    </row>
    <row r="353" spans="2:22" ht="18" x14ac:dyDescent="0.25">
      <c r="B353" s="333">
        <v>39595</v>
      </c>
      <c r="C353" s="334" t="s">
        <v>1073</v>
      </c>
      <c r="D353" s="335" t="s">
        <v>419</v>
      </c>
      <c r="E353" s="340" t="s">
        <v>144</v>
      </c>
      <c r="F353" s="334">
        <v>24</v>
      </c>
      <c r="G353" s="334">
        <v>0</v>
      </c>
      <c r="H353" s="334"/>
      <c r="I353" s="334"/>
      <c r="J353" s="334">
        <v>0</v>
      </c>
      <c r="K353" s="334">
        <f>SUM(Tabla1[[#This Row],[Existencia al 30/06/2023]]+Tabla1[[#This Row],[Entradas 30 Junio-30 Sept. 2023]]+Tabla1[[#This Row],[Devoluciones]]+I353-J353)</f>
        <v>24</v>
      </c>
      <c r="L353" s="334">
        <v>42</v>
      </c>
      <c r="M353" s="334">
        <f>Tabla1[[#This Row],[Inventario al 30/09/2023]]-Tabla1[[#This Row],[Balance S/Mov. al 30/09/2023]]</f>
        <v>18</v>
      </c>
      <c r="N353" s="337">
        <v>64.989999999999995</v>
      </c>
      <c r="O353" s="338">
        <f>Tabla1[[#This Row],[Costo Unit.]]*Tabla1[[#This Row],[Inventario al 30/09/2023]]</f>
        <v>2729.58</v>
      </c>
      <c r="P353" s="337">
        <f>(Tabla1[[#This Row],[Entradas 30 Junio-30 Sept. 2023]]*Tabla1[[#This Row],[Costo Unit.]])</f>
        <v>0</v>
      </c>
      <c r="Q353" s="337">
        <f>(Tabla1[[#This Row],[Salidas 30 Junio-30 Sept. 2023]]*Tabla1[[#This Row],[Costo Unit.]])</f>
        <v>0</v>
      </c>
      <c r="R353" s="337" t="s">
        <v>1057</v>
      </c>
      <c r="S353" s="351"/>
      <c r="T353" s="351"/>
      <c r="U353" s="352"/>
      <c r="V353" s="33"/>
    </row>
    <row r="354" spans="2:22" ht="18" x14ac:dyDescent="0.25">
      <c r="B354" s="333">
        <v>42496</v>
      </c>
      <c r="C354" s="334" t="s">
        <v>1073</v>
      </c>
      <c r="D354" s="335" t="s">
        <v>420</v>
      </c>
      <c r="E354" s="340" t="s">
        <v>504</v>
      </c>
      <c r="F354" s="334">
        <v>22</v>
      </c>
      <c r="G354" s="334">
        <v>0</v>
      </c>
      <c r="H354" s="334"/>
      <c r="I354" s="334"/>
      <c r="J354" s="334">
        <v>0</v>
      </c>
      <c r="K354" s="334">
        <f>SUM(Tabla1[[#This Row],[Existencia al 30/06/2023]]+Tabla1[[#This Row],[Entradas 30 Junio-30 Sept. 2023]]+Tabla1[[#This Row],[Devoluciones]]+I354-J354)</f>
        <v>22</v>
      </c>
      <c r="L354" s="334">
        <v>22</v>
      </c>
      <c r="M354" s="334">
        <f>Tabla1[[#This Row],[Inventario al 30/09/2023]]-Tabla1[[#This Row],[Balance S/Mov. al 30/09/2023]]</f>
        <v>0</v>
      </c>
      <c r="N354" s="337">
        <v>110</v>
      </c>
      <c r="O354" s="338">
        <f>Tabla1[[#This Row],[Costo Unit.]]*Tabla1[[#This Row],[Inventario al 30/09/2023]]</f>
        <v>2420</v>
      </c>
      <c r="P354" s="337">
        <f>(Tabla1[[#This Row],[Entradas 30 Junio-30 Sept. 2023]]*Tabla1[[#This Row],[Costo Unit.]])</f>
        <v>0</v>
      </c>
      <c r="Q354" s="337">
        <f>(Tabla1[[#This Row],[Salidas 30 Junio-30 Sept. 2023]]*Tabla1[[#This Row],[Costo Unit.]])</f>
        <v>0</v>
      </c>
      <c r="R354" s="337" t="s">
        <v>1057</v>
      </c>
      <c r="S354" s="351"/>
      <c r="T354" s="351"/>
      <c r="U354" s="352"/>
      <c r="V354" s="33"/>
    </row>
    <row r="355" spans="2:22" ht="18" x14ac:dyDescent="0.25">
      <c r="B355" s="333">
        <v>41432</v>
      </c>
      <c r="C355" s="334" t="s">
        <v>1073</v>
      </c>
      <c r="D355" s="335" t="s">
        <v>369</v>
      </c>
      <c r="E355" s="340" t="s">
        <v>103</v>
      </c>
      <c r="F355" s="334">
        <v>30</v>
      </c>
      <c r="G355" s="334">
        <v>0</v>
      </c>
      <c r="H355" s="334"/>
      <c r="I355" s="334"/>
      <c r="J355" s="334">
        <v>0</v>
      </c>
      <c r="K355" s="334">
        <f>SUM(Tabla1[[#This Row],[Existencia al 30/06/2023]]+Tabla1[[#This Row],[Entradas 30 Junio-30 Sept. 2023]]+Tabla1[[#This Row],[Devoluciones]]+I355-J355)</f>
        <v>30</v>
      </c>
      <c r="L355" s="334">
        <v>30</v>
      </c>
      <c r="M355" s="334">
        <f>Tabla1[[#This Row],[Inventario al 30/09/2023]]-Tabla1[[#This Row],[Balance S/Mov. al 30/09/2023]]</f>
        <v>0</v>
      </c>
      <c r="N355" s="337">
        <v>207.68</v>
      </c>
      <c r="O355" s="338">
        <f>Tabla1[[#This Row],[Costo Unit.]]*Tabla1[[#This Row],[Inventario al 30/09/2023]]</f>
        <v>6230.4000000000005</v>
      </c>
      <c r="P355" s="337">
        <f>(Tabla1[[#This Row],[Entradas 30 Junio-30 Sept. 2023]]*Tabla1[[#This Row],[Costo Unit.]])</f>
        <v>0</v>
      </c>
      <c r="Q355" s="337">
        <f>(Tabla1[[#This Row],[Salidas 30 Junio-30 Sept. 2023]]*Tabla1[[#This Row],[Costo Unit.]])</f>
        <v>0</v>
      </c>
      <c r="R355" s="337" t="s">
        <v>1057</v>
      </c>
      <c r="S355" s="351"/>
      <c r="T355" s="351"/>
      <c r="U355" s="352"/>
      <c r="V355" s="33"/>
    </row>
    <row r="356" spans="2:22" ht="18" x14ac:dyDescent="0.25">
      <c r="B356" s="333">
        <v>41530</v>
      </c>
      <c r="C356" s="334" t="s">
        <v>1072</v>
      </c>
      <c r="D356" s="335" t="s">
        <v>399</v>
      </c>
      <c r="E356" s="340" t="s">
        <v>129</v>
      </c>
      <c r="F356" s="334">
        <v>1</v>
      </c>
      <c r="G356" s="334">
        <v>0</v>
      </c>
      <c r="H356" s="334"/>
      <c r="I356" s="334"/>
      <c r="J356" s="334">
        <v>0</v>
      </c>
      <c r="K356" s="334">
        <f>SUM(Tabla1[[#This Row],[Existencia al 30/06/2023]]+Tabla1[[#This Row],[Entradas 30 Junio-30 Sept. 2023]]+Tabla1[[#This Row],[Devoluciones]]+I356-J356)</f>
        <v>1</v>
      </c>
      <c r="L356" s="334">
        <v>1</v>
      </c>
      <c r="M356" s="334">
        <f>Tabla1[[#This Row],[Inventario al 30/09/2023]]-Tabla1[[#This Row],[Balance S/Mov. al 30/09/2023]]</f>
        <v>0</v>
      </c>
      <c r="N356" s="337">
        <v>678.85</v>
      </c>
      <c r="O356" s="338">
        <f>Tabla1[[#This Row],[Costo Unit.]]*Tabla1[[#This Row],[Inventario al 30/09/2023]]</f>
        <v>678.85</v>
      </c>
      <c r="P356" s="337">
        <f>(Tabla1[[#This Row],[Entradas 30 Junio-30 Sept. 2023]]*Tabla1[[#This Row],[Costo Unit.]])</f>
        <v>0</v>
      </c>
      <c r="Q356" s="337">
        <f>(Tabla1[[#This Row],[Salidas 30 Junio-30 Sept. 2023]]*Tabla1[[#This Row],[Costo Unit.]])</f>
        <v>0</v>
      </c>
      <c r="R356" s="337" t="s">
        <v>1057</v>
      </c>
      <c r="S356" s="351"/>
      <c r="T356" s="351"/>
      <c r="U356" s="352"/>
      <c r="V356" s="33"/>
    </row>
    <row r="357" spans="2:22" ht="18" x14ac:dyDescent="0.25">
      <c r="B357" s="333">
        <v>42236</v>
      </c>
      <c r="C357" s="334" t="s">
        <v>1072</v>
      </c>
      <c r="D357" s="335" t="s">
        <v>397</v>
      </c>
      <c r="E357" s="340" t="s">
        <v>127</v>
      </c>
      <c r="F357" s="334">
        <v>1</v>
      </c>
      <c r="G357" s="334">
        <v>0</v>
      </c>
      <c r="H357" s="334"/>
      <c r="I357" s="334"/>
      <c r="J357" s="334">
        <v>0</v>
      </c>
      <c r="K357" s="334">
        <f>SUM(Tabla1[[#This Row],[Existencia al 30/06/2023]]+Tabla1[[#This Row],[Entradas 30 Junio-30 Sept. 2023]]+Tabla1[[#This Row],[Devoluciones]]+I357-J357)</f>
        <v>1</v>
      </c>
      <c r="L357" s="334">
        <v>1</v>
      </c>
      <c r="M357" s="334">
        <f>Tabla1[[#This Row],[Inventario al 30/09/2023]]-Tabla1[[#This Row],[Balance S/Mov. al 30/09/2023]]</f>
        <v>0</v>
      </c>
      <c r="N357" s="337">
        <v>504.6</v>
      </c>
      <c r="O357" s="338">
        <f>Tabla1[[#This Row],[Costo Unit.]]*Tabla1[[#This Row],[Inventario al 30/09/2023]]</f>
        <v>504.6</v>
      </c>
      <c r="P357" s="337">
        <f>(Tabla1[[#This Row],[Entradas 30 Junio-30 Sept. 2023]]*Tabla1[[#This Row],[Costo Unit.]])</f>
        <v>0</v>
      </c>
      <c r="Q357" s="337">
        <f>(Tabla1[[#This Row],[Salidas 30 Junio-30 Sept. 2023]]*Tabla1[[#This Row],[Costo Unit.]])</f>
        <v>0</v>
      </c>
      <c r="R357" s="337" t="s">
        <v>1057</v>
      </c>
      <c r="S357" s="351"/>
      <c r="T357" s="351"/>
      <c r="U357" s="352"/>
      <c r="V357" s="33"/>
    </row>
    <row r="358" spans="2:22" ht="18" x14ac:dyDescent="0.25">
      <c r="B358" s="333">
        <v>42551</v>
      </c>
      <c r="C358" s="334" t="s">
        <v>1068</v>
      </c>
      <c r="D358" s="335" t="s">
        <v>338</v>
      </c>
      <c r="E358" s="336" t="s">
        <v>78</v>
      </c>
      <c r="F358" s="334">
        <v>3</v>
      </c>
      <c r="G358" s="334">
        <v>0</v>
      </c>
      <c r="H358" s="334"/>
      <c r="I358" s="334"/>
      <c r="J358" s="334">
        <v>0</v>
      </c>
      <c r="K358" s="334">
        <f>SUM(Tabla1[[#This Row],[Existencia al 30/06/2023]]+Tabla1[[#This Row],[Entradas 30 Junio-30 Sept. 2023]]+Tabla1[[#This Row],[Devoluciones]]+I358-J358)</f>
        <v>3</v>
      </c>
      <c r="L358" s="334">
        <v>3</v>
      </c>
      <c r="M358" s="334">
        <f>Tabla1[[#This Row],[Inventario al 30/09/2023]]-Tabla1[[#This Row],[Balance S/Mov. al 30/09/2023]]</f>
        <v>0</v>
      </c>
      <c r="N358" s="337">
        <v>15</v>
      </c>
      <c r="O358" s="338">
        <f>Tabla1[[#This Row],[Costo Unit.]]*Tabla1[[#This Row],[Inventario al 30/09/2023]]</f>
        <v>45</v>
      </c>
      <c r="P358" s="337">
        <f>(Tabla1[[#This Row],[Entradas 30 Junio-30 Sept. 2023]]*Tabla1[[#This Row],[Costo Unit.]])</f>
        <v>0</v>
      </c>
      <c r="Q358" s="337">
        <f>(Tabla1[[#This Row],[Salidas 30 Junio-30 Sept. 2023]]*Tabla1[[#This Row],[Costo Unit.]])</f>
        <v>0</v>
      </c>
      <c r="R358" s="337" t="s">
        <v>1057</v>
      </c>
      <c r="S358" s="351"/>
      <c r="T358" s="351"/>
      <c r="U358" s="352"/>
      <c r="V358" s="33"/>
    </row>
    <row r="359" spans="2:22" ht="18" x14ac:dyDescent="0.25">
      <c r="B359" s="333">
        <v>41354</v>
      </c>
      <c r="C359" s="334" t="s">
        <v>1068</v>
      </c>
      <c r="D359" s="335" t="s">
        <v>271</v>
      </c>
      <c r="E359" s="336" t="s">
        <v>15</v>
      </c>
      <c r="F359" s="334">
        <v>59</v>
      </c>
      <c r="G359" s="334">
        <v>0</v>
      </c>
      <c r="H359" s="334"/>
      <c r="I359" s="334"/>
      <c r="J359" s="334">
        <v>0</v>
      </c>
      <c r="K359" s="334">
        <f>SUM(Tabla1[[#This Row],[Existencia al 30/06/2023]]+Tabla1[[#This Row],[Entradas 30 Junio-30 Sept. 2023]]+Tabla1[[#This Row],[Devoluciones]]+I359-J359)</f>
        <v>59</v>
      </c>
      <c r="L359" s="334">
        <v>108</v>
      </c>
      <c r="M359" s="334">
        <f>Tabla1[[#This Row],[Inventario al 30/09/2023]]-Tabla1[[#This Row],[Balance S/Mov. al 30/09/2023]]</f>
        <v>49</v>
      </c>
      <c r="N359" s="337">
        <v>40</v>
      </c>
      <c r="O359" s="338">
        <f>Tabla1[[#This Row],[Costo Unit.]]*Tabla1[[#This Row],[Inventario al 30/09/2023]]</f>
        <v>4320</v>
      </c>
      <c r="P359" s="337">
        <f>(Tabla1[[#This Row],[Entradas 30 Junio-30 Sept. 2023]]*Tabla1[[#This Row],[Costo Unit.]])</f>
        <v>0</v>
      </c>
      <c r="Q359" s="337">
        <f>(Tabla1[[#This Row],[Salidas 30 Junio-30 Sept. 2023]]*Tabla1[[#This Row],[Costo Unit.]])</f>
        <v>0</v>
      </c>
      <c r="R359" s="337" t="s">
        <v>1057</v>
      </c>
      <c r="S359" s="351"/>
      <c r="T359" s="351"/>
      <c r="U359" s="352"/>
      <c r="V359" s="33"/>
    </row>
    <row r="360" spans="2:22" ht="18" x14ac:dyDescent="0.25">
      <c r="B360" s="333">
        <v>44887</v>
      </c>
      <c r="C360" s="334" t="s">
        <v>1068</v>
      </c>
      <c r="D360" s="335" t="s">
        <v>1230</v>
      </c>
      <c r="E360" s="340" t="s">
        <v>1245</v>
      </c>
      <c r="F360" s="334">
        <v>70</v>
      </c>
      <c r="G360" s="334">
        <v>0</v>
      </c>
      <c r="H360" s="334"/>
      <c r="I360" s="334"/>
      <c r="J360" s="334">
        <v>0</v>
      </c>
      <c r="K360" s="334">
        <f>SUM(Tabla1[[#This Row],[Existencia al 30/06/2023]]+Tabla1[[#This Row],[Entradas 30 Junio-30 Sept. 2023]]+Tabla1[[#This Row],[Devoluciones]]+I360-J360)</f>
        <v>70</v>
      </c>
      <c r="L360" s="334">
        <v>40</v>
      </c>
      <c r="M360" s="334">
        <f>Tabla1[[#This Row],[Inventario al 30/09/2023]]-Tabla1[[#This Row],[Balance S/Mov. al 30/09/2023]]</f>
        <v>-30</v>
      </c>
      <c r="N360" s="337">
        <v>22.25</v>
      </c>
      <c r="O360" s="338">
        <f>Tabla1[[#This Row],[Costo Unit.]]*Tabla1[[#This Row],[Inventario al 30/09/2023]]</f>
        <v>890</v>
      </c>
      <c r="P360" s="337">
        <f>(Tabla1[[#This Row],[Entradas 30 Junio-30 Sept. 2023]]*Tabla1[[#This Row],[Costo Unit.]])</f>
        <v>0</v>
      </c>
      <c r="Q360" s="337">
        <f>(Tabla1[[#This Row],[Salidas 30 Junio-30 Sept. 2023]]*Tabla1[[#This Row],[Costo Unit.]])</f>
        <v>0</v>
      </c>
      <c r="R360" s="337" t="s">
        <v>1057</v>
      </c>
      <c r="S360" s="351"/>
      <c r="T360" s="351"/>
      <c r="U360" s="352"/>
      <c r="V360" s="33"/>
    </row>
    <row r="361" spans="2:22" ht="18" x14ac:dyDescent="0.25">
      <c r="B361" s="333">
        <v>42690</v>
      </c>
      <c r="C361" s="334" t="s">
        <v>1078</v>
      </c>
      <c r="D361" s="335" t="s">
        <v>341</v>
      </c>
      <c r="E361" s="340" t="s">
        <v>81</v>
      </c>
      <c r="F361" s="334">
        <v>1</v>
      </c>
      <c r="G361" s="334">
        <v>0</v>
      </c>
      <c r="H361" s="334"/>
      <c r="I361" s="334"/>
      <c r="J361" s="334">
        <v>0</v>
      </c>
      <c r="K361" s="334">
        <f>SUM(Tabla1[[#This Row],[Existencia al 30/06/2023]]+Tabla1[[#This Row],[Entradas 30 Junio-30 Sept. 2023]]+Tabla1[[#This Row],[Devoluciones]]+I361-J361)</f>
        <v>1</v>
      </c>
      <c r="L361" s="334">
        <v>1</v>
      </c>
      <c r="M361" s="334">
        <f>Tabla1[[#This Row],[Inventario al 30/09/2023]]-Tabla1[[#This Row],[Balance S/Mov. al 30/09/2023]]</f>
        <v>0</v>
      </c>
      <c r="N361" s="337">
        <v>160</v>
      </c>
      <c r="O361" s="338">
        <f>Tabla1[[#This Row],[Costo Unit.]]*Tabla1[[#This Row],[Inventario al 30/09/2023]]</f>
        <v>160</v>
      </c>
      <c r="P361" s="337">
        <f>(Tabla1[[#This Row],[Entradas 30 Junio-30 Sept. 2023]]*Tabla1[[#This Row],[Costo Unit.]])</f>
        <v>0</v>
      </c>
      <c r="Q361" s="337">
        <f>(Tabla1[[#This Row],[Salidas 30 Junio-30 Sept. 2023]]*Tabla1[[#This Row],[Costo Unit.]])</f>
        <v>0</v>
      </c>
      <c r="R361" s="337" t="s">
        <v>1057</v>
      </c>
      <c r="S361" s="351"/>
      <c r="T361" s="351"/>
      <c r="U361" s="352"/>
      <c r="V361" s="33"/>
    </row>
    <row r="362" spans="2:22" ht="18" x14ac:dyDescent="0.25">
      <c r="B362" s="333">
        <v>42797</v>
      </c>
      <c r="C362" s="334" t="s">
        <v>1076</v>
      </c>
      <c r="D362" s="335" t="s">
        <v>377</v>
      </c>
      <c r="E362" s="340" t="s">
        <v>111</v>
      </c>
      <c r="F362" s="334">
        <v>1</v>
      </c>
      <c r="G362" s="334">
        <v>0</v>
      </c>
      <c r="H362" s="334"/>
      <c r="I362" s="334"/>
      <c r="J362" s="334">
        <v>0</v>
      </c>
      <c r="K362" s="334">
        <f>SUM(Tabla1[[#This Row],[Existencia al 30/06/2023]]+Tabla1[[#This Row],[Entradas 30 Junio-30 Sept. 2023]]+Tabla1[[#This Row],[Devoluciones]]+I362-J362)</f>
        <v>1</v>
      </c>
      <c r="L362" s="334">
        <v>0</v>
      </c>
      <c r="M362" s="334">
        <f>Tabla1[[#This Row],[Inventario al 30/09/2023]]-Tabla1[[#This Row],[Balance S/Mov. al 30/09/2023]]</f>
        <v>-1</v>
      </c>
      <c r="N362" s="337">
        <v>145</v>
      </c>
      <c r="O362" s="338">
        <f>Tabla1[[#This Row],[Costo Unit.]]*Tabla1[[#This Row],[Inventario al 30/09/2023]]</f>
        <v>0</v>
      </c>
      <c r="P362" s="337">
        <f>(Tabla1[[#This Row],[Entradas 30 Junio-30 Sept. 2023]]*Tabla1[[#This Row],[Costo Unit.]])</f>
        <v>0</v>
      </c>
      <c r="Q362" s="337">
        <f>(Tabla1[[#This Row],[Salidas 30 Junio-30 Sept. 2023]]*Tabla1[[#This Row],[Costo Unit.]])</f>
        <v>0</v>
      </c>
      <c r="R362" s="337" t="s">
        <v>1057</v>
      </c>
      <c r="S362" s="351"/>
      <c r="T362" s="351"/>
      <c r="U362" s="352"/>
      <c r="V362" s="33"/>
    </row>
    <row r="363" spans="2:22" ht="18" x14ac:dyDescent="0.25">
      <c r="B363" s="333">
        <v>41402</v>
      </c>
      <c r="C363" s="334" t="s">
        <v>1078</v>
      </c>
      <c r="D363" s="335" t="s">
        <v>272</v>
      </c>
      <c r="E363" s="340" t="s">
        <v>16</v>
      </c>
      <c r="F363" s="334">
        <v>48</v>
      </c>
      <c r="G363" s="334">
        <v>0</v>
      </c>
      <c r="H363" s="334"/>
      <c r="I363" s="334"/>
      <c r="J363" s="334">
        <v>0</v>
      </c>
      <c r="K363" s="334">
        <f>SUM(Tabla1[[#This Row],[Existencia al 30/06/2023]]+Tabla1[[#This Row],[Entradas 30 Junio-30 Sept. 2023]]+Tabla1[[#This Row],[Devoluciones]]+I363-J363)</f>
        <v>48</v>
      </c>
      <c r="L363" s="334">
        <v>46</v>
      </c>
      <c r="M363" s="334">
        <f>Tabla1[[#This Row],[Inventario al 30/09/2023]]-Tabla1[[#This Row],[Balance S/Mov. al 30/09/2023]]</f>
        <v>-2</v>
      </c>
      <c r="N363" s="337">
        <v>31.86</v>
      </c>
      <c r="O363" s="338">
        <f>Tabla1[[#This Row],[Costo Unit.]]*Tabla1[[#This Row],[Inventario al 30/09/2023]]</f>
        <v>1465.56</v>
      </c>
      <c r="P363" s="337">
        <f>(Tabla1[[#This Row],[Entradas 30 Junio-30 Sept. 2023]]*Tabla1[[#This Row],[Costo Unit.]])</f>
        <v>0</v>
      </c>
      <c r="Q363" s="337">
        <f>(Tabla1[[#This Row],[Salidas 30 Junio-30 Sept. 2023]]*Tabla1[[#This Row],[Costo Unit.]])</f>
        <v>0</v>
      </c>
      <c r="R363" s="337" t="s">
        <v>1057</v>
      </c>
      <c r="S363" s="351"/>
      <c r="T363" s="351"/>
      <c r="U363" s="352"/>
      <c r="V363" s="33"/>
    </row>
    <row r="364" spans="2:22" ht="18" x14ac:dyDescent="0.25">
      <c r="B364" s="333">
        <v>42690</v>
      </c>
      <c r="C364" s="334" t="s">
        <v>1070</v>
      </c>
      <c r="D364" s="335" t="s">
        <v>403</v>
      </c>
      <c r="E364" s="340" t="s">
        <v>131</v>
      </c>
      <c r="F364" s="334">
        <v>0</v>
      </c>
      <c r="G364" s="334">
        <v>0</v>
      </c>
      <c r="H364" s="334"/>
      <c r="I364" s="334"/>
      <c r="J364" s="334">
        <v>0</v>
      </c>
      <c r="K364" s="334">
        <f>SUM(Tabla1[[#This Row],[Existencia al 30/06/2023]]+Tabla1[[#This Row],[Entradas 30 Junio-30 Sept. 2023]]+Tabla1[[#This Row],[Devoluciones]]+I364-J364)</f>
        <v>0</v>
      </c>
      <c r="L364" s="334">
        <v>0</v>
      </c>
      <c r="M364" s="334">
        <f>Tabla1[[#This Row],[Inventario al 30/09/2023]]-Tabla1[[#This Row],[Balance S/Mov. al 30/09/2023]]</f>
        <v>0</v>
      </c>
      <c r="N364" s="337">
        <v>185</v>
      </c>
      <c r="O364" s="338">
        <f>Tabla1[[#This Row],[Costo Unit.]]*Tabla1[[#This Row],[Inventario al 30/09/2023]]</f>
        <v>0</v>
      </c>
      <c r="P364" s="337">
        <f>(Tabla1[[#This Row],[Entradas 30 Junio-30 Sept. 2023]]*Tabla1[[#This Row],[Costo Unit.]])</f>
        <v>0</v>
      </c>
      <c r="Q364" s="337">
        <f>(Tabla1[[#This Row],[Salidas 30 Junio-30 Sept. 2023]]*Tabla1[[#This Row],[Costo Unit.]])</f>
        <v>0</v>
      </c>
      <c r="R364" s="337" t="s">
        <v>1057</v>
      </c>
      <c r="S364" s="351"/>
      <c r="T364" s="351"/>
      <c r="U364" s="352"/>
      <c r="V364" s="33"/>
    </row>
    <row r="365" spans="2:22" ht="18" x14ac:dyDescent="0.25">
      <c r="B365" s="333">
        <v>41479</v>
      </c>
      <c r="C365" s="334" t="s">
        <v>1070</v>
      </c>
      <c r="D365" s="335" t="s">
        <v>331</v>
      </c>
      <c r="E365" s="340" t="s">
        <v>70</v>
      </c>
      <c r="F365" s="334">
        <v>0</v>
      </c>
      <c r="G365" s="334">
        <v>0</v>
      </c>
      <c r="H365" s="334"/>
      <c r="I365" s="334"/>
      <c r="J365" s="334">
        <v>0</v>
      </c>
      <c r="K365" s="334">
        <f>SUM(Tabla1[[#This Row],[Existencia al 30/06/2023]]+Tabla1[[#This Row],[Entradas 30 Junio-30 Sept. 2023]]+Tabla1[[#This Row],[Devoluciones]]+I365-J365)</f>
        <v>0</v>
      </c>
      <c r="L365" s="334">
        <v>21</v>
      </c>
      <c r="M365" s="334">
        <f>Tabla1[[#This Row],[Inventario al 30/09/2023]]-Tabla1[[#This Row],[Balance S/Mov. al 30/09/2023]]</f>
        <v>21</v>
      </c>
      <c r="N365" s="337">
        <v>20</v>
      </c>
      <c r="O365" s="338">
        <f>Tabla1[[#This Row],[Costo Unit.]]*Tabla1[[#This Row],[Inventario al 30/09/2023]]</f>
        <v>420</v>
      </c>
      <c r="P365" s="337">
        <f>(Tabla1[[#This Row],[Entradas 30 Junio-30 Sept. 2023]]*Tabla1[[#This Row],[Costo Unit.]])</f>
        <v>0</v>
      </c>
      <c r="Q365" s="337">
        <f>(Tabla1[[#This Row],[Salidas 30 Junio-30 Sept. 2023]]*Tabla1[[#This Row],[Costo Unit.]])</f>
        <v>0</v>
      </c>
      <c r="R365" s="337" t="s">
        <v>1057</v>
      </c>
      <c r="S365" s="351"/>
      <c r="T365" s="351"/>
      <c r="U365" s="352"/>
      <c r="V365" s="33"/>
    </row>
    <row r="366" spans="2:22" ht="18" x14ac:dyDescent="0.25">
      <c r="B366" s="333">
        <v>42690</v>
      </c>
      <c r="C366" s="334" t="s">
        <v>1070</v>
      </c>
      <c r="D366" s="335" t="s">
        <v>394</v>
      </c>
      <c r="E366" s="340" t="s">
        <v>124</v>
      </c>
      <c r="F366" s="334">
        <v>11</v>
      </c>
      <c r="G366" s="334">
        <v>0</v>
      </c>
      <c r="H366" s="334"/>
      <c r="I366" s="334"/>
      <c r="J366" s="334">
        <v>0</v>
      </c>
      <c r="K366" s="334">
        <f>SUM(Tabla1[[#This Row],[Existencia al 30/06/2023]]+Tabla1[[#This Row],[Entradas 30 Junio-30 Sept. 2023]]+Tabla1[[#This Row],[Devoluciones]]+I366-J366)</f>
        <v>11</v>
      </c>
      <c r="L366" s="334">
        <v>5</v>
      </c>
      <c r="M366" s="334">
        <f>Tabla1[[#This Row],[Inventario al 30/09/2023]]-Tabla1[[#This Row],[Balance S/Mov. al 30/09/2023]]</f>
        <v>-6</v>
      </c>
      <c r="N366" s="337">
        <v>10</v>
      </c>
      <c r="O366" s="338">
        <f>Tabla1[[#This Row],[Costo Unit.]]*Tabla1[[#This Row],[Inventario al 30/09/2023]]</f>
        <v>50</v>
      </c>
      <c r="P366" s="337">
        <f>(Tabla1[[#This Row],[Entradas 30 Junio-30 Sept. 2023]]*Tabla1[[#This Row],[Costo Unit.]])</f>
        <v>0</v>
      </c>
      <c r="Q366" s="337">
        <f>(Tabla1[[#This Row],[Salidas 30 Junio-30 Sept. 2023]]*Tabla1[[#This Row],[Costo Unit.]])</f>
        <v>0</v>
      </c>
      <c r="R366" s="337" t="s">
        <v>1057</v>
      </c>
      <c r="S366" s="351"/>
      <c r="T366" s="351"/>
      <c r="U366" s="352"/>
      <c r="V366" s="33"/>
    </row>
    <row r="367" spans="2:22" ht="18" x14ac:dyDescent="0.25">
      <c r="B367" s="333">
        <v>43236</v>
      </c>
      <c r="C367" s="334" t="s">
        <v>1076</v>
      </c>
      <c r="D367" s="335" t="s">
        <v>273</v>
      </c>
      <c r="E367" s="340" t="s">
        <v>17</v>
      </c>
      <c r="F367" s="334">
        <v>3</v>
      </c>
      <c r="G367" s="334">
        <v>0</v>
      </c>
      <c r="H367" s="334"/>
      <c r="I367" s="334"/>
      <c r="J367" s="334">
        <v>0</v>
      </c>
      <c r="K367" s="334">
        <f>SUM(Tabla1[[#This Row],[Existencia al 30/06/2023]]+Tabla1[[#This Row],[Entradas 30 Junio-30 Sept. 2023]]+Tabla1[[#This Row],[Devoluciones]]+I367-J367)</f>
        <v>3</v>
      </c>
      <c r="L367" s="334">
        <v>3</v>
      </c>
      <c r="M367" s="334">
        <f>Tabla1[[#This Row],[Inventario al 30/09/2023]]-Tabla1[[#This Row],[Balance S/Mov. al 30/09/2023]]</f>
        <v>0</v>
      </c>
      <c r="N367" s="337">
        <v>450</v>
      </c>
      <c r="O367" s="338">
        <f>Tabla1[[#This Row],[Costo Unit.]]*Tabla1[[#This Row],[Inventario al 30/09/2023]]</f>
        <v>1350</v>
      </c>
      <c r="P367" s="337">
        <f>(Tabla1[[#This Row],[Entradas 30 Junio-30 Sept. 2023]]*Tabla1[[#This Row],[Costo Unit.]])</f>
        <v>0</v>
      </c>
      <c r="Q367" s="337">
        <f>(Tabla1[[#This Row],[Salidas 30 Junio-30 Sept. 2023]]*Tabla1[[#This Row],[Costo Unit.]])</f>
        <v>0</v>
      </c>
      <c r="R367" s="337" t="s">
        <v>1057</v>
      </c>
      <c r="S367" s="351"/>
      <c r="T367" s="351"/>
      <c r="U367" s="352"/>
      <c r="V367" s="33"/>
    </row>
    <row r="368" spans="2:22" ht="18" x14ac:dyDescent="0.25">
      <c r="B368" s="333">
        <v>40794</v>
      </c>
      <c r="C368" s="334" t="s">
        <v>1076</v>
      </c>
      <c r="D368" s="335" t="s">
        <v>275</v>
      </c>
      <c r="E368" s="340" t="s">
        <v>550</v>
      </c>
      <c r="F368" s="334">
        <v>0</v>
      </c>
      <c r="G368" s="334">
        <v>0</v>
      </c>
      <c r="H368" s="334"/>
      <c r="I368" s="334"/>
      <c r="J368" s="334">
        <v>0</v>
      </c>
      <c r="K368" s="334">
        <f>SUM(Tabla1[[#This Row],[Existencia al 30/06/2023]]+Tabla1[[#This Row],[Entradas 30 Junio-30 Sept. 2023]]+Tabla1[[#This Row],[Devoluciones]]+I368-J368)</f>
        <v>0</v>
      </c>
      <c r="L368" s="334">
        <v>0</v>
      </c>
      <c r="M368" s="334">
        <f>Tabla1[[#This Row],[Inventario al 30/09/2023]]-Tabla1[[#This Row],[Balance S/Mov. al 30/09/2023]]</f>
        <v>0</v>
      </c>
      <c r="N368" s="337">
        <v>100</v>
      </c>
      <c r="O368" s="338">
        <f>Tabla1[[#This Row],[Costo Unit.]]*Tabla1[[#This Row],[Inventario al 30/09/2023]]</f>
        <v>0</v>
      </c>
      <c r="P368" s="337">
        <f>(Tabla1[[#This Row],[Entradas 30 Junio-30 Sept. 2023]]*Tabla1[[#This Row],[Costo Unit.]])</f>
        <v>0</v>
      </c>
      <c r="Q368" s="337">
        <f>(Tabla1[[#This Row],[Salidas 30 Junio-30 Sept. 2023]]*Tabla1[[#This Row],[Costo Unit.]])</f>
        <v>0</v>
      </c>
      <c r="R368" s="337" t="s">
        <v>1057</v>
      </c>
      <c r="S368" s="351"/>
      <c r="T368" s="351"/>
      <c r="U368" s="352"/>
      <c r="V368" s="33"/>
    </row>
    <row r="369" spans="2:22" ht="18" x14ac:dyDescent="0.25">
      <c r="B369" s="333">
        <v>42496</v>
      </c>
      <c r="C369" s="334" t="s">
        <v>1076</v>
      </c>
      <c r="D369" s="335" t="s">
        <v>276</v>
      </c>
      <c r="E369" s="340" t="s">
        <v>19</v>
      </c>
      <c r="F369" s="334">
        <v>6</v>
      </c>
      <c r="G369" s="334">
        <v>0</v>
      </c>
      <c r="H369" s="334"/>
      <c r="I369" s="334"/>
      <c r="J369" s="334">
        <v>0</v>
      </c>
      <c r="K369" s="334">
        <f>SUM(Tabla1[[#This Row],[Existencia al 30/06/2023]]+Tabla1[[#This Row],[Entradas 30 Junio-30 Sept. 2023]]+Tabla1[[#This Row],[Devoluciones]]+I369-J369)</f>
        <v>6</v>
      </c>
      <c r="L369" s="334">
        <v>6</v>
      </c>
      <c r="M369" s="334">
        <f>Tabla1[[#This Row],[Inventario al 30/09/2023]]-Tabla1[[#This Row],[Balance S/Mov. al 30/09/2023]]</f>
        <v>0</v>
      </c>
      <c r="N369" s="337">
        <v>100</v>
      </c>
      <c r="O369" s="338">
        <f>Tabla1[[#This Row],[Costo Unit.]]*Tabla1[[#This Row],[Inventario al 30/09/2023]]</f>
        <v>600</v>
      </c>
      <c r="P369" s="337">
        <f>(Tabla1[[#This Row],[Entradas 30 Junio-30 Sept. 2023]]*Tabla1[[#This Row],[Costo Unit.]])</f>
        <v>0</v>
      </c>
      <c r="Q369" s="337">
        <f>(Tabla1[[#This Row],[Salidas 30 Junio-30 Sept. 2023]]*Tabla1[[#This Row],[Costo Unit.]])</f>
        <v>0</v>
      </c>
      <c r="R369" s="337" t="s">
        <v>1057</v>
      </c>
      <c r="S369" s="351"/>
      <c r="T369" s="351"/>
      <c r="U369" s="352"/>
      <c r="V369" s="33"/>
    </row>
    <row r="370" spans="2:22" ht="18" x14ac:dyDescent="0.25">
      <c r="B370" s="333">
        <v>42690</v>
      </c>
      <c r="C370" s="334" t="s">
        <v>1076</v>
      </c>
      <c r="D370" s="335" t="s">
        <v>277</v>
      </c>
      <c r="E370" s="340" t="s">
        <v>20</v>
      </c>
      <c r="F370" s="334">
        <v>1</v>
      </c>
      <c r="G370" s="334">
        <v>0</v>
      </c>
      <c r="H370" s="334"/>
      <c r="I370" s="334"/>
      <c r="J370" s="334">
        <v>0</v>
      </c>
      <c r="K370" s="334">
        <f>SUM(Tabla1[[#This Row],[Existencia al 30/06/2023]]+Tabla1[[#This Row],[Entradas 30 Junio-30 Sept. 2023]]+Tabla1[[#This Row],[Devoluciones]]+I370-J370)</f>
        <v>1</v>
      </c>
      <c r="L370" s="334">
        <v>1</v>
      </c>
      <c r="M370" s="334">
        <f>Tabla1[[#This Row],[Inventario al 30/09/2023]]-Tabla1[[#This Row],[Balance S/Mov. al 30/09/2023]]</f>
        <v>0</v>
      </c>
      <c r="N370" s="337">
        <v>123.7</v>
      </c>
      <c r="O370" s="338">
        <f>Tabla1[[#This Row],[Costo Unit.]]*Tabla1[[#This Row],[Inventario al 30/09/2023]]</f>
        <v>123.7</v>
      </c>
      <c r="P370" s="337">
        <f>(Tabla1[[#This Row],[Entradas 30 Junio-30 Sept. 2023]]*Tabla1[[#This Row],[Costo Unit.]])</f>
        <v>0</v>
      </c>
      <c r="Q370" s="337">
        <f>(Tabla1[[#This Row],[Salidas 30 Junio-30 Sept. 2023]]*Tabla1[[#This Row],[Costo Unit.]])</f>
        <v>0</v>
      </c>
      <c r="R370" s="337" t="s">
        <v>1057</v>
      </c>
      <c r="S370" s="351"/>
      <c r="T370" s="351"/>
      <c r="U370" s="352"/>
      <c r="V370" s="33"/>
    </row>
    <row r="371" spans="2:22" ht="18" x14ac:dyDescent="0.25">
      <c r="B371" s="333">
        <v>44145</v>
      </c>
      <c r="C371" s="334" t="s">
        <v>1074</v>
      </c>
      <c r="D371" s="335" t="s">
        <v>404</v>
      </c>
      <c r="E371" s="340" t="s">
        <v>1037</v>
      </c>
      <c r="F371" s="334">
        <v>1</v>
      </c>
      <c r="G371" s="334">
        <v>0</v>
      </c>
      <c r="H371" s="334"/>
      <c r="I371" s="334"/>
      <c r="J371" s="334">
        <v>0</v>
      </c>
      <c r="K371" s="334">
        <f>SUM(Tabla1[[#This Row],[Existencia al 30/06/2023]]+Tabla1[[#This Row],[Entradas 30 Junio-30 Sept. 2023]]+Tabla1[[#This Row],[Devoluciones]]+I371-J371)</f>
        <v>1</v>
      </c>
      <c r="L371" s="334">
        <v>1</v>
      </c>
      <c r="M371" s="334">
        <f>Tabla1[[#This Row],[Inventario al 30/09/2023]]-Tabla1[[#This Row],[Balance S/Mov. al 30/09/2023]]</f>
        <v>0</v>
      </c>
      <c r="N371" s="337">
        <v>2478</v>
      </c>
      <c r="O371" s="338">
        <f>Tabla1[[#This Row],[Costo Unit.]]*Tabla1[[#This Row],[Inventario al 30/09/2023]]</f>
        <v>2478</v>
      </c>
      <c r="P371" s="337">
        <f>(Tabla1[[#This Row],[Entradas 30 Junio-30 Sept. 2023]]*Tabla1[[#This Row],[Costo Unit.]])</f>
        <v>0</v>
      </c>
      <c r="Q371" s="337">
        <f>(Tabla1[[#This Row],[Salidas 30 Junio-30 Sept. 2023]]*Tabla1[[#This Row],[Costo Unit.]])</f>
        <v>0</v>
      </c>
      <c r="R371" s="337" t="s">
        <v>1057</v>
      </c>
      <c r="S371" s="351"/>
      <c r="T371" s="351"/>
      <c r="U371" s="352"/>
      <c r="V371" s="33"/>
    </row>
    <row r="372" spans="2:22" ht="18" x14ac:dyDescent="0.25">
      <c r="B372" s="333">
        <v>42250</v>
      </c>
      <c r="C372" s="334" t="s">
        <v>1082</v>
      </c>
      <c r="D372" s="335" t="s">
        <v>430</v>
      </c>
      <c r="E372" s="340" t="s">
        <v>156</v>
      </c>
      <c r="F372" s="334">
        <v>8</v>
      </c>
      <c r="G372" s="334">
        <v>0</v>
      </c>
      <c r="H372" s="334"/>
      <c r="I372" s="334"/>
      <c r="J372" s="334">
        <v>0</v>
      </c>
      <c r="K372" s="334">
        <f>SUM(Tabla1[[#This Row],[Existencia al 30/06/2023]]+Tabla1[[#This Row],[Entradas 30 Junio-30 Sept. 2023]]+Tabla1[[#This Row],[Devoluciones]]+I372-J372)</f>
        <v>8</v>
      </c>
      <c r="L372" s="334">
        <v>8</v>
      </c>
      <c r="M372" s="334">
        <f>Tabla1[[#This Row],[Inventario al 30/09/2023]]-Tabla1[[#This Row],[Balance S/Mov. al 30/09/2023]]</f>
        <v>0</v>
      </c>
      <c r="N372" s="337">
        <v>388.6</v>
      </c>
      <c r="O372" s="338">
        <f>Tabla1[[#This Row],[Costo Unit.]]*Tabla1[[#This Row],[Inventario al 30/09/2023]]</f>
        <v>3108.8</v>
      </c>
      <c r="P372" s="337">
        <f>(Tabla1[[#This Row],[Entradas 30 Junio-30 Sept. 2023]]*Tabla1[[#This Row],[Costo Unit.]])</f>
        <v>0</v>
      </c>
      <c r="Q372" s="337">
        <f>(Tabla1[[#This Row],[Salidas 30 Junio-30 Sept. 2023]]*Tabla1[[#This Row],[Costo Unit.]])</f>
        <v>0</v>
      </c>
      <c r="R372" s="337" t="s">
        <v>1057</v>
      </c>
      <c r="S372" s="351"/>
      <c r="T372" s="351"/>
      <c r="U372" s="352"/>
      <c r="V372" s="33"/>
    </row>
    <row r="373" spans="2:22" ht="18" x14ac:dyDescent="0.25">
      <c r="B373" s="333">
        <v>41438</v>
      </c>
      <c r="C373" s="334" t="s">
        <v>1082</v>
      </c>
      <c r="D373" s="335" t="s">
        <v>927</v>
      </c>
      <c r="E373" s="340" t="s">
        <v>928</v>
      </c>
      <c r="F373" s="334">
        <v>1</v>
      </c>
      <c r="G373" s="334">
        <v>0</v>
      </c>
      <c r="H373" s="334"/>
      <c r="I373" s="334"/>
      <c r="J373" s="334">
        <v>0</v>
      </c>
      <c r="K373" s="334">
        <f>SUM(Tabla1[[#This Row],[Existencia al 30/06/2023]]+Tabla1[[#This Row],[Entradas 30 Junio-30 Sept. 2023]]+Tabla1[[#This Row],[Devoluciones]]+I373-J373)</f>
        <v>1</v>
      </c>
      <c r="L373" s="334">
        <v>1</v>
      </c>
      <c r="M373" s="334">
        <f>Tabla1[[#This Row],[Inventario al 30/09/2023]]-Tabla1[[#This Row],[Balance S/Mov. al 30/09/2023]]</f>
        <v>0</v>
      </c>
      <c r="N373" s="337">
        <v>1964.7</v>
      </c>
      <c r="O373" s="338">
        <f>Tabla1[[#This Row],[Costo Unit.]]*Tabla1[[#This Row],[Inventario al 30/09/2023]]</f>
        <v>1964.7</v>
      </c>
      <c r="P373" s="337">
        <f>(Tabla1[[#This Row],[Entradas 30 Junio-30 Sept. 2023]]*Tabla1[[#This Row],[Costo Unit.]])</f>
        <v>0</v>
      </c>
      <c r="Q373" s="337">
        <f>(Tabla1[[#This Row],[Salidas 30 Junio-30 Sept. 2023]]*Tabla1[[#This Row],[Costo Unit.]])</f>
        <v>0</v>
      </c>
      <c r="R373" s="337" t="s">
        <v>1057</v>
      </c>
      <c r="S373" s="351"/>
      <c r="T373" s="351"/>
      <c r="U373" s="352"/>
      <c r="V373" s="33"/>
    </row>
    <row r="374" spans="2:22" ht="18" x14ac:dyDescent="0.25">
      <c r="B374" s="333">
        <v>41488</v>
      </c>
      <c r="C374" s="334" t="s">
        <v>1082</v>
      </c>
      <c r="D374" s="335" t="s">
        <v>280</v>
      </c>
      <c r="E374" s="336" t="s">
        <v>22</v>
      </c>
      <c r="F374" s="334">
        <v>9</v>
      </c>
      <c r="G374" s="334">
        <v>0</v>
      </c>
      <c r="H374" s="334"/>
      <c r="I374" s="334"/>
      <c r="J374" s="334">
        <v>0</v>
      </c>
      <c r="K374" s="334">
        <f>SUM(Tabla1[[#This Row],[Existencia al 30/06/2023]]+Tabla1[[#This Row],[Entradas 30 Junio-30 Sept. 2023]]+Tabla1[[#This Row],[Devoluciones]]+I374-J374)</f>
        <v>9</v>
      </c>
      <c r="L374" s="334">
        <v>9</v>
      </c>
      <c r="M374" s="334">
        <f>Tabla1[[#This Row],[Inventario al 30/09/2023]]-Tabla1[[#This Row],[Balance S/Mov. al 30/09/2023]]</f>
        <v>0</v>
      </c>
      <c r="N374" s="337">
        <v>335.24</v>
      </c>
      <c r="O374" s="338">
        <f>Tabla1[[#This Row],[Costo Unit.]]*Tabla1[[#This Row],[Inventario al 30/09/2023]]</f>
        <v>3017.16</v>
      </c>
      <c r="P374" s="337">
        <f>(Tabla1[[#This Row],[Entradas 30 Junio-30 Sept. 2023]]*Tabla1[[#This Row],[Costo Unit.]])</f>
        <v>0</v>
      </c>
      <c r="Q374" s="337">
        <f>(Tabla1[[#This Row],[Salidas 30 Junio-30 Sept. 2023]]*Tabla1[[#This Row],[Costo Unit.]])</f>
        <v>0</v>
      </c>
      <c r="R374" s="337" t="s">
        <v>1057</v>
      </c>
      <c r="S374" s="351"/>
      <c r="T374" s="351"/>
      <c r="U374" s="352"/>
      <c r="V374" s="33"/>
    </row>
    <row r="375" spans="2:22" ht="18" x14ac:dyDescent="0.25">
      <c r="B375" s="333">
        <v>41691</v>
      </c>
      <c r="C375" s="334" t="s">
        <v>1082</v>
      </c>
      <c r="D375" s="335" t="s">
        <v>340</v>
      </c>
      <c r="E375" s="336" t="s">
        <v>80</v>
      </c>
      <c r="F375" s="334">
        <v>4</v>
      </c>
      <c r="G375" s="334">
        <v>0</v>
      </c>
      <c r="H375" s="334"/>
      <c r="I375" s="334"/>
      <c r="J375" s="334">
        <v>0</v>
      </c>
      <c r="K375" s="334">
        <f>SUM(Tabla1[[#This Row],[Existencia al 30/06/2023]]+Tabla1[[#This Row],[Entradas 30 Junio-30 Sept. 2023]]+Tabla1[[#This Row],[Devoluciones]]+I375-J375)</f>
        <v>4</v>
      </c>
      <c r="L375" s="334">
        <v>4</v>
      </c>
      <c r="M375" s="334">
        <f>Tabla1[[#This Row],[Inventario al 30/09/2023]]-Tabla1[[#This Row],[Balance S/Mov. al 30/09/2023]]</f>
        <v>0</v>
      </c>
      <c r="N375" s="337">
        <v>602.27</v>
      </c>
      <c r="O375" s="338">
        <f>Tabla1[[#This Row],[Costo Unit.]]*Tabla1[[#This Row],[Inventario al 30/09/2023]]</f>
        <v>2409.08</v>
      </c>
      <c r="P375" s="337">
        <f>(Tabla1[[#This Row],[Entradas 30 Junio-30 Sept. 2023]]*Tabla1[[#This Row],[Costo Unit.]])</f>
        <v>0</v>
      </c>
      <c r="Q375" s="337">
        <f>(Tabla1[[#This Row],[Salidas 30 Junio-30 Sept. 2023]]*Tabla1[[#This Row],[Costo Unit.]])</f>
        <v>0</v>
      </c>
      <c r="R375" s="337" t="s">
        <v>1057</v>
      </c>
      <c r="S375" s="351"/>
      <c r="T375" s="351"/>
      <c r="U375" s="352"/>
      <c r="V375" s="33"/>
    </row>
    <row r="376" spans="2:22" ht="18" x14ac:dyDescent="0.25">
      <c r="B376" s="333">
        <v>42450</v>
      </c>
      <c r="C376" s="334" t="s">
        <v>1082</v>
      </c>
      <c r="D376" s="335" t="s">
        <v>413</v>
      </c>
      <c r="E376" s="340" t="s">
        <v>139</v>
      </c>
      <c r="F376" s="334">
        <v>12</v>
      </c>
      <c r="G376" s="334">
        <v>0</v>
      </c>
      <c r="H376" s="334"/>
      <c r="I376" s="334"/>
      <c r="J376" s="334">
        <v>0</v>
      </c>
      <c r="K376" s="334">
        <f>SUM(Tabla1[[#This Row],[Existencia al 30/06/2023]]+Tabla1[[#This Row],[Entradas 30 Junio-30 Sept. 2023]]+Tabla1[[#This Row],[Devoluciones]]+I376-J376)</f>
        <v>12</v>
      </c>
      <c r="L376" s="334">
        <v>12</v>
      </c>
      <c r="M376" s="334">
        <f>Tabla1[[#This Row],[Inventario al 30/09/2023]]-Tabla1[[#This Row],[Balance S/Mov. al 30/09/2023]]</f>
        <v>0</v>
      </c>
      <c r="N376" s="337">
        <v>224.2</v>
      </c>
      <c r="O376" s="338">
        <f>Tabla1[[#This Row],[Costo Unit.]]*Tabla1[[#This Row],[Inventario al 30/09/2023]]</f>
        <v>2690.3999999999996</v>
      </c>
      <c r="P376" s="337">
        <f>(Tabla1[[#This Row],[Entradas 30 Junio-30 Sept. 2023]]*Tabla1[[#This Row],[Costo Unit.]])</f>
        <v>0</v>
      </c>
      <c r="Q376" s="337">
        <f>(Tabla1[[#This Row],[Salidas 30 Junio-30 Sept. 2023]]*Tabla1[[#This Row],[Costo Unit.]])</f>
        <v>0</v>
      </c>
      <c r="R376" s="337" t="s">
        <v>1057</v>
      </c>
      <c r="S376" s="351"/>
      <c r="T376" s="351"/>
      <c r="U376" s="352"/>
      <c r="V376" s="33"/>
    </row>
    <row r="377" spans="2:22" ht="18" x14ac:dyDescent="0.25">
      <c r="B377" s="333">
        <v>42496</v>
      </c>
      <c r="C377" s="334" t="s">
        <v>1073</v>
      </c>
      <c r="D377" s="335" t="s">
        <v>281</v>
      </c>
      <c r="E377" s="336" t="s">
        <v>23</v>
      </c>
      <c r="F377" s="334">
        <v>1</v>
      </c>
      <c r="G377" s="334">
        <v>0</v>
      </c>
      <c r="H377" s="334"/>
      <c r="I377" s="334"/>
      <c r="J377" s="334">
        <v>0</v>
      </c>
      <c r="K377" s="334">
        <f>SUM(Tabla1[[#This Row],[Existencia al 30/06/2023]]+Tabla1[[#This Row],[Entradas 30 Junio-30 Sept. 2023]]+Tabla1[[#This Row],[Devoluciones]]+I377-J377)</f>
        <v>1</v>
      </c>
      <c r="L377" s="334">
        <v>1</v>
      </c>
      <c r="M377" s="334">
        <f>Tabla1[[#This Row],[Inventario al 30/09/2023]]-Tabla1[[#This Row],[Balance S/Mov. al 30/09/2023]]</f>
        <v>0</v>
      </c>
      <c r="N377" s="337">
        <v>294.68</v>
      </c>
      <c r="O377" s="338">
        <f>Tabla1[[#This Row],[Costo Unit.]]*Tabla1[[#This Row],[Inventario al 30/09/2023]]</f>
        <v>294.68</v>
      </c>
      <c r="P377" s="337">
        <f>(Tabla1[[#This Row],[Entradas 30 Junio-30 Sept. 2023]]*Tabla1[[#This Row],[Costo Unit.]])</f>
        <v>0</v>
      </c>
      <c r="Q377" s="337">
        <f>(Tabla1[[#This Row],[Salidas 30 Junio-30 Sept. 2023]]*Tabla1[[#This Row],[Costo Unit.]])</f>
        <v>0</v>
      </c>
      <c r="R377" s="337" t="s">
        <v>1057</v>
      </c>
      <c r="S377" s="351"/>
      <c r="T377" s="351"/>
      <c r="U377" s="352"/>
      <c r="V377" s="33"/>
    </row>
    <row r="378" spans="2:22" ht="18" x14ac:dyDescent="0.25">
      <c r="B378" s="333">
        <v>43026</v>
      </c>
      <c r="C378" s="334" t="s">
        <v>1071</v>
      </c>
      <c r="D378" s="335" t="s">
        <v>283</v>
      </c>
      <c r="E378" s="340" t="s">
        <v>24</v>
      </c>
      <c r="F378" s="334">
        <v>1</v>
      </c>
      <c r="G378" s="334">
        <v>0</v>
      </c>
      <c r="H378" s="334"/>
      <c r="I378" s="334"/>
      <c r="J378" s="334">
        <v>0</v>
      </c>
      <c r="K378" s="334">
        <f>SUM(Tabla1[[#This Row],[Existencia al 30/06/2023]]+Tabla1[[#This Row],[Entradas 30 Junio-30 Sept. 2023]]+Tabla1[[#This Row],[Devoluciones]]+I378-J378)</f>
        <v>1</v>
      </c>
      <c r="L378" s="334">
        <v>1</v>
      </c>
      <c r="M378" s="334">
        <f>Tabla1[[#This Row],[Inventario al 30/09/2023]]-Tabla1[[#This Row],[Balance S/Mov. al 30/09/2023]]</f>
        <v>0</v>
      </c>
      <c r="N378" s="337">
        <v>115</v>
      </c>
      <c r="O378" s="338">
        <f>Tabla1[[#This Row],[Costo Unit.]]*Tabla1[[#This Row],[Inventario al 30/09/2023]]</f>
        <v>115</v>
      </c>
      <c r="P378" s="337">
        <f>(Tabla1[[#This Row],[Entradas 30 Junio-30 Sept. 2023]]*Tabla1[[#This Row],[Costo Unit.]])</f>
        <v>0</v>
      </c>
      <c r="Q378" s="337">
        <f>(Tabla1[[#This Row],[Salidas 30 Junio-30 Sept. 2023]]*Tabla1[[#This Row],[Costo Unit.]])</f>
        <v>0</v>
      </c>
      <c r="R378" s="337" t="s">
        <v>1057</v>
      </c>
      <c r="S378" s="351"/>
      <c r="T378" s="351"/>
      <c r="U378" s="352"/>
      <c r="V378" s="33"/>
    </row>
    <row r="379" spans="2:22" ht="18" x14ac:dyDescent="0.25">
      <c r="B379" s="333">
        <v>40911</v>
      </c>
      <c r="C379" s="334" t="s">
        <v>1073</v>
      </c>
      <c r="D379" s="335" t="s">
        <v>343</v>
      </c>
      <c r="E379" s="336" t="s">
        <v>82</v>
      </c>
      <c r="F379" s="334">
        <v>4</v>
      </c>
      <c r="G379" s="334">
        <v>0</v>
      </c>
      <c r="H379" s="334"/>
      <c r="I379" s="334"/>
      <c r="J379" s="334">
        <v>0</v>
      </c>
      <c r="K379" s="334">
        <f>SUM(Tabla1[[#This Row],[Existencia al 30/06/2023]]+Tabla1[[#This Row],[Entradas 30 Junio-30 Sept. 2023]]+Tabla1[[#This Row],[Devoluciones]]+I379-J379)</f>
        <v>4</v>
      </c>
      <c r="L379" s="334">
        <v>4</v>
      </c>
      <c r="M379" s="334">
        <f>Tabla1[[#This Row],[Inventario al 30/09/2023]]-Tabla1[[#This Row],[Balance S/Mov. al 30/09/2023]]</f>
        <v>0</v>
      </c>
      <c r="N379" s="337">
        <v>250</v>
      </c>
      <c r="O379" s="338">
        <f>Tabla1[[#This Row],[Costo Unit.]]*Tabla1[[#This Row],[Inventario al 30/09/2023]]</f>
        <v>1000</v>
      </c>
      <c r="P379" s="337">
        <f>(Tabla1[[#This Row],[Entradas 30 Junio-30 Sept. 2023]]*Tabla1[[#This Row],[Costo Unit.]])</f>
        <v>0</v>
      </c>
      <c r="Q379" s="337">
        <f>(Tabla1[[#This Row],[Salidas 30 Junio-30 Sept. 2023]]*Tabla1[[#This Row],[Costo Unit.]])</f>
        <v>0</v>
      </c>
      <c r="R379" s="337" t="s">
        <v>1057</v>
      </c>
      <c r="S379" s="351"/>
      <c r="T379" s="351"/>
      <c r="U379" s="352"/>
      <c r="V379" s="33"/>
    </row>
    <row r="380" spans="2:22" ht="18" x14ac:dyDescent="0.25">
      <c r="B380" s="333">
        <v>41835</v>
      </c>
      <c r="C380" s="334" t="s">
        <v>1073</v>
      </c>
      <c r="D380" s="335" t="s">
        <v>344</v>
      </c>
      <c r="E380" s="336" t="s">
        <v>83</v>
      </c>
      <c r="F380" s="334">
        <v>2</v>
      </c>
      <c r="G380" s="334">
        <v>0</v>
      </c>
      <c r="H380" s="334"/>
      <c r="I380" s="334"/>
      <c r="J380" s="334">
        <v>0</v>
      </c>
      <c r="K380" s="334">
        <f>SUM(Tabla1[[#This Row],[Existencia al 30/06/2023]]+Tabla1[[#This Row],[Entradas 30 Junio-30 Sept. 2023]]+Tabla1[[#This Row],[Devoluciones]]+I380-J380)</f>
        <v>2</v>
      </c>
      <c r="L380" s="334">
        <v>2</v>
      </c>
      <c r="M380" s="334">
        <f>Tabla1[[#This Row],[Inventario al 30/09/2023]]-Tabla1[[#This Row],[Balance S/Mov. al 30/09/2023]]</f>
        <v>0</v>
      </c>
      <c r="N380" s="337">
        <v>300</v>
      </c>
      <c r="O380" s="338">
        <f>Tabla1[[#This Row],[Costo Unit.]]*Tabla1[[#This Row],[Inventario al 30/09/2023]]</f>
        <v>600</v>
      </c>
      <c r="P380" s="337">
        <f>(Tabla1[[#This Row],[Entradas 30 Junio-30 Sept. 2023]]*Tabla1[[#This Row],[Costo Unit.]])</f>
        <v>0</v>
      </c>
      <c r="Q380" s="337">
        <f>(Tabla1[[#This Row],[Salidas 30 Junio-30 Sept. 2023]]*Tabla1[[#This Row],[Costo Unit.]])</f>
        <v>0</v>
      </c>
      <c r="R380" s="337" t="s">
        <v>1057</v>
      </c>
      <c r="S380" s="351"/>
      <c r="T380" s="351"/>
      <c r="U380" s="352"/>
      <c r="V380" s="33"/>
    </row>
    <row r="381" spans="2:22" ht="18" x14ac:dyDescent="0.25">
      <c r="B381" s="333">
        <v>42496</v>
      </c>
      <c r="C381" s="334" t="s">
        <v>1070</v>
      </c>
      <c r="D381" s="335" t="s">
        <v>392</v>
      </c>
      <c r="E381" s="340" t="s">
        <v>123</v>
      </c>
      <c r="F381" s="334">
        <v>1</v>
      </c>
      <c r="G381" s="334">
        <v>0</v>
      </c>
      <c r="H381" s="334"/>
      <c r="I381" s="334"/>
      <c r="J381" s="334">
        <v>0</v>
      </c>
      <c r="K381" s="334">
        <f>SUM(Tabla1[[#This Row],[Existencia al 30/06/2023]]+Tabla1[[#This Row],[Entradas 30 Junio-30 Sept. 2023]]+Tabla1[[#This Row],[Devoluciones]]+I381-J381)</f>
        <v>1</v>
      </c>
      <c r="L381" s="334">
        <v>2</v>
      </c>
      <c r="M381" s="334">
        <f>Tabla1[[#This Row],[Inventario al 30/09/2023]]-Tabla1[[#This Row],[Balance S/Mov. al 30/09/2023]]</f>
        <v>1</v>
      </c>
      <c r="N381" s="337">
        <v>37</v>
      </c>
      <c r="O381" s="338">
        <f>Tabla1[[#This Row],[Costo Unit.]]*Tabla1[[#This Row],[Inventario al 30/09/2023]]</f>
        <v>74</v>
      </c>
      <c r="P381" s="337">
        <f>(Tabla1[[#This Row],[Entradas 30 Junio-30 Sept. 2023]]*Tabla1[[#This Row],[Costo Unit.]])</f>
        <v>0</v>
      </c>
      <c r="Q381" s="337">
        <f>(Tabla1[[#This Row],[Salidas 30 Junio-30 Sept. 2023]]*Tabla1[[#This Row],[Costo Unit.]])</f>
        <v>0</v>
      </c>
      <c r="R381" s="337" t="s">
        <v>1057</v>
      </c>
      <c r="S381" s="351"/>
      <c r="T381" s="351"/>
      <c r="U381" s="352"/>
      <c r="V381" s="33"/>
    </row>
    <row r="382" spans="2:22" ht="18" x14ac:dyDescent="0.25">
      <c r="B382" s="333">
        <v>44047</v>
      </c>
      <c r="C382" s="334" t="s">
        <v>1073</v>
      </c>
      <c r="D382" s="335" t="s">
        <v>1157</v>
      </c>
      <c r="E382" s="340" t="s">
        <v>979</v>
      </c>
      <c r="F382" s="334">
        <v>3</v>
      </c>
      <c r="G382" s="334">
        <v>0</v>
      </c>
      <c r="H382" s="334"/>
      <c r="I382" s="334"/>
      <c r="J382" s="334">
        <v>0</v>
      </c>
      <c r="K382" s="334">
        <f>SUM(Tabla1[[#This Row],[Existencia al 30/06/2023]]+Tabla1[[#This Row],[Entradas 30 Junio-30 Sept. 2023]]+Tabla1[[#This Row],[Devoluciones]]+I382-J382)</f>
        <v>3</v>
      </c>
      <c r="L382" s="334">
        <v>3</v>
      </c>
      <c r="M382" s="334">
        <f>Tabla1[[#This Row],[Inventario al 30/09/2023]]-Tabla1[[#This Row],[Balance S/Mov. al 30/09/2023]]</f>
        <v>0</v>
      </c>
      <c r="N382" s="337">
        <v>0</v>
      </c>
      <c r="O382" s="338">
        <f>Tabla1[[#This Row],[Costo Unit.]]*Tabla1[[#This Row],[Inventario al 30/09/2023]]</f>
        <v>0</v>
      </c>
      <c r="P382" s="337">
        <f>(Tabla1[[#This Row],[Entradas 30 Junio-30 Sept. 2023]]*Tabla1[[#This Row],[Costo Unit.]])</f>
        <v>0</v>
      </c>
      <c r="Q382" s="337">
        <f>(Tabla1[[#This Row],[Salidas 30 Junio-30 Sept. 2023]]*Tabla1[[#This Row],[Costo Unit.]])</f>
        <v>0</v>
      </c>
      <c r="R382" s="337" t="s">
        <v>1057</v>
      </c>
      <c r="S382" s="351"/>
      <c r="T382" s="351"/>
      <c r="U382" s="352"/>
      <c r="V382" s="33"/>
    </row>
    <row r="383" spans="2:22" ht="18" x14ac:dyDescent="0.25">
      <c r="B383" s="333">
        <v>41691</v>
      </c>
      <c r="C383" s="334" t="s">
        <v>1068</v>
      </c>
      <c r="D383" s="335" t="s">
        <v>285</v>
      </c>
      <c r="E383" s="340" t="s">
        <v>26</v>
      </c>
      <c r="F383" s="334">
        <v>0</v>
      </c>
      <c r="G383" s="334">
        <v>0</v>
      </c>
      <c r="H383" s="334"/>
      <c r="I383" s="334"/>
      <c r="J383" s="334">
        <v>0</v>
      </c>
      <c r="K383" s="334">
        <f>SUM(Tabla1[[#This Row],[Existencia al 30/06/2023]]+Tabla1[[#This Row],[Entradas 30 Junio-30 Sept. 2023]]+Tabla1[[#This Row],[Devoluciones]]+I383-J383)</f>
        <v>0</v>
      </c>
      <c r="L383" s="334">
        <v>1</v>
      </c>
      <c r="M383" s="334">
        <f>Tabla1[[#This Row],[Inventario al 30/09/2023]]-Tabla1[[#This Row],[Balance S/Mov. al 30/09/2023]]</f>
        <v>1</v>
      </c>
      <c r="N383" s="337">
        <v>300</v>
      </c>
      <c r="O383" s="338">
        <f>Tabla1[[#This Row],[Costo Unit.]]*Tabla1[[#This Row],[Inventario al 30/09/2023]]</f>
        <v>300</v>
      </c>
      <c r="P383" s="337">
        <f>(Tabla1[[#This Row],[Entradas 30 Junio-30 Sept. 2023]]*Tabla1[[#This Row],[Costo Unit.]])</f>
        <v>0</v>
      </c>
      <c r="Q383" s="337">
        <f>(Tabla1[[#This Row],[Salidas 30 Junio-30 Sept. 2023]]*Tabla1[[#This Row],[Costo Unit.]])</f>
        <v>0</v>
      </c>
      <c r="R383" s="337" t="s">
        <v>1057</v>
      </c>
      <c r="S383" s="351"/>
      <c r="T383" s="351"/>
      <c r="U383" s="352"/>
      <c r="V383" s="33"/>
    </row>
    <row r="384" spans="2:22" ht="18" x14ac:dyDescent="0.25">
      <c r="B384" s="333">
        <v>42496</v>
      </c>
      <c r="C384" s="334" t="s">
        <v>1072</v>
      </c>
      <c r="D384" s="335" t="s">
        <v>393</v>
      </c>
      <c r="E384" s="336" t="s">
        <v>991</v>
      </c>
      <c r="F384" s="334">
        <v>1</v>
      </c>
      <c r="G384" s="334">
        <v>0</v>
      </c>
      <c r="H384" s="334"/>
      <c r="I384" s="334"/>
      <c r="J384" s="334">
        <v>0</v>
      </c>
      <c r="K384" s="334">
        <f>SUM(Tabla1[[#This Row],[Existencia al 30/06/2023]]+Tabla1[[#This Row],[Entradas 30 Junio-30 Sept. 2023]]+Tabla1[[#This Row],[Devoluciones]]+I384-J384)</f>
        <v>1</v>
      </c>
      <c r="L384" s="334">
        <v>1</v>
      </c>
      <c r="M384" s="334">
        <f>Tabla1[[#This Row],[Inventario al 30/09/2023]]-Tabla1[[#This Row],[Balance S/Mov. al 30/09/2023]]</f>
        <v>0</v>
      </c>
      <c r="N384" s="337">
        <v>0</v>
      </c>
      <c r="O384" s="338">
        <f>Tabla1[[#This Row],[Costo Unit.]]*Tabla1[[#This Row],[Inventario al 30/09/2023]]</f>
        <v>0</v>
      </c>
      <c r="P384" s="337">
        <f>(Tabla1[[#This Row],[Entradas 30 Junio-30 Sept. 2023]]*Tabla1[[#This Row],[Costo Unit.]])</f>
        <v>0</v>
      </c>
      <c r="Q384" s="337">
        <f>(Tabla1[[#This Row],[Salidas 30 Junio-30 Sept. 2023]]*Tabla1[[#This Row],[Costo Unit.]])</f>
        <v>0</v>
      </c>
      <c r="R384" s="337" t="s">
        <v>1057</v>
      </c>
      <c r="S384" s="351"/>
      <c r="T384" s="351"/>
      <c r="U384" s="352"/>
      <c r="V384" s="33"/>
    </row>
    <row r="385" spans="2:22" ht="18" x14ac:dyDescent="0.25">
      <c r="B385" s="333">
        <v>41429</v>
      </c>
      <c r="C385" s="334" t="s">
        <v>1068</v>
      </c>
      <c r="D385" s="335" t="s">
        <v>373</v>
      </c>
      <c r="E385" s="343" t="s">
        <v>107</v>
      </c>
      <c r="F385" s="334">
        <v>0</v>
      </c>
      <c r="G385" s="334">
        <v>0</v>
      </c>
      <c r="H385" s="334"/>
      <c r="I385" s="334"/>
      <c r="J385" s="334">
        <v>0</v>
      </c>
      <c r="K385" s="334">
        <f>SUM(Tabla1[[#This Row],[Existencia al 30/06/2023]]+Tabla1[[#This Row],[Entradas 30 Junio-30 Sept. 2023]]+Tabla1[[#This Row],[Devoluciones]]+I385-J385)</f>
        <v>0</v>
      </c>
      <c r="L385" s="334">
        <v>0</v>
      </c>
      <c r="M385" s="334">
        <f>Tabla1[[#This Row],[Inventario al 30/09/2023]]-Tabla1[[#This Row],[Balance S/Mov. al 30/09/2023]]</f>
        <v>0</v>
      </c>
      <c r="N385" s="337">
        <v>35</v>
      </c>
      <c r="O385" s="338">
        <f>Tabla1[[#This Row],[Costo Unit.]]*Tabla1[[#This Row],[Inventario al 30/09/2023]]</f>
        <v>0</v>
      </c>
      <c r="P385" s="337">
        <f>(Tabla1[[#This Row],[Entradas 30 Junio-30 Sept. 2023]]*Tabla1[[#This Row],[Costo Unit.]])</f>
        <v>0</v>
      </c>
      <c r="Q385" s="337">
        <f>(Tabla1[[#This Row],[Salidas 30 Junio-30 Sept. 2023]]*Tabla1[[#This Row],[Costo Unit.]])</f>
        <v>0</v>
      </c>
      <c r="R385" s="337" t="s">
        <v>1057</v>
      </c>
      <c r="S385" s="351"/>
      <c r="T385" s="351"/>
      <c r="U385" s="352"/>
      <c r="V385" s="33"/>
    </row>
    <row r="386" spans="2:22" ht="18" x14ac:dyDescent="0.25">
      <c r="B386" s="333">
        <v>42250</v>
      </c>
      <c r="C386" s="334" t="s">
        <v>1068</v>
      </c>
      <c r="D386" s="335" t="s">
        <v>304</v>
      </c>
      <c r="E386" s="340" t="s">
        <v>45</v>
      </c>
      <c r="F386" s="334">
        <v>3</v>
      </c>
      <c r="G386" s="334">
        <v>0</v>
      </c>
      <c r="H386" s="334"/>
      <c r="I386" s="334"/>
      <c r="J386" s="334">
        <v>0</v>
      </c>
      <c r="K386" s="334">
        <f>SUM(Tabla1[[#This Row],[Existencia al 30/06/2023]]+Tabla1[[#This Row],[Entradas 30 Junio-30 Sept. 2023]]+Tabla1[[#This Row],[Devoluciones]]+I386-J386)</f>
        <v>3</v>
      </c>
      <c r="L386" s="334">
        <v>3</v>
      </c>
      <c r="M386" s="334">
        <f>Tabla1[[#This Row],[Inventario al 30/09/2023]]-Tabla1[[#This Row],[Balance S/Mov. al 30/09/2023]]</f>
        <v>0</v>
      </c>
      <c r="N386" s="337">
        <v>100</v>
      </c>
      <c r="O386" s="338">
        <f>Tabla1[[#This Row],[Costo Unit.]]*Tabla1[[#This Row],[Inventario al 30/09/2023]]</f>
        <v>300</v>
      </c>
      <c r="P386" s="337">
        <f>(Tabla1[[#This Row],[Entradas 30 Junio-30 Sept. 2023]]*Tabla1[[#This Row],[Costo Unit.]])</f>
        <v>0</v>
      </c>
      <c r="Q386" s="337">
        <f>(Tabla1[[#This Row],[Salidas 30 Junio-30 Sept. 2023]]*Tabla1[[#This Row],[Costo Unit.]])</f>
        <v>0</v>
      </c>
      <c r="R386" s="337" t="s">
        <v>1057</v>
      </c>
      <c r="S386" s="351"/>
      <c r="T386" s="351"/>
      <c r="U386" s="352"/>
      <c r="V386" s="33"/>
    </row>
    <row r="387" spans="2:22" ht="18" x14ac:dyDescent="0.25">
      <c r="B387" s="333">
        <v>42496</v>
      </c>
      <c r="C387" s="334" t="s">
        <v>1068</v>
      </c>
      <c r="D387" s="335" t="s">
        <v>288</v>
      </c>
      <c r="E387" s="340" t="s">
        <v>29</v>
      </c>
      <c r="F387" s="334">
        <v>1</v>
      </c>
      <c r="G387" s="334">
        <v>0</v>
      </c>
      <c r="H387" s="334"/>
      <c r="I387" s="334"/>
      <c r="J387" s="334">
        <v>0</v>
      </c>
      <c r="K387" s="334">
        <f>SUM(Tabla1[[#This Row],[Existencia al 30/06/2023]]+Tabla1[[#This Row],[Entradas 30 Junio-30 Sept. 2023]]+Tabla1[[#This Row],[Devoluciones]]+I387-J387)</f>
        <v>1</v>
      </c>
      <c r="L387" s="334">
        <v>1</v>
      </c>
      <c r="M387" s="334">
        <f>Tabla1[[#This Row],[Inventario al 30/09/2023]]-Tabla1[[#This Row],[Balance S/Mov. al 30/09/2023]]</f>
        <v>0</v>
      </c>
      <c r="N387" s="337">
        <v>1149.99</v>
      </c>
      <c r="O387" s="338">
        <f>Tabla1[[#This Row],[Costo Unit.]]*Tabla1[[#This Row],[Inventario al 30/09/2023]]</f>
        <v>1149.99</v>
      </c>
      <c r="P387" s="337">
        <f>(Tabla1[[#This Row],[Entradas 30 Junio-30 Sept. 2023]]*Tabla1[[#This Row],[Costo Unit.]])</f>
        <v>0</v>
      </c>
      <c r="Q387" s="337">
        <f>(Tabla1[[#This Row],[Salidas 30 Junio-30 Sept. 2023]]*Tabla1[[#This Row],[Costo Unit.]])</f>
        <v>0</v>
      </c>
      <c r="R387" s="337" t="s">
        <v>1057</v>
      </c>
      <c r="S387" s="351"/>
      <c r="T387" s="351"/>
      <c r="U387" s="352"/>
      <c r="V387" s="33"/>
    </row>
    <row r="388" spans="2:22" ht="18" x14ac:dyDescent="0.25">
      <c r="B388" s="333">
        <v>42496</v>
      </c>
      <c r="C388" s="334" t="s">
        <v>1077</v>
      </c>
      <c r="D388" s="335" t="s">
        <v>290</v>
      </c>
      <c r="E388" s="336" t="s">
        <v>31</v>
      </c>
      <c r="F388" s="334">
        <v>1</v>
      </c>
      <c r="G388" s="334">
        <v>0</v>
      </c>
      <c r="H388" s="334"/>
      <c r="I388" s="334"/>
      <c r="J388" s="334">
        <v>0</v>
      </c>
      <c r="K388" s="334">
        <f>SUM(Tabla1[[#This Row],[Existencia al 30/06/2023]]+Tabla1[[#This Row],[Entradas 30 Junio-30 Sept. 2023]]+Tabla1[[#This Row],[Devoluciones]]+I388-J388)</f>
        <v>1</v>
      </c>
      <c r="L388" s="334">
        <v>0</v>
      </c>
      <c r="M388" s="334">
        <f>Tabla1[[#This Row],[Inventario al 30/09/2023]]-Tabla1[[#This Row],[Balance S/Mov. al 30/09/2023]]</f>
        <v>-1</v>
      </c>
      <c r="N388" s="337">
        <v>400</v>
      </c>
      <c r="O388" s="338">
        <f>Tabla1[[#This Row],[Costo Unit.]]*Tabla1[[#This Row],[Inventario al 30/09/2023]]</f>
        <v>0</v>
      </c>
      <c r="P388" s="337">
        <f>(Tabla1[[#This Row],[Entradas 30 Junio-30 Sept. 2023]]*Tabla1[[#This Row],[Costo Unit.]])</f>
        <v>0</v>
      </c>
      <c r="Q388" s="337">
        <f>(Tabla1[[#This Row],[Salidas 30 Junio-30 Sept. 2023]]*Tabla1[[#This Row],[Costo Unit.]])</f>
        <v>0</v>
      </c>
      <c r="R388" s="337" t="s">
        <v>1057</v>
      </c>
      <c r="S388" s="351"/>
      <c r="T388" s="351"/>
      <c r="U388" s="352"/>
      <c r="V388" s="33"/>
    </row>
    <row r="389" spans="2:22" ht="18" x14ac:dyDescent="0.25">
      <c r="B389" s="333">
        <v>42250</v>
      </c>
      <c r="C389" s="334" t="s">
        <v>1077</v>
      </c>
      <c r="D389" s="335" t="s">
        <v>291</v>
      </c>
      <c r="E389" s="336" t="s">
        <v>32</v>
      </c>
      <c r="F389" s="334">
        <v>1</v>
      </c>
      <c r="G389" s="334">
        <v>0</v>
      </c>
      <c r="H389" s="334"/>
      <c r="I389" s="334"/>
      <c r="J389" s="334">
        <v>0</v>
      </c>
      <c r="K389" s="334">
        <f>SUM(Tabla1[[#This Row],[Existencia al 30/06/2023]]+Tabla1[[#This Row],[Entradas 30 Junio-30 Sept. 2023]]+Tabla1[[#This Row],[Devoluciones]]+I389-J389)</f>
        <v>1</v>
      </c>
      <c r="L389" s="334">
        <v>1</v>
      </c>
      <c r="M389" s="334">
        <f>Tabla1[[#This Row],[Inventario al 30/09/2023]]-Tabla1[[#This Row],[Balance S/Mov. al 30/09/2023]]</f>
        <v>0</v>
      </c>
      <c r="N389" s="337">
        <v>150</v>
      </c>
      <c r="O389" s="338">
        <f>Tabla1[[#This Row],[Costo Unit.]]*Tabla1[[#This Row],[Inventario al 30/09/2023]]</f>
        <v>150</v>
      </c>
      <c r="P389" s="337">
        <f>(Tabla1[[#This Row],[Entradas 30 Junio-30 Sept. 2023]]*Tabla1[[#This Row],[Costo Unit.]])</f>
        <v>0</v>
      </c>
      <c r="Q389" s="337">
        <f>(Tabla1[[#This Row],[Salidas 30 Junio-30 Sept. 2023]]*Tabla1[[#This Row],[Costo Unit.]])</f>
        <v>0</v>
      </c>
      <c r="R389" s="337" t="s">
        <v>1057</v>
      </c>
      <c r="S389" s="351"/>
      <c r="T389" s="351"/>
      <c r="U389" s="352"/>
      <c r="V389" s="33"/>
    </row>
    <row r="390" spans="2:22" ht="18" x14ac:dyDescent="0.25">
      <c r="B390" s="333">
        <v>41438</v>
      </c>
      <c r="C390" s="334" t="s">
        <v>1077</v>
      </c>
      <c r="D390" s="335" t="s">
        <v>292</v>
      </c>
      <c r="E390" s="340" t="s">
        <v>33</v>
      </c>
      <c r="F390" s="334">
        <v>1</v>
      </c>
      <c r="G390" s="334">
        <v>0</v>
      </c>
      <c r="H390" s="334"/>
      <c r="I390" s="334"/>
      <c r="J390" s="334">
        <v>0</v>
      </c>
      <c r="K390" s="334">
        <f>SUM(Tabla1[[#This Row],[Existencia al 30/06/2023]]+Tabla1[[#This Row],[Entradas 30 Junio-30 Sept. 2023]]+Tabla1[[#This Row],[Devoluciones]]+I390-J390)</f>
        <v>1</v>
      </c>
      <c r="L390" s="334">
        <v>2</v>
      </c>
      <c r="M390" s="334">
        <f>Tabla1[[#This Row],[Inventario al 30/09/2023]]-Tabla1[[#This Row],[Balance S/Mov. al 30/09/2023]]</f>
        <v>1</v>
      </c>
      <c r="N390" s="337">
        <v>125</v>
      </c>
      <c r="O390" s="338">
        <f>Tabla1[[#This Row],[Costo Unit.]]*Tabla1[[#This Row],[Inventario al 30/09/2023]]</f>
        <v>250</v>
      </c>
      <c r="P390" s="337">
        <f>(Tabla1[[#This Row],[Entradas 30 Junio-30 Sept. 2023]]*Tabla1[[#This Row],[Costo Unit.]])</f>
        <v>0</v>
      </c>
      <c r="Q390" s="337">
        <f>(Tabla1[[#This Row],[Salidas 30 Junio-30 Sept. 2023]]*Tabla1[[#This Row],[Costo Unit.]])</f>
        <v>0</v>
      </c>
      <c r="R390" s="337" t="s">
        <v>1057</v>
      </c>
      <c r="S390" s="351"/>
      <c r="T390" s="351"/>
      <c r="U390" s="352"/>
      <c r="V390" s="33"/>
    </row>
    <row r="391" spans="2:22" ht="18" x14ac:dyDescent="0.25">
      <c r="B391" s="333">
        <v>41444</v>
      </c>
      <c r="C391" s="334" t="s">
        <v>1077</v>
      </c>
      <c r="D391" s="335" t="s">
        <v>293</v>
      </c>
      <c r="E391" s="340" t="s">
        <v>34</v>
      </c>
      <c r="F391" s="334">
        <v>1</v>
      </c>
      <c r="G391" s="334">
        <v>0</v>
      </c>
      <c r="H391" s="334"/>
      <c r="I391" s="334"/>
      <c r="J391" s="334">
        <v>0</v>
      </c>
      <c r="K391" s="334">
        <f>SUM(Tabla1[[#This Row],[Existencia al 30/06/2023]]+Tabla1[[#This Row],[Entradas 30 Junio-30 Sept. 2023]]+Tabla1[[#This Row],[Devoluciones]]+I391-J391)</f>
        <v>1</v>
      </c>
      <c r="L391" s="334">
        <v>1</v>
      </c>
      <c r="M391" s="334">
        <f>Tabla1[[#This Row],[Inventario al 30/09/2023]]-Tabla1[[#This Row],[Balance S/Mov. al 30/09/2023]]</f>
        <v>0</v>
      </c>
      <c r="N391" s="337">
        <v>175</v>
      </c>
      <c r="O391" s="338">
        <f>Tabla1[[#This Row],[Costo Unit.]]*Tabla1[[#This Row],[Inventario al 30/09/2023]]</f>
        <v>175</v>
      </c>
      <c r="P391" s="337">
        <f>(Tabla1[[#This Row],[Entradas 30 Junio-30 Sept. 2023]]*Tabla1[[#This Row],[Costo Unit.]])</f>
        <v>0</v>
      </c>
      <c r="Q391" s="337">
        <f>(Tabla1[[#This Row],[Salidas 30 Junio-30 Sept. 2023]]*Tabla1[[#This Row],[Costo Unit.]])</f>
        <v>0</v>
      </c>
      <c r="R391" s="337" t="s">
        <v>1057</v>
      </c>
      <c r="S391" s="351"/>
      <c r="T391" s="351"/>
      <c r="U391" s="352"/>
      <c r="V391" s="33"/>
    </row>
    <row r="392" spans="2:22" ht="18" x14ac:dyDescent="0.25">
      <c r="B392" s="333"/>
      <c r="C392" s="334" t="s">
        <v>1068</v>
      </c>
      <c r="D392" s="335" t="s">
        <v>1158</v>
      </c>
      <c r="E392" s="336" t="s">
        <v>1101</v>
      </c>
      <c r="F392" s="334">
        <v>0</v>
      </c>
      <c r="G392" s="334">
        <v>0</v>
      </c>
      <c r="H392" s="334"/>
      <c r="I392" s="334"/>
      <c r="J392" s="334">
        <v>0</v>
      </c>
      <c r="K392" s="334">
        <f>SUM(Tabla1[[#This Row],[Existencia al 30/06/2023]]+Tabla1[[#This Row],[Entradas 30 Junio-30 Sept. 2023]]+Tabla1[[#This Row],[Devoluciones]]+I392-J392)</f>
        <v>0</v>
      </c>
      <c r="L392" s="334">
        <v>0</v>
      </c>
      <c r="M392" s="334">
        <f>Tabla1[[#This Row],[Inventario al 30/09/2023]]-Tabla1[[#This Row],[Balance S/Mov. al 30/09/2023]]</f>
        <v>0</v>
      </c>
      <c r="N392" s="337">
        <v>0</v>
      </c>
      <c r="O392" s="338">
        <f>Tabla1[[#This Row],[Costo Unit.]]*Tabla1[[#This Row],[Inventario al 30/09/2023]]</f>
        <v>0</v>
      </c>
      <c r="P392" s="337">
        <f>(Tabla1[[#This Row],[Entradas 30 Junio-30 Sept. 2023]]*Tabla1[[#This Row],[Costo Unit.]])</f>
        <v>0</v>
      </c>
      <c r="Q392" s="337">
        <f>(Tabla1[[#This Row],[Salidas 30 Junio-30 Sept. 2023]]*Tabla1[[#This Row],[Costo Unit.]])</f>
        <v>0</v>
      </c>
      <c r="R392" s="337" t="s">
        <v>1057</v>
      </c>
      <c r="S392" s="351"/>
      <c r="T392" s="351"/>
      <c r="U392" s="352"/>
      <c r="V392" s="33"/>
    </row>
    <row r="393" spans="2:22" ht="18" x14ac:dyDescent="0.25">
      <c r="B393" s="333">
        <v>41438</v>
      </c>
      <c r="C393" s="334" t="s">
        <v>1077</v>
      </c>
      <c r="D393" s="335" t="s">
        <v>298</v>
      </c>
      <c r="E393" s="336" t="s">
        <v>39</v>
      </c>
      <c r="F393" s="334">
        <v>1</v>
      </c>
      <c r="G393" s="334">
        <v>0</v>
      </c>
      <c r="H393" s="334"/>
      <c r="I393" s="334"/>
      <c r="J393" s="334">
        <v>0</v>
      </c>
      <c r="K393" s="334">
        <f>SUM(Tabla1[[#This Row],[Existencia al 30/06/2023]]+Tabla1[[#This Row],[Entradas 30 Junio-30 Sept. 2023]]+Tabla1[[#This Row],[Devoluciones]]+I393-J393)</f>
        <v>1</v>
      </c>
      <c r="L393" s="334">
        <v>1</v>
      </c>
      <c r="M393" s="334">
        <f>Tabla1[[#This Row],[Inventario al 30/09/2023]]-Tabla1[[#This Row],[Balance S/Mov. al 30/09/2023]]</f>
        <v>0</v>
      </c>
      <c r="N393" s="337">
        <v>140</v>
      </c>
      <c r="O393" s="338">
        <f>Tabla1[[#This Row],[Costo Unit.]]*Tabla1[[#This Row],[Inventario al 30/09/2023]]</f>
        <v>140</v>
      </c>
      <c r="P393" s="337">
        <f>(Tabla1[[#This Row],[Entradas 30 Junio-30 Sept. 2023]]*Tabla1[[#This Row],[Costo Unit.]])</f>
        <v>0</v>
      </c>
      <c r="Q393" s="337">
        <f>(Tabla1[[#This Row],[Salidas 30 Junio-30 Sept. 2023]]*Tabla1[[#This Row],[Costo Unit.]])</f>
        <v>0</v>
      </c>
      <c r="R393" s="337" t="s">
        <v>1057</v>
      </c>
      <c r="S393" s="351"/>
      <c r="T393" s="351"/>
      <c r="U393" s="352"/>
      <c r="V393" s="33"/>
    </row>
    <row r="394" spans="2:22" ht="18" x14ac:dyDescent="0.25">
      <c r="B394" s="333"/>
      <c r="C394" s="334" t="s">
        <v>1068</v>
      </c>
      <c r="D394" s="335" t="s">
        <v>417</v>
      </c>
      <c r="E394" s="336" t="s">
        <v>1127</v>
      </c>
      <c r="F394" s="334">
        <v>0</v>
      </c>
      <c r="G394" s="334">
        <v>0</v>
      </c>
      <c r="H394" s="334"/>
      <c r="I394" s="334"/>
      <c r="J394" s="334">
        <v>0</v>
      </c>
      <c r="K394" s="334">
        <f>SUM(Tabla1[[#This Row],[Existencia al 30/06/2023]]+Tabla1[[#This Row],[Entradas 30 Junio-30 Sept. 2023]]+Tabla1[[#This Row],[Devoluciones]]+I394-J394)</f>
        <v>0</v>
      </c>
      <c r="L394" s="334">
        <v>1</v>
      </c>
      <c r="M394" s="334">
        <f>Tabla1[[#This Row],[Inventario al 30/09/2023]]-Tabla1[[#This Row],[Balance S/Mov. al 30/09/2023]]</f>
        <v>1</v>
      </c>
      <c r="N394" s="337">
        <v>59</v>
      </c>
      <c r="O394" s="338">
        <f>Tabla1[[#This Row],[Costo Unit.]]*Tabla1[[#This Row],[Inventario al 30/09/2023]]</f>
        <v>59</v>
      </c>
      <c r="P394" s="337">
        <f>(Tabla1[[#This Row],[Entradas 30 Junio-30 Sept. 2023]]*Tabla1[[#This Row],[Costo Unit.]])</f>
        <v>0</v>
      </c>
      <c r="Q394" s="337">
        <f>(Tabla1[[#This Row],[Salidas 30 Junio-30 Sept. 2023]]*Tabla1[[#This Row],[Costo Unit.]])</f>
        <v>0</v>
      </c>
      <c r="R394" s="337" t="s">
        <v>1057</v>
      </c>
      <c r="S394" s="351"/>
      <c r="T394" s="351"/>
      <c r="U394" s="352"/>
      <c r="V394" s="33"/>
    </row>
    <row r="395" spans="2:22" ht="18" x14ac:dyDescent="0.25">
      <c r="B395" s="333">
        <v>42690</v>
      </c>
      <c r="C395" s="334" t="s">
        <v>1068</v>
      </c>
      <c r="D395" s="335" t="s">
        <v>359</v>
      </c>
      <c r="E395" s="340" t="s">
        <v>97</v>
      </c>
      <c r="F395" s="334">
        <v>3</v>
      </c>
      <c r="G395" s="334">
        <v>0</v>
      </c>
      <c r="H395" s="334"/>
      <c r="I395" s="334"/>
      <c r="J395" s="334">
        <v>0</v>
      </c>
      <c r="K395" s="334">
        <f>SUM(Tabla1[[#This Row],[Existencia al 30/06/2023]]+Tabla1[[#This Row],[Entradas 30 Junio-30 Sept. 2023]]+Tabla1[[#This Row],[Devoluciones]]+I395-J395)</f>
        <v>3</v>
      </c>
      <c r="L395" s="334">
        <v>3</v>
      </c>
      <c r="M395" s="334">
        <f>Tabla1[[#This Row],[Inventario al 30/09/2023]]-Tabla1[[#This Row],[Balance S/Mov. al 30/09/2023]]</f>
        <v>0</v>
      </c>
      <c r="N395" s="337">
        <v>180</v>
      </c>
      <c r="O395" s="338">
        <f>Tabla1[[#This Row],[Costo Unit.]]*Tabla1[[#This Row],[Inventario al 30/09/2023]]</f>
        <v>540</v>
      </c>
      <c r="P395" s="337">
        <f>(Tabla1[[#This Row],[Entradas 30 Junio-30 Sept. 2023]]*Tabla1[[#This Row],[Costo Unit.]])</f>
        <v>0</v>
      </c>
      <c r="Q395" s="337">
        <f>(Tabla1[[#This Row],[Salidas 30 Junio-30 Sept. 2023]]*Tabla1[[#This Row],[Costo Unit.]])</f>
        <v>0</v>
      </c>
      <c r="R395" s="337" t="s">
        <v>1057</v>
      </c>
      <c r="S395" s="351"/>
      <c r="T395" s="351"/>
      <c r="U395" s="352"/>
      <c r="V395" s="33"/>
    </row>
    <row r="396" spans="2:22" ht="18" x14ac:dyDescent="0.25">
      <c r="B396" s="333">
        <v>42551</v>
      </c>
      <c r="C396" s="334" t="s">
        <v>1075</v>
      </c>
      <c r="D396" s="335" t="s">
        <v>770</v>
      </c>
      <c r="E396" s="340" t="s">
        <v>965</v>
      </c>
      <c r="F396" s="334">
        <v>45</v>
      </c>
      <c r="G396" s="334">
        <v>0</v>
      </c>
      <c r="H396" s="334"/>
      <c r="I396" s="334"/>
      <c r="J396" s="334">
        <v>0</v>
      </c>
      <c r="K396" s="334">
        <f>SUM(Tabla1[[#This Row],[Existencia al 30/06/2023]]+Tabla1[[#This Row],[Entradas 30 Junio-30 Sept. 2023]]+Tabla1[[#This Row],[Devoluciones]]+I396-J396)</f>
        <v>45</v>
      </c>
      <c r="L396" s="334">
        <v>45</v>
      </c>
      <c r="M396" s="334">
        <f>Tabla1[[#This Row],[Inventario al 30/09/2023]]-Tabla1[[#This Row],[Balance S/Mov. al 30/09/2023]]</f>
        <v>0</v>
      </c>
      <c r="N396" s="337">
        <v>1019.52</v>
      </c>
      <c r="O396" s="338">
        <f>Tabla1[[#This Row],[Costo Unit.]]*Tabla1[[#This Row],[Inventario al 30/09/2023]]</f>
        <v>45878.400000000001</v>
      </c>
      <c r="P396" s="337">
        <f>(Tabla1[[#This Row],[Entradas 30 Junio-30 Sept. 2023]]*Tabla1[[#This Row],[Costo Unit.]])</f>
        <v>0</v>
      </c>
      <c r="Q396" s="337">
        <f>(Tabla1[[#This Row],[Salidas 30 Junio-30 Sept. 2023]]*Tabla1[[#This Row],[Costo Unit.]])</f>
        <v>0</v>
      </c>
      <c r="R396" s="337" t="s">
        <v>1057</v>
      </c>
      <c r="S396" s="351"/>
      <c r="T396" s="351"/>
      <c r="U396" s="352"/>
      <c r="V396" s="33"/>
    </row>
    <row r="397" spans="2:22" ht="18" x14ac:dyDescent="0.25">
      <c r="B397" s="333">
        <v>42551</v>
      </c>
      <c r="C397" s="334" t="s">
        <v>1075</v>
      </c>
      <c r="D397" s="335" t="s">
        <v>423</v>
      </c>
      <c r="E397" s="340" t="s">
        <v>1117</v>
      </c>
      <c r="F397" s="334">
        <v>1</v>
      </c>
      <c r="G397" s="334">
        <v>0</v>
      </c>
      <c r="H397" s="334"/>
      <c r="I397" s="334"/>
      <c r="J397" s="334">
        <v>0</v>
      </c>
      <c r="K397" s="334">
        <f>SUM(Tabla1[[#This Row],[Existencia al 30/06/2023]]+Tabla1[[#This Row],[Entradas 30 Junio-30 Sept. 2023]]+Tabla1[[#This Row],[Devoluciones]]+I397-J397)</f>
        <v>1</v>
      </c>
      <c r="L397" s="334">
        <v>1</v>
      </c>
      <c r="M397" s="334">
        <f>Tabla1[[#This Row],[Inventario al 30/09/2023]]-Tabla1[[#This Row],[Balance S/Mov. al 30/09/2023]]</f>
        <v>0</v>
      </c>
      <c r="N397" s="337">
        <v>899.99</v>
      </c>
      <c r="O397" s="338">
        <f>Tabla1[[#This Row],[Costo Unit.]]*Tabla1[[#This Row],[Inventario al 30/09/2023]]</f>
        <v>899.99</v>
      </c>
      <c r="P397" s="337">
        <f>(Tabla1[[#This Row],[Entradas 30 Junio-30 Sept. 2023]]*Tabla1[[#This Row],[Costo Unit.]])</f>
        <v>0</v>
      </c>
      <c r="Q397" s="337">
        <f>(Tabla1[[#This Row],[Salidas 30 Junio-30 Sept. 2023]]*Tabla1[[#This Row],[Costo Unit.]])</f>
        <v>0</v>
      </c>
      <c r="R397" s="337" t="s">
        <v>1057</v>
      </c>
      <c r="S397" s="351"/>
      <c r="T397" s="351"/>
      <c r="U397" s="352"/>
      <c r="V397" s="33"/>
    </row>
    <row r="398" spans="2:22" ht="18" x14ac:dyDescent="0.25">
      <c r="B398" s="333">
        <v>42551</v>
      </c>
      <c r="C398" s="334" t="s">
        <v>1075</v>
      </c>
      <c r="D398" s="335" t="s">
        <v>426</v>
      </c>
      <c r="E398" s="340" t="s">
        <v>1118</v>
      </c>
      <c r="F398" s="334">
        <v>6</v>
      </c>
      <c r="G398" s="334">
        <v>0</v>
      </c>
      <c r="H398" s="334"/>
      <c r="I398" s="334"/>
      <c r="J398" s="334">
        <v>0</v>
      </c>
      <c r="K398" s="334">
        <f>SUM(Tabla1[[#This Row],[Existencia al 30/06/2023]]+Tabla1[[#This Row],[Entradas 30 Junio-30 Sept. 2023]]+Tabla1[[#This Row],[Devoluciones]]+I398-J398)</f>
        <v>6</v>
      </c>
      <c r="L398" s="334">
        <v>6</v>
      </c>
      <c r="M398" s="334">
        <f>Tabla1[[#This Row],[Inventario al 30/09/2023]]-Tabla1[[#This Row],[Balance S/Mov. al 30/09/2023]]</f>
        <v>0</v>
      </c>
      <c r="N398" s="337">
        <v>799.56</v>
      </c>
      <c r="O398" s="338">
        <f>Tabla1[[#This Row],[Costo Unit.]]*Tabla1[[#This Row],[Inventario al 30/09/2023]]</f>
        <v>4797.3599999999997</v>
      </c>
      <c r="P398" s="337">
        <f>(Tabla1[[#This Row],[Entradas 30 Junio-30 Sept. 2023]]*Tabla1[[#This Row],[Costo Unit.]])</f>
        <v>0</v>
      </c>
      <c r="Q398" s="337">
        <f>(Tabla1[[#This Row],[Salidas 30 Junio-30 Sept. 2023]]*Tabla1[[#This Row],[Costo Unit.]])</f>
        <v>0</v>
      </c>
      <c r="R398" s="337" t="s">
        <v>1057</v>
      </c>
      <c r="S398" s="351"/>
      <c r="T398" s="351"/>
      <c r="U398" s="352"/>
      <c r="V398" s="33"/>
    </row>
    <row r="399" spans="2:22" ht="18" x14ac:dyDescent="0.25">
      <c r="B399" s="333">
        <v>42496</v>
      </c>
      <c r="C399" s="334" t="s">
        <v>1077</v>
      </c>
      <c r="D399" s="335" t="s">
        <v>302</v>
      </c>
      <c r="E399" s="336" t="s">
        <v>43</v>
      </c>
      <c r="F399" s="334">
        <v>0</v>
      </c>
      <c r="G399" s="334">
        <v>0</v>
      </c>
      <c r="H399" s="334"/>
      <c r="I399" s="334"/>
      <c r="J399" s="334">
        <v>0</v>
      </c>
      <c r="K399" s="334">
        <f>SUM(Tabla1[[#This Row],[Existencia al 30/06/2023]]+Tabla1[[#This Row],[Entradas 30 Junio-30 Sept. 2023]]+Tabla1[[#This Row],[Devoluciones]]+I399-J399)</f>
        <v>0</v>
      </c>
      <c r="L399" s="334">
        <v>0</v>
      </c>
      <c r="M399" s="334">
        <f>Tabla1[[#This Row],[Inventario al 30/09/2023]]-Tabla1[[#This Row],[Balance S/Mov. al 30/09/2023]]</f>
        <v>0</v>
      </c>
      <c r="N399" s="337">
        <v>350</v>
      </c>
      <c r="O399" s="338">
        <f>Tabla1[[#This Row],[Costo Unit.]]*Tabla1[[#This Row],[Inventario al 30/09/2023]]</f>
        <v>0</v>
      </c>
      <c r="P399" s="337">
        <f>(Tabla1[[#This Row],[Entradas 30 Junio-30 Sept. 2023]]*Tabla1[[#This Row],[Costo Unit.]])</f>
        <v>0</v>
      </c>
      <c r="Q399" s="337">
        <f>(Tabla1[[#This Row],[Salidas 30 Junio-30 Sept. 2023]]*Tabla1[[#This Row],[Costo Unit.]])</f>
        <v>0</v>
      </c>
      <c r="R399" s="337" t="s">
        <v>1057</v>
      </c>
      <c r="S399" s="351"/>
      <c r="T399" s="351"/>
      <c r="U399" s="352"/>
      <c r="V399" s="33"/>
    </row>
    <row r="400" spans="2:22" ht="18" x14ac:dyDescent="0.25">
      <c r="B400" s="333">
        <v>43223</v>
      </c>
      <c r="C400" s="334" t="s">
        <v>1077</v>
      </c>
      <c r="D400" s="335" t="s">
        <v>929</v>
      </c>
      <c r="E400" s="340" t="s">
        <v>980</v>
      </c>
      <c r="F400" s="334">
        <v>2</v>
      </c>
      <c r="G400" s="334">
        <v>0</v>
      </c>
      <c r="H400" s="334"/>
      <c r="I400" s="334"/>
      <c r="J400" s="334">
        <v>0</v>
      </c>
      <c r="K400" s="334">
        <f>SUM(Tabla1[[#This Row],[Existencia al 30/06/2023]]+Tabla1[[#This Row],[Entradas 30 Junio-30 Sept. 2023]]+Tabla1[[#This Row],[Devoluciones]]+I400-J400)</f>
        <v>2</v>
      </c>
      <c r="L400" s="334">
        <v>2</v>
      </c>
      <c r="M400" s="334">
        <f>Tabla1[[#This Row],[Inventario al 30/09/2023]]-Tabla1[[#This Row],[Balance S/Mov. al 30/09/2023]]</f>
        <v>0</v>
      </c>
      <c r="N400" s="337">
        <v>13</v>
      </c>
      <c r="O400" s="338">
        <f>Tabla1[[#This Row],[Costo Unit.]]*Tabla1[[#This Row],[Inventario al 30/09/2023]]</f>
        <v>26</v>
      </c>
      <c r="P400" s="337">
        <f>(Tabla1[[#This Row],[Entradas 30 Junio-30 Sept. 2023]]*Tabla1[[#This Row],[Costo Unit.]])</f>
        <v>0</v>
      </c>
      <c r="Q400" s="337">
        <f>(Tabla1[[#This Row],[Salidas 30 Junio-30 Sept. 2023]]*Tabla1[[#This Row],[Costo Unit.]])</f>
        <v>0</v>
      </c>
      <c r="R400" s="337" t="s">
        <v>1057</v>
      </c>
      <c r="S400" s="351"/>
      <c r="T400" s="351"/>
      <c r="U400" s="352"/>
      <c r="V400" s="33"/>
    </row>
    <row r="401" spans="2:22" ht="18" x14ac:dyDescent="0.25">
      <c r="B401" s="333">
        <v>42551</v>
      </c>
      <c r="C401" s="334" t="s">
        <v>1068</v>
      </c>
      <c r="D401" s="335" t="s">
        <v>303</v>
      </c>
      <c r="E401" s="336" t="s">
        <v>44</v>
      </c>
      <c r="F401" s="334">
        <v>9</v>
      </c>
      <c r="G401" s="334">
        <v>0</v>
      </c>
      <c r="H401" s="334"/>
      <c r="I401" s="334"/>
      <c r="J401" s="334">
        <v>0</v>
      </c>
      <c r="K401" s="334">
        <f>SUM(Tabla1[[#This Row],[Existencia al 30/06/2023]]+Tabla1[[#This Row],[Entradas 30 Junio-30 Sept. 2023]]+Tabla1[[#This Row],[Devoluciones]]+I401-J401)</f>
        <v>9</v>
      </c>
      <c r="L401" s="334">
        <v>9</v>
      </c>
      <c r="M401" s="334">
        <f>Tabla1[[#This Row],[Inventario al 30/09/2023]]-Tabla1[[#This Row],[Balance S/Mov. al 30/09/2023]]</f>
        <v>0</v>
      </c>
      <c r="N401" s="337">
        <v>25</v>
      </c>
      <c r="O401" s="338">
        <f>Tabla1[[#This Row],[Costo Unit.]]*Tabla1[[#This Row],[Inventario al 30/09/2023]]</f>
        <v>225</v>
      </c>
      <c r="P401" s="337">
        <f>(Tabla1[[#This Row],[Entradas 30 Junio-30 Sept. 2023]]*Tabla1[[#This Row],[Costo Unit.]])</f>
        <v>0</v>
      </c>
      <c r="Q401" s="337">
        <f>(Tabla1[[#This Row],[Salidas 30 Junio-30 Sept. 2023]]*Tabla1[[#This Row],[Costo Unit.]])</f>
        <v>0</v>
      </c>
      <c r="R401" s="337" t="s">
        <v>1057</v>
      </c>
      <c r="S401" s="351"/>
      <c r="T401" s="351"/>
      <c r="U401" s="352"/>
      <c r="V401" s="33"/>
    </row>
    <row r="402" spans="2:22" ht="18" x14ac:dyDescent="0.25">
      <c r="B402" s="333">
        <v>42496</v>
      </c>
      <c r="C402" s="334" t="s">
        <v>1075</v>
      </c>
      <c r="D402" s="335" t="s">
        <v>374</v>
      </c>
      <c r="E402" s="343" t="s">
        <v>108</v>
      </c>
      <c r="F402" s="334">
        <v>1</v>
      </c>
      <c r="G402" s="334">
        <v>0</v>
      </c>
      <c r="H402" s="334"/>
      <c r="I402" s="334"/>
      <c r="J402" s="334">
        <v>0</v>
      </c>
      <c r="K402" s="334">
        <f>SUM(Tabla1[[#This Row],[Existencia al 30/06/2023]]+Tabla1[[#This Row],[Entradas 30 Junio-30 Sept. 2023]]+Tabla1[[#This Row],[Devoluciones]]+I402-J402)</f>
        <v>1</v>
      </c>
      <c r="L402" s="334">
        <v>1</v>
      </c>
      <c r="M402" s="334">
        <f>Tabla1[[#This Row],[Inventario al 30/09/2023]]-Tabla1[[#This Row],[Balance S/Mov. al 30/09/2023]]</f>
        <v>0</v>
      </c>
      <c r="N402" s="337">
        <v>487.2</v>
      </c>
      <c r="O402" s="338">
        <f>Tabla1[[#This Row],[Costo Unit.]]*Tabla1[[#This Row],[Inventario al 30/09/2023]]</f>
        <v>487.2</v>
      </c>
      <c r="P402" s="337">
        <f>(Tabla1[[#This Row],[Entradas 30 Junio-30 Sept. 2023]]*Tabla1[[#This Row],[Costo Unit.]])</f>
        <v>0</v>
      </c>
      <c r="Q402" s="337">
        <f>(Tabla1[[#This Row],[Salidas 30 Junio-30 Sept. 2023]]*Tabla1[[#This Row],[Costo Unit.]])</f>
        <v>0</v>
      </c>
      <c r="R402" s="337" t="s">
        <v>1057</v>
      </c>
      <c r="S402" s="351"/>
      <c r="T402" s="351"/>
      <c r="U402" s="352"/>
      <c r="V402" s="33"/>
    </row>
    <row r="403" spans="2:22" ht="18" x14ac:dyDescent="0.25">
      <c r="B403" s="333">
        <v>41928</v>
      </c>
      <c r="C403" s="334" t="s">
        <v>1075</v>
      </c>
      <c r="D403" s="335" t="s">
        <v>305</v>
      </c>
      <c r="E403" s="336" t="s">
        <v>46</v>
      </c>
      <c r="F403" s="334">
        <v>3</v>
      </c>
      <c r="G403" s="334">
        <v>0</v>
      </c>
      <c r="H403" s="334"/>
      <c r="I403" s="334"/>
      <c r="J403" s="334">
        <v>0</v>
      </c>
      <c r="K403" s="334">
        <f>SUM(Tabla1[[#This Row],[Existencia al 30/06/2023]]+Tabla1[[#This Row],[Entradas 30 Junio-30 Sept. 2023]]+Tabla1[[#This Row],[Devoluciones]]+I403-J403)</f>
        <v>3</v>
      </c>
      <c r="L403" s="334">
        <v>3</v>
      </c>
      <c r="M403" s="334">
        <f>Tabla1[[#This Row],[Inventario al 30/09/2023]]-Tabla1[[#This Row],[Balance S/Mov. al 30/09/2023]]</f>
        <v>0</v>
      </c>
      <c r="N403" s="337">
        <v>350</v>
      </c>
      <c r="O403" s="338">
        <f>Tabla1[[#This Row],[Costo Unit.]]*Tabla1[[#This Row],[Inventario al 30/09/2023]]</f>
        <v>1050</v>
      </c>
      <c r="P403" s="337">
        <f>(Tabla1[[#This Row],[Entradas 30 Junio-30 Sept. 2023]]*Tabla1[[#This Row],[Costo Unit.]])</f>
        <v>0</v>
      </c>
      <c r="Q403" s="337">
        <f>(Tabla1[[#This Row],[Salidas 30 Junio-30 Sept. 2023]]*Tabla1[[#This Row],[Costo Unit.]])</f>
        <v>0</v>
      </c>
      <c r="R403" s="337" t="s">
        <v>1057</v>
      </c>
      <c r="S403" s="351"/>
      <c r="T403" s="351"/>
      <c r="U403" s="352"/>
      <c r="V403" s="33"/>
    </row>
    <row r="404" spans="2:22" ht="18" x14ac:dyDescent="0.25">
      <c r="B404" s="333">
        <v>42496</v>
      </c>
      <c r="C404" s="334" t="s">
        <v>1075</v>
      </c>
      <c r="D404" s="335" t="s">
        <v>422</v>
      </c>
      <c r="E404" s="340" t="s">
        <v>147</v>
      </c>
      <c r="F404" s="334">
        <v>2</v>
      </c>
      <c r="G404" s="334">
        <v>0</v>
      </c>
      <c r="H404" s="334"/>
      <c r="I404" s="334"/>
      <c r="J404" s="334">
        <v>0</v>
      </c>
      <c r="K404" s="334">
        <f>SUM(Tabla1[[#This Row],[Existencia al 30/06/2023]]+Tabla1[[#This Row],[Entradas 30 Junio-30 Sept. 2023]]+Tabla1[[#This Row],[Devoluciones]]+I404-J404)</f>
        <v>2</v>
      </c>
      <c r="L404" s="334">
        <v>2</v>
      </c>
      <c r="M404" s="334">
        <f>Tabla1[[#This Row],[Inventario al 30/09/2023]]-Tabla1[[#This Row],[Balance S/Mov. al 30/09/2023]]</f>
        <v>0</v>
      </c>
      <c r="N404" s="337">
        <v>1150</v>
      </c>
      <c r="O404" s="338">
        <f>Tabla1[[#This Row],[Costo Unit.]]*Tabla1[[#This Row],[Inventario al 30/09/2023]]</f>
        <v>2300</v>
      </c>
      <c r="P404" s="337">
        <f>(Tabla1[[#This Row],[Entradas 30 Junio-30 Sept. 2023]]*Tabla1[[#This Row],[Costo Unit.]])</f>
        <v>0</v>
      </c>
      <c r="Q404" s="337">
        <f>(Tabla1[[#This Row],[Salidas 30 Junio-30 Sept. 2023]]*Tabla1[[#This Row],[Costo Unit.]])</f>
        <v>0</v>
      </c>
      <c r="R404" s="337" t="s">
        <v>1057</v>
      </c>
      <c r="S404" s="351"/>
      <c r="T404" s="351"/>
      <c r="U404" s="352"/>
      <c r="V404" s="33"/>
    </row>
    <row r="405" spans="2:22" ht="18" x14ac:dyDescent="0.25">
      <c r="B405" s="333">
        <v>42520</v>
      </c>
      <c r="C405" s="334" t="s">
        <v>1071</v>
      </c>
      <c r="D405" s="335" t="s">
        <v>356</v>
      </c>
      <c r="E405" s="340" t="s">
        <v>94</v>
      </c>
      <c r="F405" s="334">
        <v>1</v>
      </c>
      <c r="G405" s="334">
        <v>0</v>
      </c>
      <c r="H405" s="334"/>
      <c r="I405" s="334"/>
      <c r="J405" s="334">
        <v>0</v>
      </c>
      <c r="K405" s="334">
        <f>SUM(Tabla1[[#This Row],[Existencia al 30/06/2023]]+Tabla1[[#This Row],[Entradas 30 Junio-30 Sept. 2023]]+Tabla1[[#This Row],[Devoluciones]]+I405-J405)</f>
        <v>1</v>
      </c>
      <c r="L405" s="334">
        <v>1</v>
      </c>
      <c r="M405" s="334">
        <f>Tabla1[[#This Row],[Inventario al 30/09/2023]]-Tabla1[[#This Row],[Balance S/Mov. al 30/09/2023]]</f>
        <v>0</v>
      </c>
      <c r="N405" s="337">
        <v>263</v>
      </c>
      <c r="O405" s="338">
        <f>Tabla1[[#This Row],[Costo Unit.]]*Tabla1[[#This Row],[Inventario al 30/09/2023]]</f>
        <v>263</v>
      </c>
      <c r="P405" s="337">
        <f>(Tabla1[[#This Row],[Entradas 30 Junio-30 Sept. 2023]]*Tabla1[[#This Row],[Costo Unit.]])</f>
        <v>0</v>
      </c>
      <c r="Q405" s="337">
        <f>(Tabla1[[#This Row],[Salidas 30 Junio-30 Sept. 2023]]*Tabla1[[#This Row],[Costo Unit.]])</f>
        <v>0</v>
      </c>
      <c r="R405" s="337" t="s">
        <v>1057</v>
      </c>
      <c r="S405" s="351"/>
      <c r="T405" s="351"/>
      <c r="U405" s="352"/>
      <c r="V405" s="33"/>
    </row>
    <row r="406" spans="2:22" ht="18" x14ac:dyDescent="0.25">
      <c r="B406" s="333">
        <v>41443</v>
      </c>
      <c r="C406" s="334" t="s">
        <v>1077</v>
      </c>
      <c r="D406" s="335" t="s">
        <v>307</v>
      </c>
      <c r="E406" s="336" t="s">
        <v>48</v>
      </c>
      <c r="F406" s="334">
        <v>0</v>
      </c>
      <c r="G406" s="334">
        <v>0</v>
      </c>
      <c r="H406" s="334"/>
      <c r="I406" s="334"/>
      <c r="J406" s="334">
        <v>0</v>
      </c>
      <c r="K406" s="334">
        <f>SUM(Tabla1[[#This Row],[Existencia al 30/06/2023]]+Tabla1[[#This Row],[Entradas 30 Junio-30 Sept. 2023]]+Tabla1[[#This Row],[Devoluciones]]+I406-J406)</f>
        <v>0</v>
      </c>
      <c r="L406" s="334">
        <v>0</v>
      </c>
      <c r="M406" s="334">
        <f>Tabla1[[#This Row],[Inventario al 30/09/2023]]-Tabla1[[#This Row],[Balance S/Mov. al 30/09/2023]]</f>
        <v>0</v>
      </c>
      <c r="N406" s="337">
        <v>299</v>
      </c>
      <c r="O406" s="338">
        <f>Tabla1[[#This Row],[Costo Unit.]]*Tabla1[[#This Row],[Inventario al 30/09/2023]]</f>
        <v>0</v>
      </c>
      <c r="P406" s="337">
        <f>(Tabla1[[#This Row],[Entradas 30 Junio-30 Sept. 2023]]*Tabla1[[#This Row],[Costo Unit.]])</f>
        <v>0</v>
      </c>
      <c r="Q406" s="337">
        <f>(Tabla1[[#This Row],[Salidas 30 Junio-30 Sept. 2023]]*Tabla1[[#This Row],[Costo Unit.]])</f>
        <v>0</v>
      </c>
      <c r="R406" s="337" t="s">
        <v>1057</v>
      </c>
      <c r="S406" s="351"/>
      <c r="T406" s="351"/>
      <c r="U406" s="352"/>
      <c r="V406" s="33"/>
    </row>
    <row r="407" spans="2:22" ht="18" x14ac:dyDescent="0.25">
      <c r="B407" s="333">
        <v>42551</v>
      </c>
      <c r="C407" s="334" t="s">
        <v>1077</v>
      </c>
      <c r="D407" s="335" t="s">
        <v>339</v>
      </c>
      <c r="E407" s="340" t="s">
        <v>79</v>
      </c>
      <c r="F407" s="334">
        <v>3</v>
      </c>
      <c r="G407" s="334">
        <v>0</v>
      </c>
      <c r="H407" s="334"/>
      <c r="I407" s="334"/>
      <c r="J407" s="334">
        <v>0</v>
      </c>
      <c r="K407" s="334">
        <f>SUM(Tabla1[[#This Row],[Existencia al 30/06/2023]]+Tabla1[[#This Row],[Entradas 30 Junio-30 Sept. 2023]]+Tabla1[[#This Row],[Devoluciones]]+I407-J407)</f>
        <v>3</v>
      </c>
      <c r="L407" s="334">
        <v>2</v>
      </c>
      <c r="M407" s="334">
        <f>Tabla1[[#This Row],[Inventario al 30/09/2023]]-Tabla1[[#This Row],[Balance S/Mov. al 30/09/2023]]</f>
        <v>-1</v>
      </c>
      <c r="N407" s="337">
        <v>500</v>
      </c>
      <c r="O407" s="338">
        <f>Tabla1[[#This Row],[Costo Unit.]]*Tabla1[[#This Row],[Inventario al 30/09/2023]]</f>
        <v>1000</v>
      </c>
      <c r="P407" s="337">
        <f>(Tabla1[[#This Row],[Entradas 30 Junio-30 Sept. 2023]]*Tabla1[[#This Row],[Costo Unit.]])</f>
        <v>0</v>
      </c>
      <c r="Q407" s="337">
        <f>(Tabla1[[#This Row],[Salidas 30 Junio-30 Sept. 2023]]*Tabla1[[#This Row],[Costo Unit.]])</f>
        <v>0</v>
      </c>
      <c r="R407" s="337" t="s">
        <v>1057</v>
      </c>
      <c r="S407" s="351"/>
      <c r="T407" s="351"/>
      <c r="U407" s="352"/>
      <c r="V407" s="33"/>
    </row>
    <row r="408" spans="2:22" ht="18" x14ac:dyDescent="0.25">
      <c r="B408" s="333">
        <v>42040</v>
      </c>
      <c r="C408" s="334" t="s">
        <v>1074</v>
      </c>
      <c r="D408" s="335" t="s">
        <v>308</v>
      </c>
      <c r="E408" s="336" t="s">
        <v>49</v>
      </c>
      <c r="F408" s="334">
        <v>0</v>
      </c>
      <c r="G408" s="334">
        <v>0</v>
      </c>
      <c r="H408" s="334"/>
      <c r="I408" s="334"/>
      <c r="J408" s="334">
        <v>0</v>
      </c>
      <c r="K408" s="334">
        <f>SUM(Tabla1[[#This Row],[Existencia al 30/06/2023]]+Tabla1[[#This Row],[Entradas 30 Junio-30 Sept. 2023]]+Tabla1[[#This Row],[Devoluciones]]+I408-J408)</f>
        <v>0</v>
      </c>
      <c r="L408" s="334">
        <v>0</v>
      </c>
      <c r="M408" s="334">
        <f>Tabla1[[#This Row],[Inventario al 30/09/2023]]-Tabla1[[#This Row],[Balance S/Mov. al 30/09/2023]]</f>
        <v>0</v>
      </c>
      <c r="N408" s="337">
        <v>25862</v>
      </c>
      <c r="O408" s="338">
        <f>Tabla1[[#This Row],[Costo Unit.]]*Tabla1[[#This Row],[Inventario al 30/09/2023]]</f>
        <v>0</v>
      </c>
      <c r="P408" s="337">
        <f>(Tabla1[[#This Row],[Entradas 30 Junio-30 Sept. 2023]]*Tabla1[[#This Row],[Costo Unit.]])</f>
        <v>0</v>
      </c>
      <c r="Q408" s="337">
        <f>(Tabla1[[#This Row],[Salidas 30 Junio-30 Sept. 2023]]*Tabla1[[#This Row],[Costo Unit.]])</f>
        <v>0</v>
      </c>
      <c r="R408" s="337" t="s">
        <v>1057</v>
      </c>
      <c r="S408" s="351"/>
      <c r="T408" s="351"/>
      <c r="U408" s="352"/>
      <c r="V408" s="33"/>
    </row>
    <row r="409" spans="2:22" ht="18" x14ac:dyDescent="0.25">
      <c r="B409" s="333">
        <v>41488</v>
      </c>
      <c r="C409" s="334" t="s">
        <v>1077</v>
      </c>
      <c r="D409" s="335" t="s">
        <v>309</v>
      </c>
      <c r="E409" s="340" t="s">
        <v>50</v>
      </c>
      <c r="F409" s="334">
        <v>2</v>
      </c>
      <c r="G409" s="334">
        <v>0</v>
      </c>
      <c r="H409" s="334"/>
      <c r="I409" s="334"/>
      <c r="J409" s="334">
        <v>0</v>
      </c>
      <c r="K409" s="334">
        <f>SUM(Tabla1[[#This Row],[Existencia al 30/06/2023]]+Tabla1[[#This Row],[Entradas 30 Junio-30 Sept. 2023]]+Tabla1[[#This Row],[Devoluciones]]+I409-J409)</f>
        <v>2</v>
      </c>
      <c r="L409" s="334">
        <v>2</v>
      </c>
      <c r="M409" s="334">
        <f>Tabla1[[#This Row],[Inventario al 30/09/2023]]-Tabla1[[#This Row],[Balance S/Mov. al 30/09/2023]]</f>
        <v>0</v>
      </c>
      <c r="N409" s="337">
        <v>517.24</v>
      </c>
      <c r="O409" s="338">
        <f>Tabla1[[#This Row],[Costo Unit.]]*Tabla1[[#This Row],[Inventario al 30/09/2023]]</f>
        <v>1034.48</v>
      </c>
      <c r="P409" s="337">
        <f>(Tabla1[[#This Row],[Entradas 30 Junio-30 Sept. 2023]]*Tabla1[[#This Row],[Costo Unit.]])</f>
        <v>0</v>
      </c>
      <c r="Q409" s="337">
        <f>(Tabla1[[#This Row],[Salidas 30 Junio-30 Sept. 2023]]*Tabla1[[#This Row],[Costo Unit.]])</f>
        <v>0</v>
      </c>
      <c r="R409" s="337" t="s">
        <v>1057</v>
      </c>
      <c r="S409" s="351"/>
      <c r="T409" s="351"/>
      <c r="U409" s="352"/>
      <c r="V409" s="33"/>
    </row>
    <row r="410" spans="2:22" ht="18" x14ac:dyDescent="0.25">
      <c r="B410" s="333">
        <v>41479</v>
      </c>
      <c r="C410" s="334" t="s">
        <v>1077</v>
      </c>
      <c r="D410" s="335" t="s">
        <v>310</v>
      </c>
      <c r="E410" s="340" t="s">
        <v>51</v>
      </c>
      <c r="F410" s="334">
        <v>4</v>
      </c>
      <c r="G410" s="334">
        <v>0</v>
      </c>
      <c r="H410" s="334"/>
      <c r="I410" s="334"/>
      <c r="J410" s="334">
        <v>0</v>
      </c>
      <c r="K410" s="334">
        <f>SUM(Tabla1[[#This Row],[Existencia al 30/06/2023]]+Tabla1[[#This Row],[Entradas 30 Junio-30 Sept. 2023]]+Tabla1[[#This Row],[Devoluciones]]+I410-J410)</f>
        <v>4</v>
      </c>
      <c r="L410" s="334">
        <v>4</v>
      </c>
      <c r="M410" s="334">
        <f>Tabla1[[#This Row],[Inventario al 30/09/2023]]-Tabla1[[#This Row],[Balance S/Mov. al 30/09/2023]]</f>
        <v>0</v>
      </c>
      <c r="N410" s="337">
        <v>325</v>
      </c>
      <c r="O410" s="338">
        <f>Tabla1[[#This Row],[Costo Unit.]]*Tabla1[[#This Row],[Inventario al 30/09/2023]]</f>
        <v>1300</v>
      </c>
      <c r="P410" s="337">
        <f>(Tabla1[[#This Row],[Entradas 30 Junio-30 Sept. 2023]]*Tabla1[[#This Row],[Costo Unit.]])</f>
        <v>0</v>
      </c>
      <c r="Q410" s="337">
        <f>(Tabla1[[#This Row],[Salidas 30 Junio-30 Sept. 2023]]*Tabla1[[#This Row],[Costo Unit.]])</f>
        <v>0</v>
      </c>
      <c r="R410" s="337" t="s">
        <v>1057</v>
      </c>
      <c r="S410" s="351"/>
      <c r="T410" s="351"/>
      <c r="U410" s="352"/>
      <c r="V410" s="33"/>
    </row>
    <row r="411" spans="2:22" ht="18" x14ac:dyDescent="0.25">
      <c r="B411" s="333"/>
      <c r="C411" s="334" t="s">
        <v>1077</v>
      </c>
      <c r="D411" s="335" t="s">
        <v>1229</v>
      </c>
      <c r="E411" s="336" t="s">
        <v>1099</v>
      </c>
      <c r="F411" s="334">
        <v>1</v>
      </c>
      <c r="G411" s="334">
        <v>0</v>
      </c>
      <c r="H411" s="334"/>
      <c r="I411" s="334"/>
      <c r="J411" s="334">
        <v>0</v>
      </c>
      <c r="K411" s="334">
        <f>SUM(Tabla1[[#This Row],[Existencia al 30/06/2023]]+Tabla1[[#This Row],[Entradas 30 Junio-30 Sept. 2023]]+Tabla1[[#This Row],[Devoluciones]]+I411-J411)</f>
        <v>1</v>
      </c>
      <c r="L411" s="334">
        <v>1</v>
      </c>
      <c r="M411" s="334">
        <f>Tabla1[[#This Row],[Inventario al 30/09/2023]]-Tabla1[[#This Row],[Balance S/Mov. al 30/09/2023]]</f>
        <v>0</v>
      </c>
      <c r="N411" s="337">
        <v>0</v>
      </c>
      <c r="O411" s="338">
        <f>Tabla1[[#This Row],[Costo Unit.]]*Tabla1[[#This Row],[Inventario al 30/09/2023]]</f>
        <v>0</v>
      </c>
      <c r="P411" s="337">
        <f>(Tabla1[[#This Row],[Entradas 30 Junio-30 Sept. 2023]]*Tabla1[[#This Row],[Costo Unit.]])</f>
        <v>0</v>
      </c>
      <c r="Q411" s="337">
        <f>(Tabla1[[#This Row],[Salidas 30 Junio-30 Sept. 2023]]*Tabla1[[#This Row],[Costo Unit.]])</f>
        <v>0</v>
      </c>
      <c r="R411" s="337" t="s">
        <v>1057</v>
      </c>
      <c r="S411" s="351"/>
      <c r="T411" s="351"/>
      <c r="U411" s="352"/>
      <c r="V411" s="33"/>
    </row>
    <row r="412" spans="2:22" ht="18" x14ac:dyDescent="0.25">
      <c r="B412" s="333">
        <v>41402</v>
      </c>
      <c r="C412" s="334" t="s">
        <v>1071</v>
      </c>
      <c r="D412" s="335" t="s">
        <v>355</v>
      </c>
      <c r="E412" s="340" t="s">
        <v>93</v>
      </c>
      <c r="F412" s="334">
        <v>3</v>
      </c>
      <c r="G412" s="334">
        <v>0</v>
      </c>
      <c r="H412" s="334"/>
      <c r="I412" s="334"/>
      <c r="J412" s="334">
        <v>0</v>
      </c>
      <c r="K412" s="334">
        <f>SUM(Tabla1[[#This Row],[Existencia al 30/06/2023]]+Tabla1[[#This Row],[Entradas 30 Junio-30 Sept. 2023]]+Tabla1[[#This Row],[Devoluciones]]+I412-J412)</f>
        <v>3</v>
      </c>
      <c r="L412" s="334">
        <v>3</v>
      </c>
      <c r="M412" s="334">
        <f>Tabla1[[#This Row],[Inventario al 30/09/2023]]-Tabla1[[#This Row],[Balance S/Mov. al 30/09/2023]]</f>
        <v>0</v>
      </c>
      <c r="N412" s="337">
        <v>41</v>
      </c>
      <c r="O412" s="338">
        <f>Tabla1[[#This Row],[Costo Unit.]]*Tabla1[[#This Row],[Inventario al 30/09/2023]]</f>
        <v>123</v>
      </c>
      <c r="P412" s="337">
        <f>(Tabla1[[#This Row],[Entradas 30 Junio-30 Sept. 2023]]*Tabla1[[#This Row],[Costo Unit.]])</f>
        <v>0</v>
      </c>
      <c r="Q412" s="337">
        <f>(Tabla1[[#This Row],[Salidas 30 Junio-30 Sept. 2023]]*Tabla1[[#This Row],[Costo Unit.]])</f>
        <v>0</v>
      </c>
      <c r="R412" s="337" t="s">
        <v>1057</v>
      </c>
      <c r="S412" s="351"/>
      <c r="T412" s="351"/>
      <c r="U412" s="352"/>
      <c r="V412" s="33"/>
    </row>
    <row r="413" spans="2:22" ht="18" x14ac:dyDescent="0.25">
      <c r="B413" s="333">
        <v>41479</v>
      </c>
      <c r="C413" s="334" t="s">
        <v>1070</v>
      </c>
      <c r="D413" s="335" t="s">
        <v>329</v>
      </c>
      <c r="E413" s="340" t="s">
        <v>68</v>
      </c>
      <c r="F413" s="334">
        <v>1</v>
      </c>
      <c r="G413" s="334">
        <v>0</v>
      </c>
      <c r="H413" s="334"/>
      <c r="I413" s="334"/>
      <c r="J413" s="334">
        <v>0</v>
      </c>
      <c r="K413" s="334">
        <f>SUM(Tabla1[[#This Row],[Existencia al 30/06/2023]]+Tabla1[[#This Row],[Entradas 30 Junio-30 Sept. 2023]]+Tabla1[[#This Row],[Devoluciones]]+I413-J413)</f>
        <v>1</v>
      </c>
      <c r="L413" s="334">
        <v>1</v>
      </c>
      <c r="M413" s="334">
        <f>Tabla1[[#This Row],[Inventario al 30/09/2023]]-Tabla1[[#This Row],[Balance S/Mov. al 30/09/2023]]</f>
        <v>0</v>
      </c>
      <c r="N413" s="337">
        <v>22.5</v>
      </c>
      <c r="O413" s="338">
        <f>Tabla1[[#This Row],[Costo Unit.]]*Tabla1[[#This Row],[Inventario al 30/09/2023]]</f>
        <v>22.5</v>
      </c>
      <c r="P413" s="337">
        <f>(Tabla1[[#This Row],[Entradas 30 Junio-30 Sept. 2023]]*Tabla1[[#This Row],[Costo Unit.]])</f>
        <v>0</v>
      </c>
      <c r="Q413" s="337">
        <f>(Tabla1[[#This Row],[Salidas 30 Junio-30 Sept. 2023]]*Tabla1[[#This Row],[Costo Unit.]])</f>
        <v>0</v>
      </c>
      <c r="R413" s="337" t="s">
        <v>1057</v>
      </c>
      <c r="S413" s="351"/>
      <c r="T413" s="351"/>
      <c r="U413" s="352"/>
      <c r="V413" s="33"/>
    </row>
    <row r="414" spans="2:22" ht="18" x14ac:dyDescent="0.25">
      <c r="B414" s="333">
        <v>42520</v>
      </c>
      <c r="C414" s="334" t="s">
        <v>1070</v>
      </c>
      <c r="D414" s="335" t="s">
        <v>416</v>
      </c>
      <c r="E414" s="340" t="s">
        <v>142</v>
      </c>
      <c r="F414" s="334">
        <v>1</v>
      </c>
      <c r="G414" s="334">
        <v>0</v>
      </c>
      <c r="H414" s="334"/>
      <c r="I414" s="334"/>
      <c r="J414" s="334">
        <v>0</v>
      </c>
      <c r="K414" s="334">
        <f>SUM(Tabla1[[#This Row],[Existencia al 30/06/2023]]+Tabla1[[#This Row],[Entradas 30 Junio-30 Sept. 2023]]+Tabla1[[#This Row],[Devoluciones]]+I414-J414)</f>
        <v>1</v>
      </c>
      <c r="L414" s="334">
        <v>1</v>
      </c>
      <c r="M414" s="334">
        <f>Tabla1[[#This Row],[Inventario al 30/09/2023]]-Tabla1[[#This Row],[Balance S/Mov. al 30/09/2023]]</f>
        <v>0</v>
      </c>
      <c r="N414" s="337">
        <v>29</v>
      </c>
      <c r="O414" s="338">
        <f>Tabla1[[#This Row],[Costo Unit.]]*Tabla1[[#This Row],[Inventario al 30/09/2023]]</f>
        <v>29</v>
      </c>
      <c r="P414" s="337">
        <f>(Tabla1[[#This Row],[Entradas 30 Junio-30 Sept. 2023]]*Tabla1[[#This Row],[Costo Unit.]])</f>
        <v>0</v>
      </c>
      <c r="Q414" s="337">
        <f>(Tabla1[[#This Row],[Salidas 30 Junio-30 Sept. 2023]]*Tabla1[[#This Row],[Costo Unit.]])</f>
        <v>0</v>
      </c>
      <c r="R414" s="337" t="s">
        <v>1057</v>
      </c>
      <c r="S414" s="351"/>
      <c r="T414" s="351"/>
      <c r="U414" s="352"/>
      <c r="V414" s="33"/>
    </row>
    <row r="415" spans="2:22" ht="18" x14ac:dyDescent="0.25">
      <c r="B415" s="333">
        <v>41443</v>
      </c>
      <c r="C415" s="334" t="s">
        <v>1070</v>
      </c>
      <c r="D415" s="335" t="s">
        <v>390</v>
      </c>
      <c r="E415" s="340" t="s">
        <v>121</v>
      </c>
      <c r="F415" s="334">
        <v>1</v>
      </c>
      <c r="G415" s="334">
        <v>0</v>
      </c>
      <c r="H415" s="334"/>
      <c r="I415" s="334"/>
      <c r="J415" s="334">
        <v>0</v>
      </c>
      <c r="K415" s="334">
        <f>SUM(Tabla1[[#This Row],[Existencia al 30/06/2023]]+Tabla1[[#This Row],[Entradas 30 Junio-30 Sept. 2023]]+Tabla1[[#This Row],[Devoluciones]]+I415-J415)</f>
        <v>1</v>
      </c>
      <c r="L415" s="334">
        <v>1</v>
      </c>
      <c r="M415" s="334">
        <f>Tabla1[[#This Row],[Inventario al 30/09/2023]]-Tabla1[[#This Row],[Balance S/Mov. al 30/09/2023]]</f>
        <v>0</v>
      </c>
      <c r="N415" s="337">
        <v>406.48</v>
      </c>
      <c r="O415" s="338">
        <f>Tabla1[[#This Row],[Costo Unit.]]*Tabla1[[#This Row],[Inventario al 30/09/2023]]</f>
        <v>406.48</v>
      </c>
      <c r="P415" s="337">
        <f>(Tabla1[[#This Row],[Entradas 30 Junio-30 Sept. 2023]]*Tabla1[[#This Row],[Costo Unit.]])</f>
        <v>0</v>
      </c>
      <c r="Q415" s="337">
        <f>(Tabla1[[#This Row],[Salidas 30 Junio-30 Sept. 2023]]*Tabla1[[#This Row],[Costo Unit.]])</f>
        <v>0</v>
      </c>
      <c r="R415" s="337" t="s">
        <v>1057</v>
      </c>
      <c r="S415" s="351"/>
      <c r="T415" s="351"/>
      <c r="U415" s="352"/>
      <c r="V415" s="33"/>
    </row>
    <row r="416" spans="2:22" ht="18" x14ac:dyDescent="0.25">
      <c r="B416" s="333">
        <v>42496</v>
      </c>
      <c r="C416" s="334" t="s">
        <v>1086</v>
      </c>
      <c r="D416" s="335" t="s">
        <v>312</v>
      </c>
      <c r="E416" s="340" t="s">
        <v>53</v>
      </c>
      <c r="F416" s="334">
        <v>2</v>
      </c>
      <c r="G416" s="334">
        <v>0</v>
      </c>
      <c r="H416" s="334"/>
      <c r="I416" s="334"/>
      <c r="J416" s="334">
        <v>0</v>
      </c>
      <c r="K416" s="334">
        <f>SUM(Tabla1[[#This Row],[Existencia al 30/06/2023]]+Tabla1[[#This Row],[Entradas 30 Junio-30 Sept. 2023]]+Tabla1[[#This Row],[Devoluciones]]+I416-J416)</f>
        <v>2</v>
      </c>
      <c r="L416" s="334">
        <v>2</v>
      </c>
      <c r="M416" s="334">
        <f>Tabla1[[#This Row],[Inventario al 30/09/2023]]-Tabla1[[#This Row],[Balance S/Mov. al 30/09/2023]]</f>
        <v>0</v>
      </c>
      <c r="N416" s="337">
        <v>225</v>
      </c>
      <c r="O416" s="338">
        <f>Tabla1[[#This Row],[Costo Unit.]]*Tabla1[[#This Row],[Inventario al 30/09/2023]]</f>
        <v>450</v>
      </c>
      <c r="P416" s="337">
        <f>(Tabla1[[#This Row],[Entradas 30 Junio-30 Sept. 2023]]*Tabla1[[#This Row],[Costo Unit.]])</f>
        <v>0</v>
      </c>
      <c r="Q416" s="337">
        <f>(Tabla1[[#This Row],[Salidas 30 Junio-30 Sept. 2023]]*Tabla1[[#This Row],[Costo Unit.]])</f>
        <v>0</v>
      </c>
      <c r="R416" s="337" t="s">
        <v>1057</v>
      </c>
      <c r="S416" s="351"/>
      <c r="T416" s="351"/>
      <c r="U416" s="352"/>
      <c r="V416" s="33"/>
    </row>
    <row r="417" spans="2:22" ht="18" x14ac:dyDescent="0.25">
      <c r="B417" s="333">
        <v>42291</v>
      </c>
      <c r="C417" s="334" t="s">
        <v>1070</v>
      </c>
      <c r="D417" s="335" t="s">
        <v>448</v>
      </c>
      <c r="E417" s="340" t="s">
        <v>652</v>
      </c>
      <c r="F417" s="334">
        <v>22</v>
      </c>
      <c r="G417" s="334">
        <v>0</v>
      </c>
      <c r="H417" s="334"/>
      <c r="I417" s="334"/>
      <c r="J417" s="334">
        <v>0</v>
      </c>
      <c r="K417" s="334">
        <f>SUM(Tabla1[[#This Row],[Existencia al 30/06/2023]]+Tabla1[[#This Row],[Entradas 30 Junio-30 Sept. 2023]]+Tabla1[[#This Row],[Devoluciones]]+I417-J417)</f>
        <v>22</v>
      </c>
      <c r="L417" s="334">
        <v>23</v>
      </c>
      <c r="M417" s="334">
        <f>Tabla1[[#This Row],[Inventario al 30/09/2023]]-Tabla1[[#This Row],[Balance S/Mov. al 30/09/2023]]</f>
        <v>1</v>
      </c>
      <c r="N417" s="337">
        <v>425</v>
      </c>
      <c r="O417" s="338">
        <f>Tabla1[[#This Row],[Costo Unit.]]*Tabla1[[#This Row],[Inventario al 30/09/2023]]</f>
        <v>9775</v>
      </c>
      <c r="P417" s="337">
        <f>(Tabla1[[#This Row],[Entradas 30 Junio-30 Sept. 2023]]*Tabla1[[#This Row],[Costo Unit.]])</f>
        <v>0</v>
      </c>
      <c r="Q417" s="337">
        <f>(Tabla1[[#This Row],[Salidas 30 Junio-30 Sept. 2023]]*Tabla1[[#This Row],[Costo Unit.]])</f>
        <v>0</v>
      </c>
      <c r="R417" s="337" t="s">
        <v>1057</v>
      </c>
      <c r="S417" s="351"/>
      <c r="T417" s="351"/>
      <c r="U417" s="352"/>
      <c r="V417" s="33"/>
    </row>
    <row r="418" spans="2:22" ht="18" x14ac:dyDescent="0.25">
      <c r="B418" s="333">
        <v>41479</v>
      </c>
      <c r="C418" s="334" t="s">
        <v>1073</v>
      </c>
      <c r="D418" s="335" t="s">
        <v>351</v>
      </c>
      <c r="E418" s="340" t="s">
        <v>89</v>
      </c>
      <c r="F418" s="334">
        <v>6</v>
      </c>
      <c r="G418" s="334">
        <v>0</v>
      </c>
      <c r="H418" s="334"/>
      <c r="I418" s="334"/>
      <c r="J418" s="334">
        <v>0</v>
      </c>
      <c r="K418" s="334">
        <f>SUM(Tabla1[[#This Row],[Existencia al 30/06/2023]]+Tabla1[[#This Row],[Entradas 30 Junio-30 Sept. 2023]]+Tabla1[[#This Row],[Devoluciones]]+I418-J418)</f>
        <v>6</v>
      </c>
      <c r="L418" s="334">
        <v>6</v>
      </c>
      <c r="M418" s="334">
        <f>Tabla1[[#This Row],[Inventario al 30/09/2023]]-Tabla1[[#This Row],[Balance S/Mov. al 30/09/2023]]</f>
        <v>0</v>
      </c>
      <c r="N418" s="337">
        <v>395.3</v>
      </c>
      <c r="O418" s="338">
        <f>Tabla1[[#This Row],[Costo Unit.]]*Tabla1[[#This Row],[Inventario al 30/09/2023]]</f>
        <v>2371.8000000000002</v>
      </c>
      <c r="P418" s="337">
        <f>(Tabla1[[#This Row],[Entradas 30 Junio-30 Sept. 2023]]*Tabla1[[#This Row],[Costo Unit.]])</f>
        <v>0</v>
      </c>
      <c r="Q418" s="337">
        <f>(Tabla1[[#This Row],[Salidas 30 Junio-30 Sept. 2023]]*Tabla1[[#This Row],[Costo Unit.]])</f>
        <v>0</v>
      </c>
      <c r="R418" s="337" t="s">
        <v>1057</v>
      </c>
      <c r="S418" s="351"/>
      <c r="T418" s="351"/>
      <c r="U418" s="352"/>
      <c r="V418" s="33"/>
    </row>
    <row r="419" spans="2:22" ht="18" x14ac:dyDescent="0.25">
      <c r="B419" s="333"/>
      <c r="C419" s="334" t="s">
        <v>1077</v>
      </c>
      <c r="D419" s="335" t="s">
        <v>1162</v>
      </c>
      <c r="E419" s="340" t="s">
        <v>1152</v>
      </c>
      <c r="F419" s="334">
        <v>1</v>
      </c>
      <c r="G419" s="334">
        <v>0</v>
      </c>
      <c r="H419" s="334"/>
      <c r="I419" s="334"/>
      <c r="J419" s="334">
        <v>0</v>
      </c>
      <c r="K419" s="334">
        <f>SUM(Tabla1[[#This Row],[Existencia al 30/06/2023]]+Tabla1[[#This Row],[Entradas 30 Junio-30 Sept. 2023]]+Tabla1[[#This Row],[Devoluciones]]+I419-J419)</f>
        <v>1</v>
      </c>
      <c r="L419" s="334">
        <v>1</v>
      </c>
      <c r="M419" s="334">
        <f>Tabla1[[#This Row],[Inventario al 30/09/2023]]-Tabla1[[#This Row],[Balance S/Mov. al 30/09/2023]]</f>
        <v>0</v>
      </c>
      <c r="N419" s="337">
        <v>0</v>
      </c>
      <c r="O419" s="338">
        <f>Tabla1[[#This Row],[Costo Unit.]]*Tabla1[[#This Row],[Inventario al 30/09/2023]]</f>
        <v>0</v>
      </c>
      <c r="P419" s="337">
        <f>(Tabla1[[#This Row],[Entradas 30 Junio-30 Sept. 2023]]*Tabla1[[#This Row],[Costo Unit.]])</f>
        <v>0</v>
      </c>
      <c r="Q419" s="337">
        <f>(Tabla1[[#This Row],[Salidas 30 Junio-30 Sept. 2023]]*Tabla1[[#This Row],[Costo Unit.]])</f>
        <v>0</v>
      </c>
      <c r="R419" s="337" t="s">
        <v>1057</v>
      </c>
      <c r="S419" s="351"/>
      <c r="T419" s="351"/>
      <c r="U419" s="352"/>
      <c r="V419" s="33"/>
    </row>
    <row r="420" spans="2:22" ht="18" x14ac:dyDescent="0.25">
      <c r="B420" s="333">
        <v>41488</v>
      </c>
      <c r="C420" s="334" t="s">
        <v>1075</v>
      </c>
      <c r="D420" s="335" t="s">
        <v>387</v>
      </c>
      <c r="E420" s="343" t="s">
        <v>119</v>
      </c>
      <c r="F420" s="334">
        <v>1</v>
      </c>
      <c r="G420" s="334">
        <v>0</v>
      </c>
      <c r="H420" s="334"/>
      <c r="I420" s="334"/>
      <c r="J420" s="334">
        <v>0</v>
      </c>
      <c r="K420" s="334">
        <f>SUM(Tabla1[[#This Row],[Existencia al 30/06/2023]]+Tabla1[[#This Row],[Entradas 30 Junio-30 Sept. 2023]]+Tabla1[[#This Row],[Devoluciones]]+I420-J420)</f>
        <v>1</v>
      </c>
      <c r="L420" s="334">
        <v>1</v>
      </c>
      <c r="M420" s="334">
        <f>Tabla1[[#This Row],[Inventario al 30/09/2023]]-Tabla1[[#This Row],[Balance S/Mov. al 30/09/2023]]</f>
        <v>0</v>
      </c>
      <c r="N420" s="337">
        <v>80</v>
      </c>
      <c r="O420" s="338">
        <f>Tabla1[[#This Row],[Costo Unit.]]*Tabla1[[#This Row],[Inventario al 30/09/2023]]</f>
        <v>80</v>
      </c>
      <c r="P420" s="337">
        <f>(Tabla1[[#This Row],[Entradas 30 Junio-30 Sept. 2023]]*Tabla1[[#This Row],[Costo Unit.]])</f>
        <v>0</v>
      </c>
      <c r="Q420" s="337">
        <f>(Tabla1[[#This Row],[Salidas 30 Junio-30 Sept. 2023]]*Tabla1[[#This Row],[Costo Unit.]])</f>
        <v>0</v>
      </c>
      <c r="R420" s="337" t="s">
        <v>1057</v>
      </c>
      <c r="S420" s="351"/>
      <c r="T420" s="351"/>
      <c r="U420" s="352"/>
      <c r="V420" s="33"/>
    </row>
    <row r="421" spans="2:22" ht="18" x14ac:dyDescent="0.25">
      <c r="B421" s="333">
        <v>42520</v>
      </c>
      <c r="C421" s="334" t="s">
        <v>1073</v>
      </c>
      <c r="D421" s="335" t="s">
        <v>347</v>
      </c>
      <c r="E421" s="336" t="s">
        <v>85</v>
      </c>
      <c r="F421" s="334">
        <v>24</v>
      </c>
      <c r="G421" s="334">
        <v>0</v>
      </c>
      <c r="H421" s="334"/>
      <c r="I421" s="334"/>
      <c r="J421" s="334">
        <v>0</v>
      </c>
      <c r="K421" s="334">
        <f>SUM(Tabla1[[#This Row],[Existencia al 30/06/2023]]+Tabla1[[#This Row],[Entradas 30 Junio-30 Sept. 2023]]+Tabla1[[#This Row],[Devoluciones]]+I421-J421)</f>
        <v>24</v>
      </c>
      <c r="L421" s="334">
        <v>24</v>
      </c>
      <c r="M421" s="334">
        <f>Tabla1[[#This Row],[Inventario al 30/09/2023]]-Tabla1[[#This Row],[Balance S/Mov. al 30/09/2023]]</f>
        <v>0</v>
      </c>
      <c r="N421" s="337">
        <v>12.21</v>
      </c>
      <c r="O421" s="338">
        <f>Tabla1[[#This Row],[Costo Unit.]]*Tabla1[[#This Row],[Inventario al 30/09/2023]]</f>
        <v>293.04000000000002</v>
      </c>
      <c r="P421" s="337">
        <f>(Tabla1[[#This Row],[Entradas 30 Junio-30 Sept. 2023]]*Tabla1[[#This Row],[Costo Unit.]])</f>
        <v>0</v>
      </c>
      <c r="Q421" s="337">
        <f>(Tabla1[[#This Row],[Salidas 30 Junio-30 Sept. 2023]]*Tabla1[[#This Row],[Costo Unit.]])</f>
        <v>0</v>
      </c>
      <c r="R421" s="337" t="s">
        <v>1057</v>
      </c>
      <c r="S421" s="351"/>
      <c r="T421" s="351"/>
      <c r="U421" s="352"/>
      <c r="V421" s="33"/>
    </row>
    <row r="422" spans="2:22" ht="18" x14ac:dyDescent="0.25">
      <c r="B422" s="333">
        <v>41835</v>
      </c>
      <c r="C422" s="334" t="s">
        <v>1073</v>
      </c>
      <c r="D422" s="335" t="s">
        <v>316</v>
      </c>
      <c r="E422" s="336" t="s">
        <v>55</v>
      </c>
      <c r="F422" s="334">
        <v>1</v>
      </c>
      <c r="G422" s="334">
        <v>0</v>
      </c>
      <c r="H422" s="334"/>
      <c r="I422" s="334"/>
      <c r="J422" s="334">
        <v>0</v>
      </c>
      <c r="K422" s="334">
        <f>SUM(Tabla1[[#This Row],[Existencia al 30/06/2023]]+Tabla1[[#This Row],[Entradas 30 Junio-30 Sept. 2023]]+Tabla1[[#This Row],[Devoluciones]]+I422-J422)</f>
        <v>1</v>
      </c>
      <c r="L422" s="334">
        <v>1</v>
      </c>
      <c r="M422" s="334">
        <f>Tabla1[[#This Row],[Inventario al 30/09/2023]]-Tabla1[[#This Row],[Balance S/Mov. al 30/09/2023]]</f>
        <v>0</v>
      </c>
      <c r="N422" s="337">
        <v>102.5</v>
      </c>
      <c r="O422" s="338">
        <f>Tabla1[[#This Row],[Costo Unit.]]*Tabla1[[#This Row],[Inventario al 30/09/2023]]</f>
        <v>102.5</v>
      </c>
      <c r="P422" s="337">
        <f>(Tabla1[[#This Row],[Entradas 30 Junio-30 Sept. 2023]]*Tabla1[[#This Row],[Costo Unit.]])</f>
        <v>0</v>
      </c>
      <c r="Q422" s="337">
        <f>(Tabla1[[#This Row],[Salidas 30 Junio-30 Sept. 2023]]*Tabla1[[#This Row],[Costo Unit.]])</f>
        <v>0</v>
      </c>
      <c r="R422" s="337" t="s">
        <v>1057</v>
      </c>
      <c r="S422" s="351"/>
      <c r="T422" s="351"/>
      <c r="U422" s="352"/>
      <c r="V422" s="33"/>
    </row>
    <row r="423" spans="2:22" ht="18" x14ac:dyDescent="0.25">
      <c r="B423" s="333">
        <v>41438</v>
      </c>
      <c r="C423" s="334" t="s">
        <v>1070</v>
      </c>
      <c r="D423" s="335" t="s">
        <v>391</v>
      </c>
      <c r="E423" s="340" t="s">
        <v>122</v>
      </c>
      <c r="F423" s="334">
        <v>8</v>
      </c>
      <c r="G423" s="334">
        <v>0</v>
      </c>
      <c r="H423" s="334"/>
      <c r="I423" s="334"/>
      <c r="J423" s="334">
        <v>0</v>
      </c>
      <c r="K423" s="334">
        <f>SUM(Tabla1[[#This Row],[Existencia al 30/06/2023]]+Tabla1[[#This Row],[Entradas 30 Junio-30 Sept. 2023]]+Tabla1[[#This Row],[Devoluciones]]+I423-J423)</f>
        <v>8</v>
      </c>
      <c r="L423" s="334">
        <v>1</v>
      </c>
      <c r="M423" s="334">
        <f>Tabla1[[#This Row],[Inventario al 30/09/2023]]-Tabla1[[#This Row],[Balance S/Mov. al 30/09/2023]]</f>
        <v>-7</v>
      </c>
      <c r="N423" s="337">
        <v>1350.21</v>
      </c>
      <c r="O423" s="338">
        <f>Tabla1[[#This Row],[Costo Unit.]]*Tabla1[[#This Row],[Inventario al 30/09/2023]]</f>
        <v>1350.21</v>
      </c>
      <c r="P423" s="337">
        <f>(Tabla1[[#This Row],[Entradas 30 Junio-30 Sept. 2023]]*Tabla1[[#This Row],[Costo Unit.]])</f>
        <v>0</v>
      </c>
      <c r="Q423" s="337">
        <f>(Tabla1[[#This Row],[Salidas 30 Junio-30 Sept. 2023]]*Tabla1[[#This Row],[Costo Unit.]])</f>
        <v>0</v>
      </c>
      <c r="R423" s="337" t="s">
        <v>1057</v>
      </c>
      <c r="S423" s="351"/>
      <c r="T423" s="351"/>
      <c r="U423" s="352"/>
      <c r="V423" s="33"/>
    </row>
    <row r="424" spans="2:22" ht="18" x14ac:dyDescent="0.25">
      <c r="B424" s="333">
        <v>42551</v>
      </c>
      <c r="C424" s="334" t="s">
        <v>1089</v>
      </c>
      <c r="D424" s="335" t="s">
        <v>362</v>
      </c>
      <c r="E424" s="340" t="s">
        <v>258</v>
      </c>
      <c r="F424" s="334">
        <v>15</v>
      </c>
      <c r="G424" s="334">
        <v>0</v>
      </c>
      <c r="H424" s="334"/>
      <c r="I424" s="334"/>
      <c r="J424" s="334">
        <v>0</v>
      </c>
      <c r="K424" s="334">
        <f>SUM(Tabla1[[#This Row],[Existencia al 30/06/2023]]+Tabla1[[#This Row],[Entradas 30 Junio-30 Sept. 2023]]+Tabla1[[#This Row],[Devoluciones]]+I424-J424)</f>
        <v>15</v>
      </c>
      <c r="L424" s="334">
        <v>15</v>
      </c>
      <c r="M424" s="334">
        <f>Tabla1[[#This Row],[Inventario al 30/09/2023]]-Tabla1[[#This Row],[Balance S/Mov. al 30/09/2023]]</f>
        <v>0</v>
      </c>
      <c r="N424" s="337">
        <v>98.6</v>
      </c>
      <c r="O424" s="338">
        <f>Tabla1[[#This Row],[Costo Unit.]]*Tabla1[[#This Row],[Inventario al 30/09/2023]]</f>
        <v>1479</v>
      </c>
      <c r="P424" s="337">
        <f>(Tabla1[[#This Row],[Entradas 30 Junio-30 Sept. 2023]]*Tabla1[[#This Row],[Costo Unit.]])</f>
        <v>0</v>
      </c>
      <c r="Q424" s="337">
        <f>(Tabla1[[#This Row],[Salidas 30 Junio-30 Sept. 2023]]*Tabla1[[#This Row],[Costo Unit.]])</f>
        <v>0</v>
      </c>
      <c r="R424" s="337" t="s">
        <v>1057</v>
      </c>
      <c r="S424" s="351"/>
      <c r="T424" s="351"/>
      <c r="U424" s="352"/>
      <c r="V424" s="33"/>
    </row>
    <row r="425" spans="2:22" ht="18" x14ac:dyDescent="0.25">
      <c r="B425" s="333">
        <v>41283</v>
      </c>
      <c r="C425" s="334" t="s">
        <v>1073</v>
      </c>
      <c r="D425" s="335" t="s">
        <v>395</v>
      </c>
      <c r="E425" s="340" t="s">
        <v>125</v>
      </c>
      <c r="F425" s="334">
        <v>1</v>
      </c>
      <c r="G425" s="334">
        <v>0</v>
      </c>
      <c r="H425" s="334"/>
      <c r="I425" s="334"/>
      <c r="J425" s="334">
        <v>0</v>
      </c>
      <c r="K425" s="334">
        <f>SUM(Tabla1[[#This Row],[Existencia al 30/06/2023]]+Tabla1[[#This Row],[Entradas 30 Junio-30 Sept. 2023]]+Tabla1[[#This Row],[Devoluciones]]+I425-J425)</f>
        <v>1</v>
      </c>
      <c r="L425" s="334">
        <v>1</v>
      </c>
      <c r="M425" s="334">
        <f>Tabla1[[#This Row],[Inventario al 30/09/2023]]-Tabla1[[#This Row],[Balance S/Mov. al 30/09/2023]]</f>
        <v>0</v>
      </c>
      <c r="N425" s="337">
        <v>1937.2</v>
      </c>
      <c r="O425" s="338">
        <f>Tabla1[[#This Row],[Costo Unit.]]*Tabla1[[#This Row],[Inventario al 30/09/2023]]</f>
        <v>1937.2</v>
      </c>
      <c r="P425" s="337">
        <f>(Tabla1[[#This Row],[Entradas 30 Junio-30 Sept. 2023]]*Tabla1[[#This Row],[Costo Unit.]])</f>
        <v>0</v>
      </c>
      <c r="Q425" s="337">
        <f>(Tabla1[[#This Row],[Salidas 30 Junio-30 Sept. 2023]]*Tabla1[[#This Row],[Costo Unit.]])</f>
        <v>0</v>
      </c>
      <c r="R425" s="337" t="s">
        <v>1057</v>
      </c>
      <c r="S425" s="351"/>
      <c r="T425" s="351"/>
      <c r="U425" s="352"/>
      <c r="V425" s="33"/>
    </row>
    <row r="426" spans="2:22" ht="18" x14ac:dyDescent="0.25">
      <c r="B426" s="333">
        <v>42305</v>
      </c>
      <c r="C426" s="334" t="s">
        <v>1073</v>
      </c>
      <c r="D426" s="335" t="s">
        <v>442</v>
      </c>
      <c r="E426" s="340" t="s">
        <v>653</v>
      </c>
      <c r="F426" s="334">
        <v>4</v>
      </c>
      <c r="G426" s="334">
        <v>0</v>
      </c>
      <c r="H426" s="334"/>
      <c r="I426" s="334"/>
      <c r="J426" s="334">
        <v>0</v>
      </c>
      <c r="K426" s="334">
        <f>SUM(Tabla1[[#This Row],[Existencia al 30/06/2023]]+Tabla1[[#This Row],[Entradas 30 Junio-30 Sept. 2023]]+Tabla1[[#This Row],[Devoluciones]]+I426-J426)</f>
        <v>4</v>
      </c>
      <c r="L426" s="334">
        <v>9</v>
      </c>
      <c r="M426" s="334">
        <f>Tabla1[[#This Row],[Inventario al 30/09/2023]]-Tabla1[[#This Row],[Balance S/Mov. al 30/09/2023]]</f>
        <v>5</v>
      </c>
      <c r="N426" s="337">
        <v>74</v>
      </c>
      <c r="O426" s="338">
        <f>Tabla1[[#This Row],[Costo Unit.]]*Tabla1[[#This Row],[Inventario al 30/09/2023]]</f>
        <v>666</v>
      </c>
      <c r="P426" s="337">
        <f>(Tabla1[[#This Row],[Entradas 30 Junio-30 Sept. 2023]]*Tabla1[[#This Row],[Costo Unit.]])</f>
        <v>0</v>
      </c>
      <c r="Q426" s="337">
        <f>(Tabla1[[#This Row],[Salidas 30 Junio-30 Sept. 2023]]*Tabla1[[#This Row],[Costo Unit.]])</f>
        <v>0</v>
      </c>
      <c r="R426" s="337" t="s">
        <v>1057</v>
      </c>
      <c r="S426" s="351"/>
      <c r="T426" s="351"/>
      <c r="U426" s="352"/>
      <c r="V426" s="33"/>
    </row>
    <row r="427" spans="2:22" ht="18" x14ac:dyDescent="0.25">
      <c r="B427" s="333">
        <v>41438</v>
      </c>
      <c r="C427" s="334" t="s">
        <v>1073</v>
      </c>
      <c r="D427" s="335" t="s">
        <v>320</v>
      </c>
      <c r="E427" s="340" t="s">
        <v>59</v>
      </c>
      <c r="F427" s="334">
        <v>16</v>
      </c>
      <c r="G427" s="334">
        <v>0</v>
      </c>
      <c r="H427" s="334"/>
      <c r="I427" s="334"/>
      <c r="J427" s="334">
        <v>0</v>
      </c>
      <c r="K427" s="334">
        <f>SUM(Tabla1[[#This Row],[Existencia al 30/06/2023]]+Tabla1[[#This Row],[Entradas 30 Junio-30 Sept. 2023]]+Tabla1[[#This Row],[Devoluciones]]+I427-J427)</f>
        <v>16</v>
      </c>
      <c r="L427" s="334">
        <v>15</v>
      </c>
      <c r="M427" s="334">
        <f>Tabla1[[#This Row],[Inventario al 30/09/2023]]-Tabla1[[#This Row],[Balance S/Mov. al 30/09/2023]]</f>
        <v>-1</v>
      </c>
      <c r="N427" s="337">
        <v>261</v>
      </c>
      <c r="O427" s="338">
        <f>Tabla1[[#This Row],[Costo Unit.]]*Tabla1[[#This Row],[Inventario al 30/09/2023]]</f>
        <v>3915</v>
      </c>
      <c r="P427" s="337">
        <f>(Tabla1[[#This Row],[Entradas 30 Junio-30 Sept. 2023]]*Tabla1[[#This Row],[Costo Unit.]])</f>
        <v>0</v>
      </c>
      <c r="Q427" s="337">
        <f>(Tabla1[[#This Row],[Salidas 30 Junio-30 Sept. 2023]]*Tabla1[[#This Row],[Costo Unit.]])</f>
        <v>0</v>
      </c>
      <c r="R427" s="337" t="s">
        <v>1057</v>
      </c>
      <c r="S427" s="351"/>
      <c r="T427" s="351"/>
      <c r="U427" s="352"/>
      <c r="V427" s="33"/>
    </row>
    <row r="428" spans="2:22" ht="18" x14ac:dyDescent="0.25">
      <c r="B428" s="333">
        <v>41429</v>
      </c>
      <c r="C428" s="334" t="s">
        <v>1068</v>
      </c>
      <c r="D428" s="335" t="s">
        <v>852</v>
      </c>
      <c r="E428" s="340" t="s">
        <v>853</v>
      </c>
      <c r="F428" s="334">
        <v>12</v>
      </c>
      <c r="G428" s="334">
        <v>0</v>
      </c>
      <c r="H428" s="334"/>
      <c r="I428" s="334"/>
      <c r="J428" s="334">
        <v>0</v>
      </c>
      <c r="K428" s="334">
        <f>SUM(Tabla1[[#This Row],[Existencia al 30/06/2023]]+Tabla1[[#This Row],[Entradas 30 Junio-30 Sept. 2023]]+Tabla1[[#This Row],[Devoluciones]]+I428-J428)</f>
        <v>12</v>
      </c>
      <c r="L428" s="334">
        <v>12</v>
      </c>
      <c r="M428" s="334">
        <f>Tabla1[[#This Row],[Inventario al 30/09/2023]]-Tabla1[[#This Row],[Balance S/Mov. al 30/09/2023]]</f>
        <v>0</v>
      </c>
      <c r="N428" s="337">
        <v>45.73</v>
      </c>
      <c r="O428" s="338">
        <f>Tabla1[[#This Row],[Costo Unit.]]*Tabla1[[#This Row],[Inventario al 30/09/2023]]</f>
        <v>548.76</v>
      </c>
      <c r="P428" s="337">
        <f>(Tabla1[[#This Row],[Entradas 30 Junio-30 Sept. 2023]]*Tabla1[[#This Row],[Costo Unit.]])</f>
        <v>0</v>
      </c>
      <c r="Q428" s="337">
        <f>(Tabla1[[#This Row],[Salidas 30 Junio-30 Sept. 2023]]*Tabla1[[#This Row],[Costo Unit.]])</f>
        <v>0</v>
      </c>
      <c r="R428" s="337" t="s">
        <v>1057</v>
      </c>
      <c r="S428" s="351"/>
      <c r="T428" s="351"/>
      <c r="U428" s="352"/>
      <c r="V428" s="33"/>
    </row>
    <row r="429" spans="2:22" ht="18" x14ac:dyDescent="0.25">
      <c r="B429" s="333">
        <v>41444</v>
      </c>
      <c r="C429" s="334" t="s">
        <v>1070</v>
      </c>
      <c r="D429" s="335" t="s">
        <v>829</v>
      </c>
      <c r="E429" s="340" t="s">
        <v>840</v>
      </c>
      <c r="F429" s="334">
        <v>47</v>
      </c>
      <c r="G429" s="334">
        <v>0</v>
      </c>
      <c r="H429" s="334"/>
      <c r="I429" s="334"/>
      <c r="J429" s="334">
        <v>0</v>
      </c>
      <c r="K429" s="334">
        <f>SUM(Tabla1[[#This Row],[Existencia al 30/06/2023]]+Tabla1[[#This Row],[Entradas 30 Junio-30 Sept. 2023]]+Tabla1[[#This Row],[Devoluciones]]+I429-J429)</f>
        <v>47</v>
      </c>
      <c r="L429" s="334">
        <v>47</v>
      </c>
      <c r="M429" s="334">
        <f>Tabla1[[#This Row],[Inventario al 30/09/2023]]-Tabla1[[#This Row],[Balance S/Mov. al 30/09/2023]]</f>
        <v>0</v>
      </c>
      <c r="N429" s="337">
        <v>18.29</v>
      </c>
      <c r="O429" s="338">
        <f>Tabla1[[#This Row],[Costo Unit.]]*Tabla1[[#This Row],[Inventario al 30/09/2023]]</f>
        <v>859.63</v>
      </c>
      <c r="P429" s="337">
        <f>(Tabla1[[#This Row],[Entradas 30 Junio-30 Sept. 2023]]*Tabla1[[#This Row],[Costo Unit.]])</f>
        <v>0</v>
      </c>
      <c r="Q429" s="337">
        <f>(Tabla1[[#This Row],[Salidas 30 Junio-30 Sept. 2023]]*Tabla1[[#This Row],[Costo Unit.]])</f>
        <v>0</v>
      </c>
      <c r="R429" s="337" t="s">
        <v>1057</v>
      </c>
      <c r="S429" s="351"/>
      <c r="T429" s="351"/>
      <c r="U429" s="352"/>
      <c r="V429" s="33"/>
    </row>
    <row r="430" spans="2:22" ht="18" x14ac:dyDescent="0.25">
      <c r="B430" s="333">
        <v>42520</v>
      </c>
      <c r="C430" s="334" t="s">
        <v>1068</v>
      </c>
      <c r="D430" s="335" t="s">
        <v>386</v>
      </c>
      <c r="E430" s="340" t="s">
        <v>118</v>
      </c>
      <c r="F430" s="334">
        <v>67</v>
      </c>
      <c r="G430" s="334">
        <v>0</v>
      </c>
      <c r="H430" s="334"/>
      <c r="I430" s="334"/>
      <c r="J430" s="334">
        <v>0</v>
      </c>
      <c r="K430" s="334">
        <f>SUM(Tabla1[[#This Row],[Existencia al 30/06/2023]]+Tabla1[[#This Row],[Entradas 30 Junio-30 Sept. 2023]]+Tabla1[[#This Row],[Devoluciones]]+I430-J430)</f>
        <v>67</v>
      </c>
      <c r="L430" s="334">
        <v>67</v>
      </c>
      <c r="M430" s="334">
        <f>Tabla1[[#This Row],[Inventario al 30/09/2023]]-Tabla1[[#This Row],[Balance S/Mov. al 30/09/2023]]</f>
        <v>0</v>
      </c>
      <c r="N430" s="337">
        <v>5.0999999999999996</v>
      </c>
      <c r="O430" s="338">
        <f>Tabla1[[#This Row],[Costo Unit.]]*Tabla1[[#This Row],[Inventario al 30/09/2023]]</f>
        <v>341.7</v>
      </c>
      <c r="P430" s="337">
        <f>(Tabla1[[#This Row],[Entradas 30 Junio-30 Sept. 2023]]*Tabla1[[#This Row],[Costo Unit.]])</f>
        <v>0</v>
      </c>
      <c r="Q430" s="337">
        <f>(Tabla1[[#This Row],[Salidas 30 Junio-30 Sept. 2023]]*Tabla1[[#This Row],[Costo Unit.]])</f>
        <v>0</v>
      </c>
      <c r="R430" s="337" t="s">
        <v>1057</v>
      </c>
      <c r="S430" s="351"/>
      <c r="T430" s="351"/>
      <c r="U430" s="352"/>
      <c r="V430" s="33"/>
    </row>
    <row r="431" spans="2:22" ht="18" x14ac:dyDescent="0.25">
      <c r="B431" s="333">
        <v>41438</v>
      </c>
      <c r="C431" s="334" t="s">
        <v>1068</v>
      </c>
      <c r="D431" s="335" t="s">
        <v>370</v>
      </c>
      <c r="E431" s="340" t="s">
        <v>104</v>
      </c>
      <c r="F431" s="334">
        <v>25</v>
      </c>
      <c r="G431" s="334">
        <v>0</v>
      </c>
      <c r="H431" s="334"/>
      <c r="I431" s="334"/>
      <c r="J431" s="334">
        <v>0</v>
      </c>
      <c r="K431" s="334">
        <f>SUM(Tabla1[[#This Row],[Existencia al 30/06/2023]]+Tabla1[[#This Row],[Entradas 30 Junio-30 Sept. 2023]]+Tabla1[[#This Row],[Devoluciones]]+I431-J431)</f>
        <v>25</v>
      </c>
      <c r="L431" s="334">
        <v>50</v>
      </c>
      <c r="M431" s="334">
        <f>Tabla1[[#This Row],[Inventario al 30/09/2023]]-Tabla1[[#This Row],[Balance S/Mov. al 30/09/2023]]</f>
        <v>25</v>
      </c>
      <c r="N431" s="337">
        <v>0.6</v>
      </c>
      <c r="O431" s="338">
        <f>Tabla1[[#This Row],[Costo Unit.]]*Tabla1[[#This Row],[Inventario al 30/09/2023]]</f>
        <v>30</v>
      </c>
      <c r="P431" s="337">
        <f>(Tabla1[[#This Row],[Entradas 30 Junio-30 Sept. 2023]]*Tabla1[[#This Row],[Costo Unit.]])</f>
        <v>0</v>
      </c>
      <c r="Q431" s="337">
        <f>(Tabla1[[#This Row],[Salidas 30 Junio-30 Sept. 2023]]*Tabla1[[#This Row],[Costo Unit.]])</f>
        <v>0</v>
      </c>
      <c r="R431" s="337" t="s">
        <v>1057</v>
      </c>
      <c r="S431" s="351"/>
      <c r="T431" s="351"/>
      <c r="U431" s="352"/>
      <c r="V431" s="33"/>
    </row>
    <row r="432" spans="2:22" ht="18" x14ac:dyDescent="0.25">
      <c r="B432" s="333">
        <v>42080</v>
      </c>
      <c r="C432" s="334" t="s">
        <v>1078</v>
      </c>
      <c r="D432" s="335" t="s">
        <v>337</v>
      </c>
      <c r="E432" s="336" t="s">
        <v>77</v>
      </c>
      <c r="F432" s="334">
        <v>6</v>
      </c>
      <c r="G432" s="334">
        <v>0</v>
      </c>
      <c r="H432" s="334"/>
      <c r="I432" s="334"/>
      <c r="J432" s="334">
        <v>0</v>
      </c>
      <c r="K432" s="334">
        <f>SUM(Tabla1[[#This Row],[Existencia al 30/06/2023]]+Tabla1[[#This Row],[Entradas 30 Junio-30 Sept. 2023]]+Tabla1[[#This Row],[Devoluciones]]+I432-J432)</f>
        <v>6</v>
      </c>
      <c r="L432" s="334">
        <v>6</v>
      </c>
      <c r="M432" s="334">
        <f>Tabla1[[#This Row],[Inventario al 30/09/2023]]-Tabla1[[#This Row],[Balance S/Mov. al 30/09/2023]]</f>
        <v>0</v>
      </c>
      <c r="N432" s="337">
        <v>38</v>
      </c>
      <c r="O432" s="338">
        <f>Tabla1[[#This Row],[Costo Unit.]]*Tabla1[[#This Row],[Inventario al 30/09/2023]]</f>
        <v>228</v>
      </c>
      <c r="P432" s="337">
        <f>(Tabla1[[#This Row],[Entradas 30 Junio-30 Sept. 2023]]*Tabla1[[#This Row],[Costo Unit.]])</f>
        <v>0</v>
      </c>
      <c r="Q432" s="337">
        <f>(Tabla1[[#This Row],[Salidas 30 Junio-30 Sept. 2023]]*Tabla1[[#This Row],[Costo Unit.]])</f>
        <v>0</v>
      </c>
      <c r="R432" s="337" t="s">
        <v>1057</v>
      </c>
      <c r="S432" s="351"/>
      <c r="T432" s="351"/>
      <c r="U432" s="352"/>
      <c r="V432" s="33"/>
    </row>
    <row r="433" spans="2:22" s="6" customFormat="1" ht="18" x14ac:dyDescent="0.25">
      <c r="B433" s="333">
        <v>41530</v>
      </c>
      <c r="C433" s="334" t="s">
        <v>1073</v>
      </c>
      <c r="D433" s="335" t="s">
        <v>322</v>
      </c>
      <c r="E433" s="340" t="s">
        <v>61</v>
      </c>
      <c r="F433" s="334">
        <v>1</v>
      </c>
      <c r="G433" s="334">
        <v>0</v>
      </c>
      <c r="H433" s="334"/>
      <c r="I433" s="334"/>
      <c r="J433" s="334">
        <v>0</v>
      </c>
      <c r="K433" s="334">
        <f>SUM(Tabla1[[#This Row],[Existencia al 30/06/2023]]+Tabla1[[#This Row],[Entradas 30 Junio-30 Sept. 2023]]+Tabla1[[#This Row],[Devoluciones]]+I433-J433)</f>
        <v>1</v>
      </c>
      <c r="L433" s="334">
        <v>1</v>
      </c>
      <c r="M433" s="334">
        <f>Tabla1[[#This Row],[Inventario al 30/09/2023]]-Tabla1[[#This Row],[Balance S/Mov. al 30/09/2023]]</f>
        <v>0</v>
      </c>
      <c r="N433" s="337">
        <v>350</v>
      </c>
      <c r="O433" s="338">
        <f>Tabla1[[#This Row],[Costo Unit.]]*Tabla1[[#This Row],[Inventario al 30/09/2023]]</f>
        <v>350</v>
      </c>
      <c r="P433" s="337">
        <f>(Tabla1[[#This Row],[Entradas 30 Junio-30 Sept. 2023]]*Tabla1[[#This Row],[Costo Unit.]])</f>
        <v>0</v>
      </c>
      <c r="Q433" s="337">
        <f>(Tabla1[[#This Row],[Salidas 30 Junio-30 Sept. 2023]]*Tabla1[[#This Row],[Costo Unit.]])</f>
        <v>0</v>
      </c>
      <c r="R433" s="337" t="s">
        <v>1057</v>
      </c>
      <c r="S433" s="351"/>
      <c r="T433" s="351"/>
      <c r="U433" s="352"/>
      <c r="V433" s="33"/>
    </row>
    <row r="434" spans="2:22" ht="18" x14ac:dyDescent="0.25">
      <c r="B434" s="333">
        <v>42496</v>
      </c>
      <c r="C434" s="334" t="s">
        <v>1070</v>
      </c>
      <c r="D434" s="335" t="s">
        <v>323</v>
      </c>
      <c r="E434" s="336" t="s">
        <v>62</v>
      </c>
      <c r="F434" s="334">
        <v>47</v>
      </c>
      <c r="G434" s="334">
        <v>0</v>
      </c>
      <c r="H434" s="334"/>
      <c r="I434" s="334"/>
      <c r="J434" s="334">
        <v>0</v>
      </c>
      <c r="K434" s="334">
        <f>SUM(Tabla1[[#This Row],[Existencia al 30/06/2023]]+Tabla1[[#This Row],[Entradas 30 Junio-30 Sept. 2023]]+Tabla1[[#This Row],[Devoluciones]]+I434-J434)</f>
        <v>47</v>
      </c>
      <c r="L434" s="334">
        <v>41</v>
      </c>
      <c r="M434" s="334">
        <f>Tabla1[[#This Row],[Inventario al 30/09/2023]]-Tabla1[[#This Row],[Balance S/Mov. al 30/09/2023]]</f>
        <v>-6</v>
      </c>
      <c r="N434" s="337">
        <v>8.08</v>
      </c>
      <c r="O434" s="338">
        <f>Tabla1[[#This Row],[Costo Unit.]]*Tabla1[[#This Row],[Inventario al 30/09/2023]]</f>
        <v>331.28000000000003</v>
      </c>
      <c r="P434" s="337">
        <f>(Tabla1[[#This Row],[Entradas 30 Junio-30 Sept. 2023]]*Tabla1[[#This Row],[Costo Unit.]])</f>
        <v>0</v>
      </c>
      <c r="Q434" s="337">
        <f>(Tabla1[[#This Row],[Salidas 30 Junio-30 Sept. 2023]]*Tabla1[[#This Row],[Costo Unit.]])</f>
        <v>0</v>
      </c>
      <c r="R434" s="337" t="s">
        <v>1057</v>
      </c>
      <c r="S434" s="351"/>
      <c r="T434" s="351"/>
      <c r="U434" s="352"/>
      <c r="V434" s="33"/>
    </row>
    <row r="435" spans="2:22" ht="18" x14ac:dyDescent="0.25">
      <c r="B435" s="333">
        <v>41928</v>
      </c>
      <c r="C435" s="334" t="s">
        <v>1070</v>
      </c>
      <c r="D435" s="335" t="s">
        <v>348</v>
      </c>
      <c r="E435" s="340" t="s">
        <v>86</v>
      </c>
      <c r="F435" s="334">
        <v>3</v>
      </c>
      <c r="G435" s="334">
        <v>0</v>
      </c>
      <c r="H435" s="334"/>
      <c r="I435" s="334"/>
      <c r="J435" s="334">
        <v>0</v>
      </c>
      <c r="K435" s="334">
        <f>SUM(Tabla1[[#This Row],[Existencia al 30/06/2023]]+Tabla1[[#This Row],[Entradas 30 Junio-30 Sept. 2023]]+Tabla1[[#This Row],[Devoluciones]]+I435-J435)</f>
        <v>3</v>
      </c>
      <c r="L435" s="334">
        <v>3</v>
      </c>
      <c r="M435" s="334">
        <f>Tabla1[[#This Row],[Inventario al 30/09/2023]]-Tabla1[[#This Row],[Balance S/Mov. al 30/09/2023]]</f>
        <v>0</v>
      </c>
      <c r="N435" s="337">
        <v>60</v>
      </c>
      <c r="O435" s="338">
        <f>Tabla1[[#This Row],[Costo Unit.]]*Tabla1[[#This Row],[Inventario al 30/09/2023]]</f>
        <v>180</v>
      </c>
      <c r="P435" s="337">
        <f>(Tabla1[[#This Row],[Entradas 30 Junio-30 Sept. 2023]]*Tabla1[[#This Row],[Costo Unit.]])</f>
        <v>0</v>
      </c>
      <c r="Q435" s="337">
        <f>(Tabla1[[#This Row],[Salidas 30 Junio-30 Sept. 2023]]*Tabla1[[#This Row],[Costo Unit.]])</f>
        <v>0</v>
      </c>
      <c r="R435" s="337" t="s">
        <v>1057</v>
      </c>
      <c r="S435" s="351"/>
      <c r="T435" s="351"/>
      <c r="U435" s="352"/>
      <c r="V435" s="33"/>
    </row>
    <row r="436" spans="2:22" ht="18" x14ac:dyDescent="0.25">
      <c r="B436" s="333">
        <v>42250</v>
      </c>
      <c r="C436" s="334" t="s">
        <v>1070</v>
      </c>
      <c r="D436" s="335" t="s">
        <v>701</v>
      </c>
      <c r="E436" s="336" t="s">
        <v>715</v>
      </c>
      <c r="F436" s="334">
        <v>3</v>
      </c>
      <c r="G436" s="334">
        <v>0</v>
      </c>
      <c r="H436" s="334"/>
      <c r="I436" s="334"/>
      <c r="J436" s="334">
        <v>0</v>
      </c>
      <c r="K436" s="334">
        <f>SUM(Tabla1[[#This Row],[Existencia al 30/06/2023]]+Tabla1[[#This Row],[Entradas 30 Junio-30 Sept. 2023]]+Tabla1[[#This Row],[Devoluciones]]+I436-J436)</f>
        <v>3</v>
      </c>
      <c r="L436" s="334">
        <v>2</v>
      </c>
      <c r="M436" s="334">
        <f>Tabla1[[#This Row],[Inventario al 30/09/2023]]-Tabla1[[#This Row],[Balance S/Mov. al 30/09/2023]]</f>
        <v>-1</v>
      </c>
      <c r="N436" s="337">
        <v>33.93</v>
      </c>
      <c r="O436" s="338">
        <f>Tabla1[[#This Row],[Costo Unit.]]*Tabla1[[#This Row],[Inventario al 30/09/2023]]</f>
        <v>67.86</v>
      </c>
      <c r="P436" s="337">
        <f>(Tabla1[[#This Row],[Entradas 30 Junio-30 Sept. 2023]]*Tabla1[[#This Row],[Costo Unit.]])</f>
        <v>0</v>
      </c>
      <c r="Q436" s="337">
        <f>(Tabla1[[#This Row],[Salidas 30 Junio-30 Sept. 2023]]*Tabla1[[#This Row],[Costo Unit.]])</f>
        <v>0</v>
      </c>
      <c r="R436" s="337" t="s">
        <v>1057</v>
      </c>
      <c r="S436" s="351"/>
      <c r="T436" s="351"/>
      <c r="U436" s="352"/>
      <c r="V436" s="33"/>
    </row>
    <row r="437" spans="2:22" ht="18" x14ac:dyDescent="0.25">
      <c r="B437" s="333">
        <v>42520</v>
      </c>
      <c r="C437" s="334" t="s">
        <v>1070</v>
      </c>
      <c r="D437" s="335" t="s">
        <v>324</v>
      </c>
      <c r="E437" s="336" t="s">
        <v>63</v>
      </c>
      <c r="F437" s="334">
        <v>1</v>
      </c>
      <c r="G437" s="334">
        <v>0</v>
      </c>
      <c r="H437" s="334"/>
      <c r="I437" s="334"/>
      <c r="J437" s="334">
        <v>0</v>
      </c>
      <c r="K437" s="334">
        <f>SUM(Tabla1[[#This Row],[Existencia al 30/06/2023]]+Tabla1[[#This Row],[Entradas 30 Junio-30 Sept. 2023]]+Tabla1[[#This Row],[Devoluciones]]+I437-J437)</f>
        <v>1</v>
      </c>
      <c r="L437" s="334">
        <v>1</v>
      </c>
      <c r="M437" s="334">
        <f>Tabla1[[#This Row],[Inventario al 30/09/2023]]-Tabla1[[#This Row],[Balance S/Mov. al 30/09/2023]]</f>
        <v>0</v>
      </c>
      <c r="N437" s="337">
        <v>350</v>
      </c>
      <c r="O437" s="338">
        <f>Tabla1[[#This Row],[Costo Unit.]]*Tabla1[[#This Row],[Inventario al 30/09/2023]]</f>
        <v>350</v>
      </c>
      <c r="P437" s="337">
        <f>(Tabla1[[#This Row],[Entradas 30 Junio-30 Sept. 2023]]*Tabla1[[#This Row],[Costo Unit.]])</f>
        <v>0</v>
      </c>
      <c r="Q437" s="337">
        <f>(Tabla1[[#This Row],[Salidas 30 Junio-30 Sept. 2023]]*Tabla1[[#This Row],[Costo Unit.]])</f>
        <v>0</v>
      </c>
      <c r="R437" s="337" t="s">
        <v>1057</v>
      </c>
      <c r="S437" s="351"/>
      <c r="T437" s="351"/>
      <c r="U437" s="352"/>
      <c r="V437" s="33"/>
    </row>
    <row r="438" spans="2:22" ht="18" x14ac:dyDescent="0.25">
      <c r="B438" s="333">
        <v>41022</v>
      </c>
      <c r="C438" s="334" t="s">
        <v>1070</v>
      </c>
      <c r="D438" s="335" t="s">
        <v>325</v>
      </c>
      <c r="E438" s="336" t="s">
        <v>64</v>
      </c>
      <c r="F438" s="334">
        <v>8</v>
      </c>
      <c r="G438" s="334">
        <v>0</v>
      </c>
      <c r="H438" s="334"/>
      <c r="I438" s="334"/>
      <c r="J438" s="334">
        <v>0</v>
      </c>
      <c r="K438" s="334">
        <f>SUM(Tabla1[[#This Row],[Existencia al 30/06/2023]]+Tabla1[[#This Row],[Entradas 30 Junio-30 Sept. 2023]]+Tabla1[[#This Row],[Devoluciones]]+I438-J438)</f>
        <v>8</v>
      </c>
      <c r="L438" s="334">
        <v>7</v>
      </c>
      <c r="M438" s="334">
        <f>Tabla1[[#This Row],[Inventario al 30/09/2023]]-Tabla1[[#This Row],[Balance S/Mov. al 30/09/2023]]</f>
        <v>-1</v>
      </c>
      <c r="N438" s="337">
        <v>7.38</v>
      </c>
      <c r="O438" s="338">
        <f>Tabla1[[#This Row],[Costo Unit.]]*Tabla1[[#This Row],[Inventario al 30/09/2023]]</f>
        <v>51.66</v>
      </c>
      <c r="P438" s="337">
        <f>(Tabla1[[#This Row],[Entradas 30 Junio-30 Sept. 2023]]*Tabla1[[#This Row],[Costo Unit.]])</f>
        <v>0</v>
      </c>
      <c r="Q438" s="337">
        <f>(Tabla1[[#This Row],[Salidas 30 Junio-30 Sept. 2023]]*Tabla1[[#This Row],[Costo Unit.]])</f>
        <v>0</v>
      </c>
      <c r="R438" s="337" t="s">
        <v>1057</v>
      </c>
      <c r="S438" s="351"/>
      <c r="T438" s="351"/>
      <c r="U438" s="352"/>
      <c r="V438" s="33"/>
    </row>
    <row r="439" spans="2:22" ht="18" x14ac:dyDescent="0.25">
      <c r="B439" s="333">
        <v>41488</v>
      </c>
      <c r="C439" s="334" t="s">
        <v>1070</v>
      </c>
      <c r="D439" s="335" t="s">
        <v>326</v>
      </c>
      <c r="E439" s="336" t="s">
        <v>65</v>
      </c>
      <c r="F439" s="334">
        <v>7</v>
      </c>
      <c r="G439" s="334">
        <v>0</v>
      </c>
      <c r="H439" s="334"/>
      <c r="I439" s="334"/>
      <c r="J439" s="334">
        <v>0</v>
      </c>
      <c r="K439" s="334">
        <f>SUM(Tabla1[[#This Row],[Existencia al 30/06/2023]]+Tabla1[[#This Row],[Entradas 30 Junio-30 Sept. 2023]]+Tabla1[[#This Row],[Devoluciones]]+I439-J439)</f>
        <v>7</v>
      </c>
      <c r="L439" s="334">
        <v>6</v>
      </c>
      <c r="M439" s="334">
        <f>Tabla1[[#This Row],[Inventario al 30/09/2023]]-Tabla1[[#This Row],[Balance S/Mov. al 30/09/2023]]</f>
        <v>-1</v>
      </c>
      <c r="N439" s="337">
        <v>60</v>
      </c>
      <c r="O439" s="338">
        <f>Tabla1[[#This Row],[Costo Unit.]]*Tabla1[[#This Row],[Inventario al 30/09/2023]]</f>
        <v>360</v>
      </c>
      <c r="P439" s="337">
        <f>(Tabla1[[#This Row],[Entradas 30 Junio-30 Sept. 2023]]*Tabla1[[#This Row],[Costo Unit.]])</f>
        <v>0</v>
      </c>
      <c r="Q439" s="337">
        <f>(Tabla1[[#This Row],[Salidas 30 Junio-30 Sept. 2023]]*Tabla1[[#This Row],[Costo Unit.]])</f>
        <v>0</v>
      </c>
      <c r="R439" s="337" t="s">
        <v>1057</v>
      </c>
      <c r="S439" s="351"/>
      <c r="T439" s="351"/>
      <c r="U439" s="352"/>
      <c r="V439" s="33"/>
    </row>
    <row r="440" spans="2:22" ht="18" x14ac:dyDescent="0.25">
      <c r="B440" s="333">
        <v>41443</v>
      </c>
      <c r="C440" s="334" t="s">
        <v>1068</v>
      </c>
      <c r="D440" s="335" t="s">
        <v>352</v>
      </c>
      <c r="E440" s="340" t="s">
        <v>90</v>
      </c>
      <c r="F440" s="334">
        <v>2</v>
      </c>
      <c r="G440" s="334">
        <v>0</v>
      </c>
      <c r="H440" s="334"/>
      <c r="I440" s="334"/>
      <c r="J440" s="334">
        <v>0</v>
      </c>
      <c r="K440" s="334">
        <f>SUM(Tabla1[[#This Row],[Existencia al 30/06/2023]]+Tabla1[[#This Row],[Entradas 30 Junio-30 Sept. 2023]]+Tabla1[[#This Row],[Devoluciones]]+I440-J440)</f>
        <v>2</v>
      </c>
      <c r="L440" s="334">
        <v>2</v>
      </c>
      <c r="M440" s="334">
        <f>Tabla1[[#This Row],[Inventario al 30/09/2023]]-Tabla1[[#This Row],[Balance S/Mov. al 30/09/2023]]</f>
        <v>0</v>
      </c>
      <c r="N440" s="337">
        <v>10.99</v>
      </c>
      <c r="O440" s="338">
        <f>Tabla1[[#This Row],[Costo Unit.]]*Tabla1[[#This Row],[Inventario al 30/09/2023]]</f>
        <v>21.98</v>
      </c>
      <c r="P440" s="337">
        <f>(Tabla1[[#This Row],[Entradas 30 Junio-30 Sept. 2023]]*Tabla1[[#This Row],[Costo Unit.]])</f>
        <v>0</v>
      </c>
      <c r="Q440" s="337">
        <f>(Tabla1[[#This Row],[Salidas 30 Junio-30 Sept. 2023]]*Tabla1[[#This Row],[Costo Unit.]])</f>
        <v>0</v>
      </c>
      <c r="R440" s="337" t="s">
        <v>1057</v>
      </c>
      <c r="S440" s="351"/>
      <c r="T440" s="351"/>
      <c r="U440" s="352"/>
      <c r="V440" s="33"/>
    </row>
    <row r="441" spans="2:22" ht="18" x14ac:dyDescent="0.25">
      <c r="B441" s="333">
        <v>41429</v>
      </c>
      <c r="C441" s="334" t="s">
        <v>1073</v>
      </c>
      <c r="D441" s="335" t="s">
        <v>349</v>
      </c>
      <c r="E441" s="340" t="s">
        <v>87</v>
      </c>
      <c r="F441" s="334">
        <v>3</v>
      </c>
      <c r="G441" s="334">
        <v>0</v>
      </c>
      <c r="H441" s="334"/>
      <c r="I441" s="334"/>
      <c r="J441" s="334">
        <v>0</v>
      </c>
      <c r="K441" s="334">
        <f>SUM(Tabla1[[#This Row],[Existencia al 30/06/2023]]+Tabla1[[#This Row],[Entradas 30 Junio-30 Sept. 2023]]+Tabla1[[#This Row],[Devoluciones]]+I441-J441)</f>
        <v>3</v>
      </c>
      <c r="L441" s="334">
        <v>11</v>
      </c>
      <c r="M441" s="334">
        <f>Tabla1[[#This Row],[Inventario al 30/09/2023]]-Tabla1[[#This Row],[Balance S/Mov. al 30/09/2023]]</f>
        <v>8</v>
      </c>
      <c r="N441" s="337">
        <v>20</v>
      </c>
      <c r="O441" s="338">
        <f>Tabla1[[#This Row],[Costo Unit.]]*Tabla1[[#This Row],[Inventario al 30/09/2023]]</f>
        <v>220</v>
      </c>
      <c r="P441" s="337">
        <f>(Tabla1[[#This Row],[Entradas 30 Junio-30 Sept. 2023]]*Tabla1[[#This Row],[Costo Unit.]])</f>
        <v>0</v>
      </c>
      <c r="Q441" s="337">
        <f>(Tabla1[[#This Row],[Salidas 30 Junio-30 Sept. 2023]]*Tabla1[[#This Row],[Costo Unit.]])</f>
        <v>0</v>
      </c>
      <c r="R441" s="337" t="s">
        <v>1057</v>
      </c>
      <c r="S441" s="351"/>
      <c r="T441" s="351"/>
      <c r="U441" s="352"/>
      <c r="V441" s="33"/>
    </row>
    <row r="442" spans="2:22" ht="18" x14ac:dyDescent="0.25">
      <c r="B442" s="333"/>
      <c r="C442" s="334" t="s">
        <v>1068</v>
      </c>
      <c r="D442" s="335" t="s">
        <v>1129</v>
      </c>
      <c r="E442" s="336" t="s">
        <v>1132</v>
      </c>
      <c r="F442" s="334">
        <v>2</v>
      </c>
      <c r="G442" s="334">
        <v>0</v>
      </c>
      <c r="H442" s="334"/>
      <c r="I442" s="334"/>
      <c r="J442" s="334">
        <v>0</v>
      </c>
      <c r="K442" s="334">
        <f>SUM(Tabla1[[#This Row],[Existencia al 30/06/2023]]+Tabla1[[#This Row],[Entradas 30 Junio-30 Sept. 2023]]+Tabla1[[#This Row],[Devoluciones]]+I442-J442)</f>
        <v>2</v>
      </c>
      <c r="L442" s="334">
        <v>2</v>
      </c>
      <c r="M442" s="334">
        <f>Tabla1[[#This Row],[Inventario al 30/09/2023]]-Tabla1[[#This Row],[Balance S/Mov. al 30/09/2023]]</f>
        <v>0</v>
      </c>
      <c r="N442" s="337">
        <v>9.57</v>
      </c>
      <c r="O442" s="338">
        <f>Tabla1[[#This Row],[Costo Unit.]]*Tabla1[[#This Row],[Inventario al 30/09/2023]]</f>
        <v>19.14</v>
      </c>
      <c r="P442" s="337">
        <f>(Tabla1[[#This Row],[Entradas 30 Junio-30 Sept. 2023]]*Tabla1[[#This Row],[Costo Unit.]])</f>
        <v>0</v>
      </c>
      <c r="Q442" s="337">
        <f>(Tabla1[[#This Row],[Salidas 30 Junio-30 Sept. 2023]]*Tabla1[[#This Row],[Costo Unit.]])</f>
        <v>0</v>
      </c>
      <c r="R442" s="337" t="s">
        <v>1057</v>
      </c>
      <c r="S442" s="351"/>
      <c r="T442" s="351"/>
      <c r="U442" s="352"/>
      <c r="V442" s="33"/>
    </row>
    <row r="443" spans="2:22" ht="18" x14ac:dyDescent="0.25">
      <c r="B443" s="333">
        <v>42520</v>
      </c>
      <c r="C443" s="334" t="s">
        <v>1068</v>
      </c>
      <c r="D443" s="335" t="s">
        <v>327</v>
      </c>
      <c r="E443" s="336" t="s">
        <v>66</v>
      </c>
      <c r="F443" s="334">
        <v>0</v>
      </c>
      <c r="G443" s="334">
        <v>0</v>
      </c>
      <c r="H443" s="334"/>
      <c r="I443" s="334"/>
      <c r="J443" s="334">
        <v>0</v>
      </c>
      <c r="K443" s="334">
        <f>SUM(Tabla1[[#This Row],[Existencia al 30/06/2023]]+Tabla1[[#This Row],[Entradas 30 Junio-30 Sept. 2023]]+Tabla1[[#This Row],[Devoluciones]]+I443-J443)</f>
        <v>0</v>
      </c>
      <c r="L443" s="334">
        <v>1</v>
      </c>
      <c r="M443" s="334">
        <f>Tabla1[[#This Row],[Inventario al 30/09/2023]]-Tabla1[[#This Row],[Balance S/Mov. al 30/09/2023]]</f>
        <v>1</v>
      </c>
      <c r="N443" s="337">
        <v>1500</v>
      </c>
      <c r="O443" s="338">
        <f>Tabla1[[#This Row],[Costo Unit.]]*Tabla1[[#This Row],[Inventario al 30/09/2023]]</f>
        <v>1500</v>
      </c>
      <c r="P443" s="337">
        <f>(Tabla1[[#This Row],[Entradas 30 Junio-30 Sept. 2023]]*Tabla1[[#This Row],[Costo Unit.]])</f>
        <v>0</v>
      </c>
      <c r="Q443" s="337">
        <f>(Tabla1[[#This Row],[Salidas 30 Junio-30 Sept. 2023]]*Tabla1[[#This Row],[Costo Unit.]])</f>
        <v>0</v>
      </c>
      <c r="R443" s="337" t="s">
        <v>1057</v>
      </c>
      <c r="S443" s="351"/>
      <c r="T443" s="351"/>
      <c r="U443" s="352"/>
      <c r="V443" s="33"/>
    </row>
    <row r="444" spans="2:22" ht="18" x14ac:dyDescent="0.25">
      <c r="B444" s="333">
        <v>41404</v>
      </c>
      <c r="C444" s="334" t="s">
        <v>1077</v>
      </c>
      <c r="D444" s="335" t="s">
        <v>354</v>
      </c>
      <c r="E444" s="340" t="s">
        <v>92</v>
      </c>
      <c r="F444" s="334">
        <v>2</v>
      </c>
      <c r="G444" s="334">
        <v>0</v>
      </c>
      <c r="H444" s="334"/>
      <c r="I444" s="334"/>
      <c r="J444" s="334">
        <v>0</v>
      </c>
      <c r="K444" s="334">
        <f>SUM(Tabla1[[#This Row],[Existencia al 30/06/2023]]+Tabla1[[#This Row],[Entradas 30 Junio-30 Sept. 2023]]+Tabla1[[#This Row],[Devoluciones]]+I444-J444)</f>
        <v>2</v>
      </c>
      <c r="L444" s="334">
        <v>2</v>
      </c>
      <c r="M444" s="334">
        <f>Tabla1[[#This Row],[Inventario al 30/09/2023]]-Tabla1[[#This Row],[Balance S/Mov. al 30/09/2023]]</f>
        <v>0</v>
      </c>
      <c r="N444" s="337">
        <v>250</v>
      </c>
      <c r="O444" s="338">
        <f>Tabla1[[#This Row],[Costo Unit.]]*Tabla1[[#This Row],[Inventario al 30/09/2023]]</f>
        <v>500</v>
      </c>
      <c r="P444" s="337">
        <f>(Tabla1[[#This Row],[Entradas 30 Junio-30 Sept. 2023]]*Tabla1[[#This Row],[Costo Unit.]])</f>
        <v>0</v>
      </c>
      <c r="Q444" s="337">
        <f>(Tabla1[[#This Row],[Salidas 30 Junio-30 Sept. 2023]]*Tabla1[[#This Row],[Costo Unit.]])</f>
        <v>0</v>
      </c>
      <c r="R444" s="337" t="s">
        <v>1057</v>
      </c>
      <c r="S444" s="351"/>
      <c r="T444" s="351"/>
      <c r="U444" s="352"/>
      <c r="V444" s="33"/>
    </row>
    <row r="445" spans="2:22" ht="18" x14ac:dyDescent="0.25">
      <c r="B445" s="333">
        <v>41451</v>
      </c>
      <c r="C445" s="334" t="s">
        <v>1070</v>
      </c>
      <c r="D445" s="335" t="s">
        <v>389</v>
      </c>
      <c r="E445" s="340" t="s">
        <v>120</v>
      </c>
      <c r="F445" s="334">
        <v>1</v>
      </c>
      <c r="G445" s="334">
        <v>0</v>
      </c>
      <c r="H445" s="334"/>
      <c r="I445" s="334"/>
      <c r="J445" s="334">
        <v>0</v>
      </c>
      <c r="K445" s="334">
        <f>SUM(Tabla1[[#This Row],[Existencia al 30/06/2023]]+Tabla1[[#This Row],[Entradas 30 Junio-30 Sept. 2023]]+Tabla1[[#This Row],[Devoluciones]]+I445-J445)</f>
        <v>1</v>
      </c>
      <c r="L445" s="334">
        <v>1</v>
      </c>
      <c r="M445" s="334">
        <f>Tabla1[[#This Row],[Inventario al 30/09/2023]]-Tabla1[[#This Row],[Balance S/Mov. al 30/09/2023]]</f>
        <v>0</v>
      </c>
      <c r="N445" s="337">
        <v>459.56</v>
      </c>
      <c r="O445" s="338">
        <f>Tabla1[[#This Row],[Costo Unit.]]*Tabla1[[#This Row],[Inventario al 30/09/2023]]</f>
        <v>459.56</v>
      </c>
      <c r="P445" s="337">
        <f>(Tabla1[[#This Row],[Entradas 30 Junio-30 Sept. 2023]]*Tabla1[[#This Row],[Costo Unit.]])</f>
        <v>0</v>
      </c>
      <c r="Q445" s="337">
        <f>(Tabla1[[#This Row],[Salidas 30 Junio-30 Sept. 2023]]*Tabla1[[#This Row],[Costo Unit.]])</f>
        <v>0</v>
      </c>
      <c r="R445" s="337" t="s">
        <v>1057</v>
      </c>
      <c r="S445" s="351"/>
      <c r="T445" s="351"/>
      <c r="U445" s="352"/>
      <c r="V445" s="33"/>
    </row>
    <row r="446" spans="2:22" ht="18" x14ac:dyDescent="0.25">
      <c r="B446" s="333"/>
      <c r="C446" s="334" t="s">
        <v>1068</v>
      </c>
      <c r="D446" s="335" t="s">
        <v>1228</v>
      </c>
      <c r="E446" s="336" t="s">
        <v>1131</v>
      </c>
      <c r="F446" s="334">
        <v>0</v>
      </c>
      <c r="G446" s="334">
        <v>0</v>
      </c>
      <c r="H446" s="334"/>
      <c r="I446" s="334"/>
      <c r="J446" s="334">
        <v>0</v>
      </c>
      <c r="K446" s="334">
        <f>SUM(Tabla1[[#This Row],[Existencia al 30/06/2023]]+Tabla1[[#This Row],[Entradas 30 Junio-30 Sept. 2023]]+Tabla1[[#This Row],[Devoluciones]]+I446-J446)</f>
        <v>0</v>
      </c>
      <c r="L446" s="334">
        <v>0</v>
      </c>
      <c r="M446" s="334">
        <f>Tabla1[[#This Row],[Inventario al 30/09/2023]]-Tabla1[[#This Row],[Balance S/Mov. al 30/09/2023]]</f>
        <v>0</v>
      </c>
      <c r="N446" s="337">
        <v>0</v>
      </c>
      <c r="O446" s="338">
        <f>Tabla1[[#This Row],[Costo Unit.]]*Tabla1[[#This Row],[Inventario al 30/09/2023]]</f>
        <v>0</v>
      </c>
      <c r="P446" s="337">
        <f>(Tabla1[[#This Row],[Entradas 30 Junio-30 Sept. 2023]]*Tabla1[[#This Row],[Costo Unit.]])</f>
        <v>0</v>
      </c>
      <c r="Q446" s="337">
        <f>(Tabla1[[#This Row],[Salidas 30 Junio-30 Sept. 2023]]*Tabla1[[#This Row],[Costo Unit.]])</f>
        <v>0</v>
      </c>
      <c r="R446" s="337" t="s">
        <v>1057</v>
      </c>
      <c r="S446" s="351"/>
      <c r="T446" s="351"/>
      <c r="U446" s="352"/>
      <c r="V446" s="33"/>
    </row>
    <row r="447" spans="2:22" ht="18" x14ac:dyDescent="0.25">
      <c r="B447" s="333">
        <v>42496</v>
      </c>
      <c r="C447" s="334" t="s">
        <v>1071</v>
      </c>
      <c r="D447" s="335" t="s">
        <v>412</v>
      </c>
      <c r="E447" s="340" t="s">
        <v>816</v>
      </c>
      <c r="F447" s="334">
        <v>103</v>
      </c>
      <c r="G447" s="334">
        <v>0</v>
      </c>
      <c r="H447" s="334"/>
      <c r="I447" s="334"/>
      <c r="J447" s="334">
        <v>0</v>
      </c>
      <c r="K447" s="334">
        <f>SUM(Tabla1[[#This Row],[Existencia al 30/06/2023]]+Tabla1[[#This Row],[Entradas 30 Junio-30 Sept. 2023]]+Tabla1[[#This Row],[Devoluciones]]+I447-J447)</f>
        <v>103</v>
      </c>
      <c r="L447" s="334">
        <v>103</v>
      </c>
      <c r="M447" s="334">
        <f>Tabla1[[#This Row],[Inventario al 30/09/2023]]-Tabla1[[#This Row],[Balance S/Mov. al 30/09/2023]]</f>
        <v>0</v>
      </c>
      <c r="N447" s="337">
        <v>824.84</v>
      </c>
      <c r="O447" s="338">
        <f>Tabla1[[#This Row],[Costo Unit.]]*Tabla1[[#This Row],[Inventario al 30/09/2023]]</f>
        <v>84958.52</v>
      </c>
      <c r="P447" s="337">
        <f>(Tabla1[[#This Row],[Entradas 30 Junio-30 Sept. 2023]]*Tabla1[[#This Row],[Costo Unit.]])</f>
        <v>0</v>
      </c>
      <c r="Q447" s="337">
        <f>(Tabla1[[#This Row],[Salidas 30 Junio-30 Sept. 2023]]*Tabla1[[#This Row],[Costo Unit.]])</f>
        <v>0</v>
      </c>
      <c r="R447" s="337" t="s">
        <v>1057</v>
      </c>
      <c r="S447" s="351"/>
      <c r="T447" s="351"/>
      <c r="U447" s="352"/>
      <c r="V447" s="33"/>
    </row>
    <row r="448" spans="2:22" ht="18" x14ac:dyDescent="0.25">
      <c r="B448" s="333">
        <v>42153</v>
      </c>
      <c r="C448" s="334" t="s">
        <v>1082</v>
      </c>
      <c r="D448" s="335" t="s">
        <v>444</v>
      </c>
      <c r="E448" s="340" t="s">
        <v>443</v>
      </c>
      <c r="F448" s="334">
        <v>6</v>
      </c>
      <c r="G448" s="334">
        <v>0</v>
      </c>
      <c r="H448" s="334"/>
      <c r="I448" s="334"/>
      <c r="J448" s="334">
        <v>0</v>
      </c>
      <c r="K448" s="334">
        <f>SUM(Tabla1[[#This Row],[Existencia al 30/06/2023]]+Tabla1[[#This Row],[Entradas 30 Junio-30 Sept. 2023]]+Tabla1[[#This Row],[Devoluciones]]+I448-J448)</f>
        <v>6</v>
      </c>
      <c r="L448" s="334">
        <v>6</v>
      </c>
      <c r="M448" s="334">
        <f>Tabla1[[#This Row],[Inventario al 30/09/2023]]-Tabla1[[#This Row],[Balance S/Mov. al 30/09/2023]]</f>
        <v>0</v>
      </c>
      <c r="N448" s="337">
        <v>391.15</v>
      </c>
      <c r="O448" s="338">
        <f>Tabla1[[#This Row],[Costo Unit.]]*Tabla1[[#This Row],[Inventario al 30/09/2023]]</f>
        <v>2346.8999999999996</v>
      </c>
      <c r="P448" s="337">
        <f>(Tabla1[[#This Row],[Entradas 30 Junio-30 Sept. 2023]]*Tabla1[[#This Row],[Costo Unit.]])</f>
        <v>0</v>
      </c>
      <c r="Q448" s="337">
        <f>(Tabla1[[#This Row],[Salidas 30 Junio-30 Sept. 2023]]*Tabla1[[#This Row],[Costo Unit.]])</f>
        <v>0</v>
      </c>
      <c r="R448" s="337" t="s">
        <v>1057</v>
      </c>
      <c r="S448" s="351"/>
      <c r="T448" s="351"/>
      <c r="U448" s="352"/>
      <c r="V448" s="33"/>
    </row>
    <row r="449" spans="2:22" ht="18" x14ac:dyDescent="0.25">
      <c r="B449" s="333">
        <v>41444</v>
      </c>
      <c r="C449" s="334" t="s">
        <v>1075</v>
      </c>
      <c r="D449" s="335" t="s">
        <v>445</v>
      </c>
      <c r="E449" s="340" t="s">
        <v>1369</v>
      </c>
      <c r="F449" s="334">
        <v>0</v>
      </c>
      <c r="G449" s="334">
        <v>0</v>
      </c>
      <c r="H449" s="334"/>
      <c r="I449" s="334"/>
      <c r="J449" s="334">
        <v>0</v>
      </c>
      <c r="K449" s="334">
        <f>SUM(Tabla1[[#This Row],[Existencia al 30/06/2023]]+Tabla1[[#This Row],[Entradas 30 Junio-30 Sept. 2023]]+Tabla1[[#This Row],[Devoluciones]]+I449-J449)</f>
        <v>0</v>
      </c>
      <c r="L449" s="334">
        <v>1</v>
      </c>
      <c r="M449" s="334">
        <f>Tabla1[[#This Row],[Inventario al 30/09/2023]]-Tabla1[[#This Row],[Balance S/Mov. al 30/09/2023]]</f>
        <v>1</v>
      </c>
      <c r="N449" s="337">
        <v>306.8</v>
      </c>
      <c r="O449" s="338">
        <f>Tabla1[[#This Row],[Costo Unit.]]*Tabla1[[#This Row],[Inventario al 30/09/2023]]</f>
        <v>306.8</v>
      </c>
      <c r="P449" s="337">
        <f>(Tabla1[[#This Row],[Entradas 30 Junio-30 Sept. 2023]]*Tabla1[[#This Row],[Costo Unit.]])</f>
        <v>0</v>
      </c>
      <c r="Q449" s="337">
        <f>(Tabla1[[#This Row],[Salidas 30 Junio-30 Sept. 2023]]*Tabla1[[#This Row],[Costo Unit.]])</f>
        <v>0</v>
      </c>
      <c r="R449" s="337" t="s">
        <v>1057</v>
      </c>
      <c r="S449" s="351"/>
      <c r="T449" s="351"/>
      <c r="U449" s="352"/>
      <c r="V449" s="33"/>
    </row>
    <row r="450" spans="2:22" ht="18" x14ac:dyDescent="0.25">
      <c r="B450" s="333">
        <v>41479</v>
      </c>
      <c r="C450" s="334" t="s">
        <v>1078</v>
      </c>
      <c r="D450" s="335" t="s">
        <v>908</v>
      </c>
      <c r="E450" s="340" t="s">
        <v>909</v>
      </c>
      <c r="F450" s="334">
        <v>5</v>
      </c>
      <c r="G450" s="334">
        <v>0</v>
      </c>
      <c r="H450" s="334"/>
      <c r="I450" s="334"/>
      <c r="J450" s="334">
        <v>0</v>
      </c>
      <c r="K450" s="334">
        <f>SUM(Tabla1[[#This Row],[Existencia al 30/06/2023]]+Tabla1[[#This Row],[Entradas 30 Junio-30 Sept. 2023]]+Tabla1[[#This Row],[Devoluciones]]+I450-J450)</f>
        <v>5</v>
      </c>
      <c r="L450" s="334">
        <v>5</v>
      </c>
      <c r="M450" s="334">
        <f>Tabla1[[#This Row],[Inventario al 30/09/2023]]-Tabla1[[#This Row],[Balance S/Mov. al 30/09/2023]]</f>
        <v>0</v>
      </c>
      <c r="N450" s="337">
        <v>879.1</v>
      </c>
      <c r="O450" s="338">
        <f>Tabla1[[#This Row],[Costo Unit.]]*Tabla1[[#This Row],[Inventario al 30/09/2023]]</f>
        <v>4395.5</v>
      </c>
      <c r="P450" s="337">
        <f>(Tabla1[[#This Row],[Entradas 30 Junio-30 Sept. 2023]]*Tabla1[[#This Row],[Costo Unit.]])</f>
        <v>0</v>
      </c>
      <c r="Q450" s="337">
        <f>(Tabla1[[#This Row],[Salidas 30 Junio-30 Sept. 2023]]*Tabla1[[#This Row],[Costo Unit.]])</f>
        <v>0</v>
      </c>
      <c r="R450" s="337" t="s">
        <v>1057</v>
      </c>
      <c r="S450" s="351"/>
      <c r="T450" s="351"/>
      <c r="U450" s="352"/>
      <c r="V450" s="33"/>
    </row>
    <row r="451" spans="2:22" ht="18" x14ac:dyDescent="0.25">
      <c r="B451" s="333">
        <v>41835</v>
      </c>
      <c r="C451" s="334" t="s">
        <v>1073</v>
      </c>
      <c r="D451" s="335" t="s">
        <v>547</v>
      </c>
      <c r="E451" s="340" t="s">
        <v>548</v>
      </c>
      <c r="F451" s="334">
        <v>2</v>
      </c>
      <c r="G451" s="334">
        <v>0</v>
      </c>
      <c r="H451" s="334"/>
      <c r="I451" s="334"/>
      <c r="J451" s="334">
        <v>0</v>
      </c>
      <c r="K451" s="334">
        <f>SUM(Tabla1[[#This Row],[Existencia al 30/06/2023]]+Tabla1[[#This Row],[Entradas 30 Junio-30 Sept. 2023]]+Tabla1[[#This Row],[Devoluciones]]+I451-J451)</f>
        <v>2</v>
      </c>
      <c r="L451" s="334">
        <v>11</v>
      </c>
      <c r="M451" s="334">
        <f>Tabla1[[#This Row],[Inventario al 30/09/2023]]-Tabla1[[#This Row],[Balance S/Mov. al 30/09/2023]]</f>
        <v>9</v>
      </c>
      <c r="N451" s="337">
        <v>198.24</v>
      </c>
      <c r="O451" s="338">
        <f>Tabla1[[#This Row],[Costo Unit.]]*Tabla1[[#This Row],[Inventario al 30/09/2023]]</f>
        <v>2180.6400000000003</v>
      </c>
      <c r="P451" s="337">
        <f>(Tabla1[[#This Row],[Entradas 30 Junio-30 Sept. 2023]]*Tabla1[[#This Row],[Costo Unit.]])</f>
        <v>0</v>
      </c>
      <c r="Q451" s="337">
        <f>(Tabla1[[#This Row],[Salidas 30 Junio-30 Sept. 2023]]*Tabla1[[#This Row],[Costo Unit.]])</f>
        <v>0</v>
      </c>
      <c r="R451" s="337" t="s">
        <v>1057</v>
      </c>
      <c r="S451" s="351"/>
      <c r="T451" s="351"/>
      <c r="U451" s="352"/>
      <c r="V451" s="33"/>
    </row>
    <row r="452" spans="2:22" ht="18" x14ac:dyDescent="0.25">
      <c r="B452" s="333">
        <v>42496</v>
      </c>
      <c r="C452" s="334" t="s">
        <v>1073</v>
      </c>
      <c r="D452" s="335" t="s">
        <v>494</v>
      </c>
      <c r="E452" s="340" t="s">
        <v>512</v>
      </c>
      <c r="F452" s="334">
        <v>20</v>
      </c>
      <c r="G452" s="334">
        <v>0</v>
      </c>
      <c r="H452" s="334"/>
      <c r="I452" s="334"/>
      <c r="J452" s="334">
        <v>0</v>
      </c>
      <c r="K452" s="334">
        <f>SUM(Tabla1[[#This Row],[Existencia al 30/06/2023]]+Tabla1[[#This Row],[Entradas 30 Junio-30 Sept. 2023]]+Tabla1[[#This Row],[Devoluciones]]+I452-J452)</f>
        <v>20</v>
      </c>
      <c r="L452" s="334">
        <v>20</v>
      </c>
      <c r="M452" s="334">
        <f>Tabla1[[#This Row],[Inventario al 30/09/2023]]-Tabla1[[#This Row],[Balance S/Mov. al 30/09/2023]]</f>
        <v>0</v>
      </c>
      <c r="N452" s="337">
        <v>413</v>
      </c>
      <c r="O452" s="338">
        <f>Tabla1[[#This Row],[Costo Unit.]]*Tabla1[[#This Row],[Inventario al 30/09/2023]]</f>
        <v>8260</v>
      </c>
      <c r="P452" s="337">
        <f>(Tabla1[[#This Row],[Entradas 30 Junio-30 Sept. 2023]]*Tabla1[[#This Row],[Costo Unit.]])</f>
        <v>0</v>
      </c>
      <c r="Q452" s="337">
        <f>(Tabla1[[#This Row],[Salidas 30 Junio-30 Sept. 2023]]*Tabla1[[#This Row],[Costo Unit.]])</f>
        <v>0</v>
      </c>
      <c r="R452" s="337" t="s">
        <v>1057</v>
      </c>
      <c r="S452" s="351"/>
      <c r="T452" s="351"/>
      <c r="U452" s="352"/>
      <c r="V452" s="33"/>
    </row>
    <row r="453" spans="2:22" ht="18" x14ac:dyDescent="0.25">
      <c r="B453" s="333">
        <v>44145</v>
      </c>
      <c r="C453" s="334" t="s">
        <v>1073</v>
      </c>
      <c r="D453" s="335" t="s">
        <v>1049</v>
      </c>
      <c r="E453" s="340" t="s">
        <v>1026</v>
      </c>
      <c r="F453" s="334">
        <v>384</v>
      </c>
      <c r="G453" s="334">
        <v>0</v>
      </c>
      <c r="H453" s="334"/>
      <c r="I453" s="334"/>
      <c r="J453" s="334">
        <v>0</v>
      </c>
      <c r="K453" s="334">
        <f>SUM(Tabla1[[#This Row],[Existencia al 30/06/2023]]+Tabla1[[#This Row],[Entradas 30 Junio-30 Sept. 2023]]+Tabla1[[#This Row],[Devoluciones]]+I453-J453)</f>
        <v>384</v>
      </c>
      <c r="L453" s="334">
        <v>384</v>
      </c>
      <c r="M453" s="334">
        <f>Tabla1[[#This Row],[Inventario al 30/09/2023]]-Tabla1[[#This Row],[Balance S/Mov. al 30/09/2023]]</f>
        <v>0</v>
      </c>
      <c r="N453" s="337">
        <v>49.4</v>
      </c>
      <c r="O453" s="338">
        <f>Tabla1[[#This Row],[Costo Unit.]]*Tabla1[[#This Row],[Inventario al 30/09/2023]]</f>
        <v>18969.599999999999</v>
      </c>
      <c r="P453" s="337">
        <f>(Tabla1[[#This Row],[Entradas 30 Junio-30 Sept. 2023]]*Tabla1[[#This Row],[Costo Unit.]])</f>
        <v>0</v>
      </c>
      <c r="Q453" s="337">
        <f>(Tabla1[[#This Row],[Salidas 30 Junio-30 Sept. 2023]]*Tabla1[[#This Row],[Costo Unit.]])</f>
        <v>0</v>
      </c>
      <c r="R453" s="337" t="s">
        <v>1057</v>
      </c>
      <c r="S453" s="351"/>
      <c r="T453" s="351"/>
      <c r="U453" s="352"/>
      <c r="V453" s="33"/>
    </row>
    <row r="454" spans="2:22" ht="18" x14ac:dyDescent="0.25">
      <c r="B454" s="333">
        <v>42496</v>
      </c>
      <c r="C454" s="334" t="s">
        <v>1077</v>
      </c>
      <c r="D454" s="335" t="s">
        <v>726</v>
      </c>
      <c r="E454" s="340" t="s">
        <v>729</v>
      </c>
      <c r="F454" s="334">
        <v>5</v>
      </c>
      <c r="G454" s="334">
        <v>0</v>
      </c>
      <c r="H454" s="334"/>
      <c r="I454" s="334"/>
      <c r="J454" s="334">
        <v>0</v>
      </c>
      <c r="K454" s="334">
        <f>SUM(Tabla1[[#This Row],[Existencia al 30/06/2023]]+Tabla1[[#This Row],[Entradas 30 Junio-30 Sept. 2023]]+Tabla1[[#This Row],[Devoluciones]]+I454-J454)</f>
        <v>5</v>
      </c>
      <c r="L454" s="334">
        <v>19</v>
      </c>
      <c r="M454" s="334">
        <f>Tabla1[[#This Row],[Inventario al 30/09/2023]]-Tabla1[[#This Row],[Balance S/Mov. al 30/09/2023]]</f>
        <v>14</v>
      </c>
      <c r="N454" s="337">
        <v>115.76</v>
      </c>
      <c r="O454" s="338">
        <f>Tabla1[[#This Row],[Costo Unit.]]*Tabla1[[#This Row],[Inventario al 30/09/2023]]</f>
        <v>2199.44</v>
      </c>
      <c r="P454" s="337">
        <f>(Tabla1[[#This Row],[Entradas 30 Junio-30 Sept. 2023]]*Tabla1[[#This Row],[Costo Unit.]])</f>
        <v>0</v>
      </c>
      <c r="Q454" s="337">
        <f>(Tabla1[[#This Row],[Salidas 30 Junio-30 Sept. 2023]]*Tabla1[[#This Row],[Costo Unit.]])</f>
        <v>0</v>
      </c>
      <c r="R454" s="337" t="s">
        <v>1057</v>
      </c>
      <c r="S454" s="351"/>
      <c r="T454" s="351"/>
      <c r="U454" s="352"/>
      <c r="V454" s="33"/>
    </row>
    <row r="455" spans="2:22" ht="18" x14ac:dyDescent="0.25">
      <c r="B455" s="333">
        <v>42496</v>
      </c>
      <c r="C455" s="334" t="s">
        <v>1068</v>
      </c>
      <c r="D455" s="335" t="s">
        <v>551</v>
      </c>
      <c r="E455" s="340" t="s">
        <v>552</v>
      </c>
      <c r="F455" s="334">
        <v>3</v>
      </c>
      <c r="G455" s="334">
        <v>0</v>
      </c>
      <c r="H455" s="334"/>
      <c r="I455" s="334"/>
      <c r="J455" s="334">
        <v>0</v>
      </c>
      <c r="K455" s="334">
        <f>SUM(Tabla1[[#This Row],[Existencia al 30/06/2023]]+Tabla1[[#This Row],[Entradas 30 Junio-30 Sept. 2023]]+Tabla1[[#This Row],[Devoluciones]]+I455-J455)</f>
        <v>3</v>
      </c>
      <c r="L455" s="334">
        <v>3</v>
      </c>
      <c r="M455" s="334">
        <f>Tabla1[[#This Row],[Inventario al 30/09/2023]]-Tabla1[[#This Row],[Balance S/Mov. al 30/09/2023]]</f>
        <v>0</v>
      </c>
      <c r="N455" s="337">
        <v>50</v>
      </c>
      <c r="O455" s="338">
        <f>Tabla1[[#This Row],[Costo Unit.]]*Tabla1[[#This Row],[Inventario al 30/09/2023]]</f>
        <v>150</v>
      </c>
      <c r="P455" s="337">
        <f>(Tabla1[[#This Row],[Entradas 30 Junio-30 Sept. 2023]]*Tabla1[[#This Row],[Costo Unit.]])</f>
        <v>0</v>
      </c>
      <c r="Q455" s="337">
        <f>(Tabla1[[#This Row],[Salidas 30 Junio-30 Sept. 2023]]*Tabla1[[#This Row],[Costo Unit.]])</f>
        <v>0</v>
      </c>
      <c r="R455" s="337" t="s">
        <v>1057</v>
      </c>
      <c r="S455" s="351"/>
      <c r="T455" s="351"/>
      <c r="U455" s="352"/>
      <c r="V455" s="33"/>
    </row>
    <row r="456" spans="2:22" ht="18" x14ac:dyDescent="0.25">
      <c r="B456" s="333">
        <v>41330</v>
      </c>
      <c r="C456" s="334" t="s">
        <v>1075</v>
      </c>
      <c r="D456" s="335" t="s">
        <v>555</v>
      </c>
      <c r="E456" s="340" t="s">
        <v>557</v>
      </c>
      <c r="F456" s="334">
        <v>1</v>
      </c>
      <c r="G456" s="334">
        <v>0</v>
      </c>
      <c r="H456" s="334"/>
      <c r="I456" s="334"/>
      <c r="J456" s="334">
        <v>0</v>
      </c>
      <c r="K456" s="334">
        <f>SUM(Tabla1[[#This Row],[Existencia al 30/06/2023]]+Tabla1[[#This Row],[Entradas 30 Junio-30 Sept. 2023]]+Tabla1[[#This Row],[Devoluciones]]+I456-J456)</f>
        <v>1</v>
      </c>
      <c r="L456" s="334">
        <v>1</v>
      </c>
      <c r="M456" s="334">
        <f>Tabla1[[#This Row],[Inventario al 30/09/2023]]-Tabla1[[#This Row],[Balance S/Mov. al 30/09/2023]]</f>
        <v>0</v>
      </c>
      <c r="N456" s="337">
        <v>1472.2</v>
      </c>
      <c r="O456" s="338">
        <f>Tabla1[[#This Row],[Costo Unit.]]*Tabla1[[#This Row],[Inventario al 30/09/2023]]</f>
        <v>1472.2</v>
      </c>
      <c r="P456" s="337">
        <f>(Tabla1[[#This Row],[Entradas 30 Junio-30 Sept. 2023]]*Tabla1[[#This Row],[Costo Unit.]])</f>
        <v>0</v>
      </c>
      <c r="Q456" s="337">
        <f>(Tabla1[[#This Row],[Salidas 30 Junio-30 Sept. 2023]]*Tabla1[[#This Row],[Costo Unit.]])</f>
        <v>0</v>
      </c>
      <c r="R456" s="337" t="s">
        <v>1057</v>
      </c>
      <c r="S456" s="351"/>
      <c r="T456" s="351"/>
      <c r="U456" s="352"/>
      <c r="V456" s="33"/>
    </row>
    <row r="457" spans="2:22" ht="18" x14ac:dyDescent="0.25">
      <c r="B457" s="333">
        <v>41429</v>
      </c>
      <c r="C457" s="334" t="s">
        <v>1068</v>
      </c>
      <c r="D457" s="335" t="s">
        <v>897</v>
      </c>
      <c r="E457" s="341" t="s">
        <v>898</v>
      </c>
      <c r="F457" s="334">
        <v>190</v>
      </c>
      <c r="G457" s="334">
        <v>0</v>
      </c>
      <c r="H457" s="334"/>
      <c r="I457" s="334"/>
      <c r="J457" s="334">
        <v>0</v>
      </c>
      <c r="K457" s="334">
        <f>SUM(Tabla1[[#This Row],[Existencia al 30/06/2023]]+Tabla1[[#This Row],[Entradas 30 Junio-30 Sept. 2023]]+Tabla1[[#This Row],[Devoluciones]]+I457-J457)</f>
        <v>190</v>
      </c>
      <c r="L457" s="334">
        <v>190</v>
      </c>
      <c r="M457" s="334">
        <f>Tabla1[[#This Row],[Inventario al 30/09/2023]]-Tabla1[[#This Row],[Balance S/Mov. al 30/09/2023]]</f>
        <v>0</v>
      </c>
      <c r="N457" s="337">
        <v>15.57</v>
      </c>
      <c r="O457" s="338">
        <f>Tabla1[[#This Row],[Costo Unit.]]*Tabla1[[#This Row],[Inventario al 30/09/2023]]</f>
        <v>2958.3</v>
      </c>
      <c r="P457" s="337">
        <f>(Tabla1[[#This Row],[Entradas 30 Junio-30 Sept. 2023]]*Tabla1[[#This Row],[Costo Unit.]])</f>
        <v>0</v>
      </c>
      <c r="Q457" s="337">
        <f>(Tabla1[[#This Row],[Salidas 30 Junio-30 Sept. 2023]]*Tabla1[[#This Row],[Costo Unit.]])</f>
        <v>0</v>
      </c>
      <c r="R457" s="337" t="s">
        <v>1057</v>
      </c>
      <c r="S457" s="351"/>
      <c r="T457" s="351"/>
      <c r="U457" s="352"/>
      <c r="V457" s="33"/>
    </row>
    <row r="458" spans="2:22" ht="18" x14ac:dyDescent="0.25">
      <c r="B458" s="333">
        <v>41488</v>
      </c>
      <c r="C458" s="334" t="s">
        <v>1076</v>
      </c>
      <c r="D458" s="335" t="s">
        <v>660</v>
      </c>
      <c r="E458" s="341" t="s">
        <v>661</v>
      </c>
      <c r="F458" s="334">
        <v>7</v>
      </c>
      <c r="G458" s="334">
        <v>0</v>
      </c>
      <c r="H458" s="334"/>
      <c r="I458" s="334"/>
      <c r="J458" s="334">
        <v>0</v>
      </c>
      <c r="K458" s="334">
        <f>SUM(Tabla1[[#This Row],[Existencia al 30/06/2023]]+Tabla1[[#This Row],[Entradas 30 Junio-30 Sept. 2023]]+Tabla1[[#This Row],[Devoluciones]]+I458-J458)</f>
        <v>7</v>
      </c>
      <c r="L458" s="334">
        <v>7</v>
      </c>
      <c r="M458" s="334">
        <f>Tabla1[[#This Row],[Inventario al 30/09/2023]]-Tabla1[[#This Row],[Balance S/Mov. al 30/09/2023]]</f>
        <v>0</v>
      </c>
      <c r="N458" s="337">
        <v>448.4</v>
      </c>
      <c r="O458" s="338">
        <f>Tabla1[[#This Row],[Costo Unit.]]*Tabla1[[#This Row],[Inventario al 30/09/2023]]</f>
        <v>3138.7999999999997</v>
      </c>
      <c r="P458" s="337">
        <f>(Tabla1[[#This Row],[Entradas 30 Junio-30 Sept. 2023]]*Tabla1[[#This Row],[Costo Unit.]])</f>
        <v>0</v>
      </c>
      <c r="Q458" s="337">
        <f>(Tabla1[[#This Row],[Salidas 30 Junio-30 Sept. 2023]]*Tabla1[[#This Row],[Costo Unit.]])</f>
        <v>0</v>
      </c>
      <c r="R458" s="337" t="s">
        <v>1057</v>
      </c>
      <c r="S458" s="351"/>
      <c r="T458" s="351"/>
      <c r="U458" s="352"/>
      <c r="V458" s="33"/>
    </row>
    <row r="459" spans="2:22" ht="18" x14ac:dyDescent="0.25">
      <c r="B459" s="333">
        <v>43319</v>
      </c>
      <c r="C459" s="334" t="s">
        <v>1076</v>
      </c>
      <c r="D459" s="335" t="s">
        <v>662</v>
      </c>
      <c r="E459" s="341" t="s">
        <v>663</v>
      </c>
      <c r="F459" s="334">
        <v>0</v>
      </c>
      <c r="G459" s="334">
        <v>0</v>
      </c>
      <c r="H459" s="334"/>
      <c r="I459" s="334"/>
      <c r="J459" s="334">
        <v>0</v>
      </c>
      <c r="K459" s="334">
        <f>SUM(Tabla1[[#This Row],[Existencia al 30/06/2023]]+Tabla1[[#This Row],[Entradas 30 Junio-30 Sept. 2023]]+Tabla1[[#This Row],[Devoluciones]]+I459-J459)</f>
        <v>0</v>
      </c>
      <c r="L459" s="334">
        <v>0</v>
      </c>
      <c r="M459" s="334">
        <f>Tabla1[[#This Row],[Inventario al 30/09/2023]]-Tabla1[[#This Row],[Balance S/Mov. al 30/09/2023]]</f>
        <v>0</v>
      </c>
      <c r="N459" s="337">
        <v>881.46</v>
      </c>
      <c r="O459" s="338">
        <f>Tabla1[[#This Row],[Costo Unit.]]*Tabla1[[#This Row],[Inventario al 30/09/2023]]</f>
        <v>0</v>
      </c>
      <c r="P459" s="337">
        <f>(Tabla1[[#This Row],[Entradas 30 Junio-30 Sept. 2023]]*Tabla1[[#This Row],[Costo Unit.]])</f>
        <v>0</v>
      </c>
      <c r="Q459" s="337">
        <f>(Tabla1[[#This Row],[Salidas 30 Junio-30 Sept. 2023]]*Tabla1[[#This Row],[Costo Unit.]])</f>
        <v>0</v>
      </c>
      <c r="R459" s="337" t="s">
        <v>1057</v>
      </c>
      <c r="S459" s="351"/>
      <c r="T459" s="351"/>
      <c r="U459" s="352"/>
      <c r="V459" s="33"/>
    </row>
    <row r="460" spans="2:22" ht="18" x14ac:dyDescent="0.25">
      <c r="B460" s="333">
        <v>41429</v>
      </c>
      <c r="C460" s="334" t="s">
        <v>1077</v>
      </c>
      <c r="D460" s="335" t="s">
        <v>947</v>
      </c>
      <c r="E460" s="340" t="s">
        <v>968</v>
      </c>
      <c r="F460" s="334">
        <v>1</v>
      </c>
      <c r="G460" s="334">
        <v>0</v>
      </c>
      <c r="H460" s="334"/>
      <c r="I460" s="334"/>
      <c r="J460" s="334">
        <v>0</v>
      </c>
      <c r="K460" s="334">
        <f>SUM(Tabla1[[#This Row],[Existencia al 30/06/2023]]+Tabla1[[#This Row],[Entradas 30 Junio-30 Sept. 2023]]+Tabla1[[#This Row],[Devoluciones]]+I460-J460)</f>
        <v>1</v>
      </c>
      <c r="L460" s="334">
        <v>0</v>
      </c>
      <c r="M460" s="334">
        <f>Tabla1[[#This Row],[Inventario al 30/09/2023]]-Tabla1[[#This Row],[Balance S/Mov. al 30/09/2023]]</f>
        <v>-1</v>
      </c>
      <c r="N460" s="337">
        <v>256.06</v>
      </c>
      <c r="O460" s="338">
        <f>Tabla1[[#This Row],[Costo Unit.]]*Tabla1[[#This Row],[Inventario al 30/09/2023]]</f>
        <v>0</v>
      </c>
      <c r="P460" s="337">
        <f>(Tabla1[[#This Row],[Entradas 30 Junio-30 Sept. 2023]]*Tabla1[[#This Row],[Costo Unit.]])</f>
        <v>0</v>
      </c>
      <c r="Q460" s="337">
        <f>(Tabla1[[#This Row],[Salidas 30 Junio-30 Sept. 2023]]*Tabla1[[#This Row],[Costo Unit.]])</f>
        <v>0</v>
      </c>
      <c r="R460" s="337" t="s">
        <v>1057</v>
      </c>
      <c r="S460" s="351"/>
      <c r="T460" s="351"/>
      <c r="U460" s="352"/>
      <c r="V460" s="33"/>
    </row>
    <row r="461" spans="2:22" ht="18" x14ac:dyDescent="0.25">
      <c r="B461" s="333">
        <v>41354</v>
      </c>
      <c r="C461" s="334" t="s">
        <v>1076</v>
      </c>
      <c r="D461" s="335" t="s">
        <v>686</v>
      </c>
      <c r="E461" s="341" t="s">
        <v>687</v>
      </c>
      <c r="F461" s="334">
        <v>5</v>
      </c>
      <c r="G461" s="334">
        <v>0</v>
      </c>
      <c r="H461" s="334"/>
      <c r="I461" s="334"/>
      <c r="J461" s="334">
        <v>0</v>
      </c>
      <c r="K461" s="334">
        <f>SUM(Tabla1[[#This Row],[Existencia al 30/06/2023]]+Tabla1[[#This Row],[Entradas 30 Junio-30 Sept. 2023]]+Tabla1[[#This Row],[Devoluciones]]+I461-J461)</f>
        <v>5</v>
      </c>
      <c r="L461" s="334">
        <v>5</v>
      </c>
      <c r="M461" s="334">
        <f>Tabla1[[#This Row],[Inventario al 30/09/2023]]-Tabla1[[#This Row],[Balance S/Mov. al 30/09/2023]]</f>
        <v>0</v>
      </c>
      <c r="N461" s="337">
        <v>64.900000000000006</v>
      </c>
      <c r="O461" s="338">
        <f>Tabla1[[#This Row],[Costo Unit.]]*Tabla1[[#This Row],[Inventario al 30/09/2023]]</f>
        <v>324.5</v>
      </c>
      <c r="P461" s="337">
        <f>(Tabla1[[#This Row],[Entradas 30 Junio-30 Sept. 2023]]*Tabla1[[#This Row],[Costo Unit.]])</f>
        <v>0</v>
      </c>
      <c r="Q461" s="337">
        <f>(Tabla1[[#This Row],[Salidas 30 Junio-30 Sept. 2023]]*Tabla1[[#This Row],[Costo Unit.]])</f>
        <v>0</v>
      </c>
      <c r="R461" s="337" t="s">
        <v>1057</v>
      </c>
      <c r="S461" s="351"/>
      <c r="T461" s="351"/>
      <c r="U461" s="352"/>
      <c r="V461" s="33"/>
    </row>
    <row r="462" spans="2:22" ht="18" x14ac:dyDescent="0.25">
      <c r="B462" s="333">
        <v>41432</v>
      </c>
      <c r="C462" s="334" t="s">
        <v>1077</v>
      </c>
      <c r="D462" s="335" t="s">
        <v>948</v>
      </c>
      <c r="E462" s="340" t="s">
        <v>969</v>
      </c>
      <c r="F462" s="334">
        <v>30</v>
      </c>
      <c r="G462" s="334">
        <v>0</v>
      </c>
      <c r="H462" s="334"/>
      <c r="I462" s="334"/>
      <c r="J462" s="334">
        <v>0</v>
      </c>
      <c r="K462" s="334">
        <f>SUM(Tabla1[[#This Row],[Existencia al 30/06/2023]]+Tabla1[[#This Row],[Entradas 30 Junio-30 Sept. 2023]]+Tabla1[[#This Row],[Devoluciones]]+I462-J462)</f>
        <v>30</v>
      </c>
      <c r="L462" s="334">
        <v>0</v>
      </c>
      <c r="M462" s="334">
        <f>Tabla1[[#This Row],[Inventario al 30/09/2023]]-Tabla1[[#This Row],[Balance S/Mov. al 30/09/2023]]</f>
        <v>-30</v>
      </c>
      <c r="N462" s="337">
        <v>188.8</v>
      </c>
      <c r="O462" s="338">
        <f>Tabla1[[#This Row],[Costo Unit.]]*Tabla1[[#This Row],[Inventario al 30/09/2023]]</f>
        <v>0</v>
      </c>
      <c r="P462" s="337">
        <f>(Tabla1[[#This Row],[Entradas 30 Junio-30 Sept. 2023]]*Tabla1[[#This Row],[Costo Unit.]])</f>
        <v>0</v>
      </c>
      <c r="Q462" s="337">
        <f>(Tabla1[[#This Row],[Salidas 30 Junio-30 Sept. 2023]]*Tabla1[[#This Row],[Costo Unit.]])</f>
        <v>0</v>
      </c>
      <c r="R462" s="337" t="s">
        <v>1057</v>
      </c>
      <c r="S462" s="351"/>
      <c r="T462" s="351"/>
      <c r="U462" s="352"/>
      <c r="V462" s="33"/>
    </row>
    <row r="463" spans="2:22" ht="18" x14ac:dyDescent="0.25">
      <c r="B463" s="333">
        <v>42496</v>
      </c>
      <c r="C463" s="334" t="s">
        <v>1073</v>
      </c>
      <c r="D463" s="335" t="s">
        <v>692</v>
      </c>
      <c r="E463" s="341" t="s">
        <v>693</v>
      </c>
      <c r="F463" s="334">
        <v>151</v>
      </c>
      <c r="G463" s="334">
        <v>0</v>
      </c>
      <c r="H463" s="334"/>
      <c r="I463" s="334"/>
      <c r="J463" s="334">
        <v>0</v>
      </c>
      <c r="K463" s="334">
        <f>SUM(Tabla1[[#This Row],[Existencia al 30/06/2023]]+Tabla1[[#This Row],[Entradas 30 Junio-30 Sept. 2023]]+Tabla1[[#This Row],[Devoluciones]]+I463-J463)</f>
        <v>151</v>
      </c>
      <c r="L463" s="334">
        <v>161</v>
      </c>
      <c r="M463" s="334">
        <f>Tabla1[[#This Row],[Inventario al 30/09/2023]]-Tabla1[[#This Row],[Balance S/Mov. al 30/09/2023]]</f>
        <v>10</v>
      </c>
      <c r="N463" s="337">
        <v>306.8</v>
      </c>
      <c r="O463" s="338">
        <f>Tabla1[[#This Row],[Costo Unit.]]*Tabla1[[#This Row],[Inventario al 30/09/2023]]</f>
        <v>49394.8</v>
      </c>
      <c r="P463" s="337">
        <f>(Tabla1[[#This Row],[Entradas 30 Junio-30 Sept. 2023]]*Tabla1[[#This Row],[Costo Unit.]])</f>
        <v>0</v>
      </c>
      <c r="Q463" s="337">
        <f>(Tabla1[[#This Row],[Salidas 30 Junio-30 Sept. 2023]]*Tabla1[[#This Row],[Costo Unit.]])</f>
        <v>0</v>
      </c>
      <c r="R463" s="337" t="s">
        <v>1057</v>
      </c>
      <c r="S463" s="351"/>
      <c r="T463" s="351"/>
      <c r="U463" s="352"/>
      <c r="V463" s="33"/>
    </row>
    <row r="464" spans="2:22" ht="18" x14ac:dyDescent="0.25">
      <c r="B464" s="333">
        <v>41907</v>
      </c>
      <c r="C464" s="334" t="s">
        <v>1073</v>
      </c>
      <c r="D464" s="335" t="s">
        <v>673</v>
      </c>
      <c r="E464" s="341" t="s">
        <v>674</v>
      </c>
      <c r="F464" s="334">
        <v>9</v>
      </c>
      <c r="G464" s="334">
        <v>0</v>
      </c>
      <c r="H464" s="334"/>
      <c r="I464" s="334"/>
      <c r="J464" s="334">
        <v>0</v>
      </c>
      <c r="K464" s="334">
        <f>SUM(Tabla1[[#This Row],[Existencia al 30/06/2023]]+Tabla1[[#This Row],[Entradas 30 Junio-30 Sept. 2023]]+Tabla1[[#This Row],[Devoluciones]]+I464-J464)</f>
        <v>9</v>
      </c>
      <c r="L464" s="334">
        <v>7</v>
      </c>
      <c r="M464" s="334">
        <f>Tabla1[[#This Row],[Inventario al 30/09/2023]]-Tabla1[[#This Row],[Balance S/Mov. al 30/09/2023]]</f>
        <v>-2</v>
      </c>
      <c r="N464" s="337">
        <v>460.2</v>
      </c>
      <c r="O464" s="338">
        <f>Tabla1[[#This Row],[Costo Unit.]]*Tabla1[[#This Row],[Inventario al 30/09/2023]]</f>
        <v>3221.4</v>
      </c>
      <c r="P464" s="337">
        <f>(Tabla1[[#This Row],[Entradas 30 Junio-30 Sept. 2023]]*Tabla1[[#This Row],[Costo Unit.]])</f>
        <v>0</v>
      </c>
      <c r="Q464" s="337">
        <f>(Tabla1[[#This Row],[Salidas 30 Junio-30 Sept. 2023]]*Tabla1[[#This Row],[Costo Unit.]])</f>
        <v>0</v>
      </c>
      <c r="R464" s="337" t="s">
        <v>1057</v>
      </c>
      <c r="S464" s="351"/>
      <c r="T464" s="351"/>
      <c r="U464" s="352"/>
      <c r="V464" s="33"/>
    </row>
    <row r="465" spans="2:22" ht="18" x14ac:dyDescent="0.25">
      <c r="B465" s="333">
        <v>41402</v>
      </c>
      <c r="C465" s="334" t="s">
        <v>1082</v>
      </c>
      <c r="D465" s="335" t="s">
        <v>679</v>
      </c>
      <c r="E465" s="341" t="s">
        <v>681</v>
      </c>
      <c r="F465" s="334">
        <v>15</v>
      </c>
      <c r="G465" s="334">
        <v>0</v>
      </c>
      <c r="H465" s="334"/>
      <c r="I465" s="334"/>
      <c r="J465" s="334">
        <v>0</v>
      </c>
      <c r="K465" s="334">
        <f>SUM(Tabla1[[#This Row],[Existencia al 30/06/2023]]+Tabla1[[#This Row],[Entradas 30 Junio-30 Sept. 2023]]+Tabla1[[#This Row],[Devoluciones]]+I465-J465)</f>
        <v>15</v>
      </c>
      <c r="L465" s="334">
        <v>12</v>
      </c>
      <c r="M465" s="334">
        <f>Tabla1[[#This Row],[Inventario al 30/09/2023]]-Tabla1[[#This Row],[Balance S/Mov. al 30/09/2023]]</f>
        <v>-3</v>
      </c>
      <c r="N465" s="337">
        <v>448.4</v>
      </c>
      <c r="O465" s="338">
        <f>Tabla1[[#This Row],[Costo Unit.]]*Tabla1[[#This Row],[Inventario al 30/09/2023]]</f>
        <v>5380.7999999999993</v>
      </c>
      <c r="P465" s="337">
        <f>(Tabla1[[#This Row],[Entradas 30 Junio-30 Sept. 2023]]*Tabla1[[#This Row],[Costo Unit.]])</f>
        <v>0</v>
      </c>
      <c r="Q465" s="337">
        <f>(Tabla1[[#This Row],[Salidas 30 Junio-30 Sept. 2023]]*Tabla1[[#This Row],[Costo Unit.]])</f>
        <v>0</v>
      </c>
      <c r="R465" s="337" t="s">
        <v>1057</v>
      </c>
      <c r="S465" s="351"/>
      <c r="T465" s="351"/>
      <c r="U465" s="352"/>
      <c r="V465" s="33"/>
    </row>
    <row r="466" spans="2:22" ht="18" x14ac:dyDescent="0.25">
      <c r="B466" s="333">
        <v>41451</v>
      </c>
      <c r="C466" s="334" t="s">
        <v>1073</v>
      </c>
      <c r="D466" s="335" t="s">
        <v>708</v>
      </c>
      <c r="E466" s="341" t="s">
        <v>709</v>
      </c>
      <c r="F466" s="334">
        <v>1</v>
      </c>
      <c r="G466" s="334">
        <v>0</v>
      </c>
      <c r="H466" s="334"/>
      <c r="I466" s="334"/>
      <c r="J466" s="334">
        <v>0</v>
      </c>
      <c r="K466" s="334">
        <f>SUM(Tabla1[[#This Row],[Existencia al 30/06/2023]]+Tabla1[[#This Row],[Entradas 30 Junio-30 Sept. 2023]]+Tabla1[[#This Row],[Devoluciones]]+I466-J466)</f>
        <v>1</v>
      </c>
      <c r="L466" s="334">
        <v>1</v>
      </c>
      <c r="M466" s="334">
        <f>Tabla1[[#This Row],[Inventario al 30/09/2023]]-Tabla1[[#This Row],[Balance S/Mov. al 30/09/2023]]</f>
        <v>0</v>
      </c>
      <c r="N466" s="337">
        <v>767</v>
      </c>
      <c r="O466" s="338">
        <f>Tabla1[[#This Row],[Costo Unit.]]*Tabla1[[#This Row],[Inventario al 30/09/2023]]</f>
        <v>767</v>
      </c>
      <c r="P466" s="337">
        <f>(Tabla1[[#This Row],[Entradas 30 Junio-30 Sept. 2023]]*Tabla1[[#This Row],[Costo Unit.]])</f>
        <v>0</v>
      </c>
      <c r="Q466" s="337">
        <f>(Tabla1[[#This Row],[Salidas 30 Junio-30 Sept. 2023]]*Tabla1[[#This Row],[Costo Unit.]])</f>
        <v>0</v>
      </c>
      <c r="R466" s="337" t="s">
        <v>1057</v>
      </c>
      <c r="S466" s="351"/>
      <c r="T466" s="351"/>
      <c r="U466" s="352"/>
      <c r="V466" s="33"/>
    </row>
    <row r="467" spans="2:22" ht="18" x14ac:dyDescent="0.25">
      <c r="B467" s="333">
        <v>42520</v>
      </c>
      <c r="C467" s="334" t="s">
        <v>1073</v>
      </c>
      <c r="D467" s="335" t="s">
        <v>742</v>
      </c>
      <c r="E467" s="341" t="s">
        <v>744</v>
      </c>
      <c r="F467" s="334">
        <v>12</v>
      </c>
      <c r="G467" s="334">
        <v>0</v>
      </c>
      <c r="H467" s="334"/>
      <c r="I467" s="334"/>
      <c r="J467" s="334">
        <v>0</v>
      </c>
      <c r="K467" s="334">
        <f>SUM(Tabla1[[#This Row],[Existencia al 30/06/2023]]+Tabla1[[#This Row],[Entradas 30 Junio-30 Sept. 2023]]+Tabla1[[#This Row],[Devoluciones]]+I467-J467)</f>
        <v>12</v>
      </c>
      <c r="L467" s="334">
        <v>12</v>
      </c>
      <c r="M467" s="334">
        <f>Tabla1[[#This Row],[Inventario al 30/09/2023]]-Tabla1[[#This Row],[Balance S/Mov. al 30/09/2023]]</f>
        <v>0</v>
      </c>
      <c r="N467" s="337">
        <v>260</v>
      </c>
      <c r="O467" s="338">
        <f>Tabla1[[#This Row],[Costo Unit.]]*Tabla1[[#This Row],[Inventario al 30/09/2023]]</f>
        <v>3120</v>
      </c>
      <c r="P467" s="337">
        <f>(Tabla1[[#This Row],[Entradas 30 Junio-30 Sept. 2023]]*Tabla1[[#This Row],[Costo Unit.]])</f>
        <v>0</v>
      </c>
      <c r="Q467" s="337">
        <f>(Tabla1[[#This Row],[Salidas 30 Junio-30 Sept. 2023]]*Tabla1[[#This Row],[Costo Unit.]])</f>
        <v>0</v>
      </c>
      <c r="R467" s="337" t="s">
        <v>1057</v>
      </c>
      <c r="S467" s="351"/>
      <c r="T467" s="351"/>
      <c r="U467" s="352"/>
      <c r="V467" s="33"/>
    </row>
    <row r="468" spans="2:22" ht="18" x14ac:dyDescent="0.25">
      <c r="B468" s="333">
        <v>44145</v>
      </c>
      <c r="C468" s="334" t="s">
        <v>1073</v>
      </c>
      <c r="D468" s="335" t="s">
        <v>738</v>
      </c>
      <c r="E468" s="340" t="s">
        <v>998</v>
      </c>
      <c r="F468" s="334">
        <v>40</v>
      </c>
      <c r="G468" s="334">
        <v>0</v>
      </c>
      <c r="H468" s="334"/>
      <c r="I468" s="334"/>
      <c r="J468" s="334">
        <v>0</v>
      </c>
      <c r="K468" s="334">
        <f>SUM(Tabla1[[#This Row],[Existencia al 30/06/2023]]+Tabla1[[#This Row],[Entradas 30 Junio-30 Sept. 2023]]+Tabla1[[#This Row],[Devoluciones]]+I468-J468)</f>
        <v>40</v>
      </c>
      <c r="L468" s="334">
        <v>39</v>
      </c>
      <c r="M468" s="334">
        <f>Tabla1[[#This Row],[Inventario al 30/09/2023]]-Tabla1[[#This Row],[Balance S/Mov. al 30/09/2023]]</f>
        <v>-1</v>
      </c>
      <c r="N468" s="337">
        <v>268.14999999999998</v>
      </c>
      <c r="O468" s="338">
        <f>Tabla1[[#This Row],[Costo Unit.]]*Tabla1[[#This Row],[Inventario al 30/09/2023]]</f>
        <v>10457.849999999999</v>
      </c>
      <c r="P468" s="337">
        <f>(Tabla1[[#This Row],[Entradas 30 Junio-30 Sept. 2023]]*Tabla1[[#This Row],[Costo Unit.]])</f>
        <v>0</v>
      </c>
      <c r="Q468" s="337">
        <f>(Tabla1[[#This Row],[Salidas 30 Junio-30 Sept. 2023]]*Tabla1[[#This Row],[Costo Unit.]])</f>
        <v>0</v>
      </c>
      <c r="R468" s="337" t="s">
        <v>1057</v>
      </c>
      <c r="S468" s="351"/>
      <c r="T468" s="351"/>
      <c r="U468" s="352"/>
      <c r="V468" s="33"/>
    </row>
    <row r="469" spans="2:22" ht="18" x14ac:dyDescent="0.25">
      <c r="B469" s="333">
        <v>42080</v>
      </c>
      <c r="C469" s="334" t="s">
        <v>1068</v>
      </c>
      <c r="D469" s="335" t="s">
        <v>815</v>
      </c>
      <c r="E469" s="341" t="s">
        <v>820</v>
      </c>
      <c r="F469" s="334">
        <v>10</v>
      </c>
      <c r="G469" s="334">
        <v>0</v>
      </c>
      <c r="H469" s="334"/>
      <c r="I469" s="334"/>
      <c r="J469" s="334">
        <v>0</v>
      </c>
      <c r="K469" s="334">
        <f>SUM(Tabla1[[#This Row],[Existencia al 30/06/2023]]+Tabla1[[#This Row],[Entradas 30 Junio-30 Sept. 2023]]+Tabla1[[#This Row],[Devoluciones]]+I469-J469)</f>
        <v>10</v>
      </c>
      <c r="L469" s="334">
        <v>10</v>
      </c>
      <c r="M469" s="334">
        <f>Tabla1[[#This Row],[Inventario al 30/09/2023]]-Tabla1[[#This Row],[Balance S/Mov. al 30/09/2023]]</f>
        <v>0</v>
      </c>
      <c r="N469" s="337">
        <v>23.22</v>
      </c>
      <c r="O469" s="338">
        <f>Tabla1[[#This Row],[Costo Unit.]]*Tabla1[[#This Row],[Inventario al 30/09/2023]]</f>
        <v>232.2</v>
      </c>
      <c r="P469" s="337">
        <f>(Tabla1[[#This Row],[Entradas 30 Junio-30 Sept. 2023]]*Tabla1[[#This Row],[Costo Unit.]])</f>
        <v>0</v>
      </c>
      <c r="Q469" s="337">
        <f>(Tabla1[[#This Row],[Salidas 30 Junio-30 Sept. 2023]]*Tabla1[[#This Row],[Costo Unit.]])</f>
        <v>0</v>
      </c>
      <c r="R469" s="337" t="s">
        <v>1057</v>
      </c>
      <c r="S469" s="351"/>
      <c r="T469" s="351"/>
      <c r="U469" s="352"/>
      <c r="V469" s="33"/>
    </row>
    <row r="470" spans="2:22" ht="18" x14ac:dyDescent="0.25">
      <c r="B470" s="333"/>
      <c r="C470" s="334" t="s">
        <v>1077</v>
      </c>
      <c r="D470" s="335" t="s">
        <v>1009</v>
      </c>
      <c r="E470" s="340" t="s">
        <v>1098</v>
      </c>
      <c r="F470" s="334">
        <v>1</v>
      </c>
      <c r="G470" s="334">
        <v>0</v>
      </c>
      <c r="H470" s="334"/>
      <c r="I470" s="334"/>
      <c r="J470" s="334">
        <v>0</v>
      </c>
      <c r="K470" s="334">
        <f>SUM(Tabla1[[#This Row],[Existencia al 30/06/2023]]+Tabla1[[#This Row],[Entradas 30 Junio-30 Sept. 2023]]+Tabla1[[#This Row],[Devoluciones]]+I470-J470)</f>
        <v>1</v>
      </c>
      <c r="L470" s="334">
        <v>1</v>
      </c>
      <c r="M470" s="334">
        <f>Tabla1[[#This Row],[Inventario al 30/09/2023]]-Tabla1[[#This Row],[Balance S/Mov. al 30/09/2023]]</f>
        <v>0</v>
      </c>
      <c r="N470" s="337">
        <v>0</v>
      </c>
      <c r="O470" s="338">
        <f>Tabla1[[#This Row],[Costo Unit.]]*Tabla1[[#This Row],[Inventario al 30/09/2023]]</f>
        <v>0</v>
      </c>
      <c r="P470" s="337">
        <f>(Tabla1[[#This Row],[Entradas 30 Junio-30 Sept. 2023]]*Tabla1[[#This Row],[Costo Unit.]])</f>
        <v>0</v>
      </c>
      <c r="Q470" s="337">
        <f>(Tabla1[[#This Row],[Salidas 30 Junio-30 Sept. 2023]]*Tabla1[[#This Row],[Costo Unit.]])</f>
        <v>0</v>
      </c>
      <c r="R470" s="337" t="s">
        <v>1057</v>
      </c>
      <c r="S470" s="351"/>
      <c r="T470" s="351"/>
      <c r="U470" s="352"/>
      <c r="V470" s="33"/>
    </row>
    <row r="471" spans="2:22" ht="18" x14ac:dyDescent="0.25">
      <c r="B471" s="333">
        <v>44145</v>
      </c>
      <c r="C471" s="334" t="s">
        <v>1075</v>
      </c>
      <c r="D471" s="335" t="s">
        <v>1009</v>
      </c>
      <c r="E471" s="340" t="s">
        <v>1010</v>
      </c>
      <c r="F471" s="334">
        <v>20</v>
      </c>
      <c r="G471" s="334">
        <v>0</v>
      </c>
      <c r="H471" s="334"/>
      <c r="I471" s="334"/>
      <c r="J471" s="334">
        <v>0</v>
      </c>
      <c r="K471" s="334">
        <f>SUM(Tabla1[[#This Row],[Existencia al 30/06/2023]]+Tabla1[[#This Row],[Entradas 30 Junio-30 Sept. 2023]]+Tabla1[[#This Row],[Devoluciones]]+I471-J471)</f>
        <v>20</v>
      </c>
      <c r="L471" s="334">
        <v>18</v>
      </c>
      <c r="M471" s="334">
        <f>Tabla1[[#This Row],[Inventario al 30/09/2023]]-Tabla1[[#This Row],[Balance S/Mov. al 30/09/2023]]</f>
        <v>-2</v>
      </c>
      <c r="N471" s="337">
        <v>792.96</v>
      </c>
      <c r="O471" s="338">
        <f>Tabla1[[#This Row],[Costo Unit.]]*Tabla1[[#This Row],[Inventario al 30/09/2023]]</f>
        <v>14273.28</v>
      </c>
      <c r="P471" s="337">
        <f>(Tabla1[[#This Row],[Entradas 30 Junio-30 Sept. 2023]]*Tabla1[[#This Row],[Costo Unit.]])</f>
        <v>0</v>
      </c>
      <c r="Q471" s="337">
        <f>(Tabla1[[#This Row],[Salidas 30 Junio-30 Sept. 2023]]*Tabla1[[#This Row],[Costo Unit.]])</f>
        <v>0</v>
      </c>
      <c r="R471" s="337" t="s">
        <v>1057</v>
      </c>
      <c r="S471" s="351"/>
      <c r="T471" s="351"/>
      <c r="U471" s="352"/>
      <c r="V471" s="33"/>
    </row>
    <row r="472" spans="2:22" ht="18" x14ac:dyDescent="0.25">
      <c r="B472" s="333"/>
      <c r="C472" s="334" t="s">
        <v>1072</v>
      </c>
      <c r="D472" s="335" t="s">
        <v>1119</v>
      </c>
      <c r="E472" s="340" t="s">
        <v>1120</v>
      </c>
      <c r="F472" s="334">
        <v>1</v>
      </c>
      <c r="G472" s="334">
        <v>0</v>
      </c>
      <c r="H472" s="334"/>
      <c r="I472" s="334"/>
      <c r="J472" s="334">
        <v>0</v>
      </c>
      <c r="K472" s="334">
        <f>SUM(Tabla1[[#This Row],[Existencia al 30/06/2023]]+Tabla1[[#This Row],[Entradas 30 Junio-30 Sept. 2023]]+Tabla1[[#This Row],[Devoluciones]]+I472-J472)</f>
        <v>1</v>
      </c>
      <c r="L472" s="334">
        <v>1</v>
      </c>
      <c r="M472" s="334">
        <f>Tabla1[[#This Row],[Inventario al 30/09/2023]]-Tabla1[[#This Row],[Balance S/Mov. al 30/09/2023]]</f>
        <v>0</v>
      </c>
      <c r="N472" s="337">
        <v>46964</v>
      </c>
      <c r="O472" s="338">
        <f>Tabla1[[#This Row],[Costo Unit.]]*Tabla1[[#This Row],[Inventario al 30/09/2023]]</f>
        <v>46964</v>
      </c>
      <c r="P472" s="337">
        <f>(Tabla1[[#This Row],[Entradas 30 Junio-30 Sept. 2023]]*Tabla1[[#This Row],[Costo Unit.]])</f>
        <v>0</v>
      </c>
      <c r="Q472" s="337">
        <f>(Tabla1[[#This Row],[Salidas 30 Junio-30 Sept. 2023]]*Tabla1[[#This Row],[Costo Unit.]])</f>
        <v>0</v>
      </c>
      <c r="R472" s="337" t="s">
        <v>1057</v>
      </c>
      <c r="S472" s="351"/>
      <c r="T472" s="351"/>
      <c r="U472" s="352"/>
      <c r="V472" s="33"/>
    </row>
    <row r="473" spans="2:22" ht="18" x14ac:dyDescent="0.25">
      <c r="B473" s="333">
        <v>41488</v>
      </c>
      <c r="C473" s="334" t="s">
        <v>1077</v>
      </c>
      <c r="D473" s="335" t="s">
        <v>768</v>
      </c>
      <c r="E473" s="341" t="s">
        <v>772</v>
      </c>
      <c r="F473" s="334">
        <v>1</v>
      </c>
      <c r="G473" s="334">
        <v>0</v>
      </c>
      <c r="H473" s="334"/>
      <c r="I473" s="334"/>
      <c r="J473" s="334">
        <v>0</v>
      </c>
      <c r="K473" s="334">
        <f>SUM(Tabla1[[#This Row],[Existencia al 30/06/2023]]+Tabla1[[#This Row],[Entradas 30 Junio-30 Sept. 2023]]+Tabla1[[#This Row],[Devoluciones]]+I473-J473)</f>
        <v>1</v>
      </c>
      <c r="L473" s="334">
        <v>1</v>
      </c>
      <c r="M473" s="334">
        <f>Tabla1[[#This Row],[Inventario al 30/09/2023]]-Tabla1[[#This Row],[Balance S/Mov. al 30/09/2023]]</f>
        <v>0</v>
      </c>
      <c r="N473" s="337">
        <v>9982.7999999999993</v>
      </c>
      <c r="O473" s="338">
        <f>Tabla1[[#This Row],[Costo Unit.]]*Tabla1[[#This Row],[Inventario al 30/09/2023]]</f>
        <v>9982.7999999999993</v>
      </c>
      <c r="P473" s="337">
        <f>(Tabla1[[#This Row],[Entradas 30 Junio-30 Sept. 2023]]*Tabla1[[#This Row],[Costo Unit.]])</f>
        <v>0</v>
      </c>
      <c r="Q473" s="337">
        <f>(Tabla1[[#This Row],[Salidas 30 Junio-30 Sept. 2023]]*Tabla1[[#This Row],[Costo Unit.]])</f>
        <v>0</v>
      </c>
      <c r="R473" s="337" t="s">
        <v>1057</v>
      </c>
      <c r="S473" s="351"/>
      <c r="T473" s="351"/>
      <c r="U473" s="352"/>
      <c r="V473" s="33"/>
    </row>
    <row r="474" spans="2:22" ht="18" x14ac:dyDescent="0.25">
      <c r="B474" s="333"/>
      <c r="C474" s="334" t="s">
        <v>1070</v>
      </c>
      <c r="D474" s="335" t="s">
        <v>1135</v>
      </c>
      <c r="E474" s="341" t="s">
        <v>1136</v>
      </c>
      <c r="F474" s="334">
        <v>27</v>
      </c>
      <c r="G474" s="334">
        <v>0</v>
      </c>
      <c r="H474" s="334"/>
      <c r="I474" s="334"/>
      <c r="J474" s="334">
        <v>0</v>
      </c>
      <c r="K474" s="334">
        <f>SUM(Tabla1[[#This Row],[Existencia al 30/06/2023]]+Tabla1[[#This Row],[Entradas 30 Junio-30 Sept. 2023]]+Tabla1[[#This Row],[Devoluciones]]+I474-J474)</f>
        <v>27</v>
      </c>
      <c r="L474" s="334">
        <v>27</v>
      </c>
      <c r="M474" s="334">
        <f>Tabla1[[#This Row],[Inventario al 30/09/2023]]-Tabla1[[#This Row],[Balance S/Mov. al 30/09/2023]]</f>
        <v>0</v>
      </c>
      <c r="N474" s="337">
        <v>0</v>
      </c>
      <c r="O474" s="338">
        <f>Tabla1[[#This Row],[Costo Unit.]]*Tabla1[[#This Row],[Inventario al 30/09/2023]]</f>
        <v>0</v>
      </c>
      <c r="P474" s="337">
        <f>(Tabla1[[#This Row],[Entradas 30 Junio-30 Sept. 2023]]*Tabla1[[#This Row],[Costo Unit.]])</f>
        <v>0</v>
      </c>
      <c r="Q474" s="337">
        <f>(Tabla1[[#This Row],[Salidas 30 Junio-30 Sept. 2023]]*Tabla1[[#This Row],[Costo Unit.]])</f>
        <v>0</v>
      </c>
      <c r="R474" s="337" t="s">
        <v>1057</v>
      </c>
      <c r="S474" s="351"/>
      <c r="T474" s="351"/>
      <c r="U474" s="352"/>
      <c r="V474" s="33"/>
    </row>
    <row r="475" spans="2:22" ht="18" x14ac:dyDescent="0.25">
      <c r="B475" s="333">
        <v>44879</v>
      </c>
      <c r="C475" s="334" t="s">
        <v>1073</v>
      </c>
      <c r="D475" s="335" t="s">
        <v>1173</v>
      </c>
      <c r="E475" s="340" t="s">
        <v>1174</v>
      </c>
      <c r="F475" s="334">
        <v>160</v>
      </c>
      <c r="G475" s="334">
        <v>0</v>
      </c>
      <c r="H475" s="334"/>
      <c r="I475" s="334"/>
      <c r="J475" s="334">
        <v>0</v>
      </c>
      <c r="K475" s="334">
        <f>SUM(Tabla1[[#This Row],[Existencia al 30/06/2023]]+Tabla1[[#This Row],[Entradas 30 Junio-30 Sept. 2023]]+Tabla1[[#This Row],[Devoluciones]]+I475-J475)</f>
        <v>160</v>
      </c>
      <c r="L475" s="334">
        <v>900</v>
      </c>
      <c r="M475" s="334">
        <f>Tabla1[[#This Row],[Inventario al 30/09/2023]]-Tabla1[[#This Row],[Balance S/Mov. al 30/09/2023]]</f>
        <v>740</v>
      </c>
      <c r="N475" s="337">
        <v>15.51</v>
      </c>
      <c r="O475" s="338">
        <f>Tabla1[[#This Row],[Costo Unit.]]*Tabla1[[#This Row],[Inventario al 30/09/2023]]</f>
        <v>13959</v>
      </c>
      <c r="P475" s="337">
        <f>(Tabla1[[#This Row],[Entradas 30 Junio-30 Sept. 2023]]*Tabla1[[#This Row],[Costo Unit.]])</f>
        <v>0</v>
      </c>
      <c r="Q475" s="337">
        <f>(Tabla1[[#This Row],[Salidas 30 Junio-30 Sept. 2023]]*Tabla1[[#This Row],[Costo Unit.]])</f>
        <v>0</v>
      </c>
      <c r="R475" s="337" t="s">
        <v>1057</v>
      </c>
      <c r="S475" s="351"/>
      <c r="T475" s="351"/>
      <c r="U475" s="352"/>
      <c r="V475" s="33"/>
    </row>
    <row r="476" spans="2:22" ht="18" x14ac:dyDescent="0.25">
      <c r="B476" s="333">
        <v>44145</v>
      </c>
      <c r="C476" s="334" t="s">
        <v>1070</v>
      </c>
      <c r="D476" s="335" t="s">
        <v>1033</v>
      </c>
      <c r="E476" s="340" t="s">
        <v>1034</v>
      </c>
      <c r="F476" s="334">
        <v>6.75</v>
      </c>
      <c r="G476" s="334">
        <v>0</v>
      </c>
      <c r="H476" s="334"/>
      <c r="I476" s="334"/>
      <c r="J476" s="334">
        <v>0</v>
      </c>
      <c r="K476" s="334">
        <f>SUM(Tabla1[[#This Row],[Existencia al 30/06/2023]]+Tabla1[[#This Row],[Entradas 30 Junio-30 Sept. 2023]]+Tabla1[[#This Row],[Devoluciones]]+I476-J476)</f>
        <v>6.75</v>
      </c>
      <c r="L476" s="334">
        <v>2</v>
      </c>
      <c r="M476" s="334">
        <f>Tabla1[[#This Row],[Inventario al 30/09/2023]]-Tabla1[[#This Row],[Balance S/Mov. al 30/09/2023]]</f>
        <v>-4.75</v>
      </c>
      <c r="N476" s="337">
        <v>0</v>
      </c>
      <c r="O476" s="338">
        <f>Tabla1[[#This Row],[Costo Unit.]]*Tabla1[[#This Row],[Inventario al 30/09/2023]]</f>
        <v>0</v>
      </c>
      <c r="P476" s="337">
        <f>(Tabla1[[#This Row],[Entradas 30 Junio-30 Sept. 2023]]*Tabla1[[#This Row],[Costo Unit.]])</f>
        <v>0</v>
      </c>
      <c r="Q476" s="337">
        <f>(Tabla1[[#This Row],[Salidas 30 Junio-30 Sept. 2023]]*Tabla1[[#This Row],[Costo Unit.]])</f>
        <v>0</v>
      </c>
      <c r="R476" s="337" t="s">
        <v>1057</v>
      </c>
      <c r="S476" s="351"/>
      <c r="T476" s="351"/>
      <c r="U476" s="352"/>
      <c r="V476" s="33"/>
    </row>
    <row r="477" spans="2:22" ht="18" x14ac:dyDescent="0.25">
      <c r="B477" s="333">
        <v>44879</v>
      </c>
      <c r="C477" s="334" t="s">
        <v>1073</v>
      </c>
      <c r="D477" s="335" t="s">
        <v>1175</v>
      </c>
      <c r="E477" s="340" t="s">
        <v>1176</v>
      </c>
      <c r="F477" s="334">
        <v>550</v>
      </c>
      <c r="G477" s="334">
        <v>0</v>
      </c>
      <c r="H477" s="334"/>
      <c r="I477" s="334"/>
      <c r="J477" s="334">
        <v>0</v>
      </c>
      <c r="K477" s="334">
        <f>SUM(Tabla1[[#This Row],[Existencia al 30/06/2023]]+Tabla1[[#This Row],[Entradas 30 Junio-30 Sept. 2023]]+Tabla1[[#This Row],[Devoluciones]]+I477-J477)</f>
        <v>550</v>
      </c>
      <c r="L477" s="334">
        <v>1000</v>
      </c>
      <c r="M477" s="334">
        <f>Tabla1[[#This Row],[Inventario al 30/09/2023]]-Tabla1[[#This Row],[Balance S/Mov. al 30/09/2023]]</f>
        <v>450</v>
      </c>
      <c r="N477" s="337">
        <v>15.51</v>
      </c>
      <c r="O477" s="338">
        <f>Tabla1[[#This Row],[Costo Unit.]]*Tabla1[[#This Row],[Inventario al 30/09/2023]]</f>
        <v>15510</v>
      </c>
      <c r="P477" s="337">
        <f>(Tabla1[[#This Row],[Entradas 30 Junio-30 Sept. 2023]]*Tabla1[[#This Row],[Costo Unit.]])</f>
        <v>0</v>
      </c>
      <c r="Q477" s="337">
        <f>(Tabla1[[#This Row],[Salidas 30 Junio-30 Sept. 2023]]*Tabla1[[#This Row],[Costo Unit.]])</f>
        <v>0</v>
      </c>
      <c r="R477" s="337" t="s">
        <v>1057</v>
      </c>
      <c r="S477" s="351"/>
      <c r="T477" s="351"/>
      <c r="U477" s="352"/>
      <c r="V477" s="33"/>
    </row>
    <row r="478" spans="2:22" ht="18" x14ac:dyDescent="0.25">
      <c r="B478" s="333">
        <v>41488</v>
      </c>
      <c r="C478" s="334" t="s">
        <v>1068</v>
      </c>
      <c r="D478" s="335" t="s">
        <v>576</v>
      </c>
      <c r="E478" s="340" t="s">
        <v>577</v>
      </c>
      <c r="F478" s="334">
        <v>33</v>
      </c>
      <c r="G478" s="334">
        <v>0</v>
      </c>
      <c r="H478" s="334"/>
      <c r="I478" s="334"/>
      <c r="J478" s="334">
        <v>0</v>
      </c>
      <c r="K478" s="334">
        <f>SUM(Tabla1[[#This Row],[Existencia al 30/06/2023]]+Tabla1[[#This Row],[Entradas 30 Junio-30 Sept. 2023]]+Tabla1[[#This Row],[Devoluciones]]+I478-J478)</f>
        <v>33</v>
      </c>
      <c r="L478" s="334">
        <v>25</v>
      </c>
      <c r="M478" s="334">
        <f>Tabla1[[#This Row],[Inventario al 30/09/2023]]-Tabla1[[#This Row],[Balance S/Mov. al 30/09/2023]]</f>
        <v>-8</v>
      </c>
      <c r="N478" s="337">
        <v>5.43</v>
      </c>
      <c r="O478" s="338">
        <f>Tabla1[[#This Row],[Costo Unit.]]*Tabla1[[#This Row],[Inventario al 30/09/2023]]</f>
        <v>135.75</v>
      </c>
      <c r="P478" s="337">
        <f>(Tabla1[[#This Row],[Entradas 30 Junio-30 Sept. 2023]]*Tabla1[[#This Row],[Costo Unit.]])</f>
        <v>0</v>
      </c>
      <c r="Q478" s="337">
        <f>(Tabla1[[#This Row],[Salidas 30 Junio-30 Sept. 2023]]*Tabla1[[#This Row],[Costo Unit.]])</f>
        <v>0</v>
      </c>
      <c r="R478" s="337" t="s">
        <v>1057</v>
      </c>
      <c r="S478" s="351"/>
      <c r="T478" s="351"/>
      <c r="U478" s="352"/>
      <c r="V478" s="33"/>
    </row>
    <row r="479" spans="2:22" ht="18" x14ac:dyDescent="0.25">
      <c r="B479" s="333">
        <v>45048</v>
      </c>
      <c r="C479" s="334" t="s">
        <v>1073</v>
      </c>
      <c r="D479" s="335" t="s">
        <v>1358</v>
      </c>
      <c r="E479" s="340" t="s">
        <v>1278</v>
      </c>
      <c r="F479" s="334">
        <v>7</v>
      </c>
      <c r="G479" s="334">
        <v>0</v>
      </c>
      <c r="H479" s="334"/>
      <c r="I479" s="334"/>
      <c r="J479" s="334">
        <v>0</v>
      </c>
      <c r="K479" s="334">
        <f>SUM(Tabla1[[#This Row],[Existencia al 30/06/2023]]+Tabla1[[#This Row],[Entradas 30 Junio-30 Sept. 2023]]+Tabla1[[#This Row],[Devoluciones]]+I479-J479)</f>
        <v>7</v>
      </c>
      <c r="L479" s="334">
        <v>2</v>
      </c>
      <c r="M479" s="334">
        <f>Tabla1[[#This Row],[Inventario al 30/09/2023]]-Tabla1[[#This Row],[Balance S/Mov. al 30/09/2023]]</f>
        <v>-5</v>
      </c>
      <c r="N479" s="337">
        <v>1764.1</v>
      </c>
      <c r="O479" s="338">
        <f>Tabla1[[#This Row],[Costo Unit.]]*Tabla1[[#This Row],[Inventario al 30/09/2023]]</f>
        <v>3528.2</v>
      </c>
      <c r="P479" s="337">
        <f>(Tabla1[[#This Row],[Entradas 30 Junio-30 Sept. 2023]]*Tabla1[[#This Row],[Costo Unit.]])</f>
        <v>0</v>
      </c>
      <c r="Q479" s="337">
        <f>(Tabla1[[#This Row],[Salidas 30 Junio-30 Sept. 2023]]*Tabla1[[#This Row],[Costo Unit.]])</f>
        <v>0</v>
      </c>
      <c r="R479" s="337" t="s">
        <v>1057</v>
      </c>
      <c r="S479" s="351"/>
      <c r="T479" s="351"/>
      <c r="U479" s="352"/>
      <c r="V479" s="33"/>
    </row>
    <row r="480" spans="2:22" ht="18" x14ac:dyDescent="0.25">
      <c r="B480" s="333">
        <v>44879</v>
      </c>
      <c r="C480" s="334" t="s">
        <v>1073</v>
      </c>
      <c r="D480" s="335" t="s">
        <v>1365</v>
      </c>
      <c r="E480" s="340" t="s">
        <v>1195</v>
      </c>
      <c r="F480" s="334">
        <v>94</v>
      </c>
      <c r="G480" s="334">
        <v>0</v>
      </c>
      <c r="H480" s="334"/>
      <c r="I480" s="334"/>
      <c r="J480" s="334">
        <v>0</v>
      </c>
      <c r="K480" s="334">
        <f>SUM(Tabla1[[#This Row],[Existencia al 30/06/2023]]+Tabla1[[#This Row],[Entradas 30 Junio-30 Sept. 2023]]+Tabla1[[#This Row],[Devoluciones]]+I480-J480)</f>
        <v>94</v>
      </c>
      <c r="L480" s="334">
        <v>333</v>
      </c>
      <c r="M480" s="334">
        <f>Tabla1[[#This Row],[Inventario al 30/09/2023]]-Tabla1[[#This Row],[Balance S/Mov. al 30/09/2023]]</f>
        <v>239</v>
      </c>
      <c r="N480" s="337">
        <v>442.5</v>
      </c>
      <c r="O480" s="338">
        <f>Tabla1[[#This Row],[Costo Unit.]]*Tabla1[[#This Row],[Inventario al 30/09/2023]]</f>
        <v>147352.5</v>
      </c>
      <c r="P480" s="337">
        <f>(Tabla1[[#This Row],[Entradas 30 Junio-30 Sept. 2023]]*Tabla1[[#This Row],[Costo Unit.]])</f>
        <v>0</v>
      </c>
      <c r="Q480" s="337">
        <f>(Tabla1[[#This Row],[Salidas 30 Junio-30 Sept. 2023]]*Tabla1[[#This Row],[Costo Unit.]])</f>
        <v>0</v>
      </c>
      <c r="R480" s="337" t="s">
        <v>1057</v>
      </c>
      <c r="S480" s="351"/>
      <c r="T480" s="351"/>
      <c r="U480" s="352"/>
      <c r="V480" s="33"/>
    </row>
    <row r="481" spans="2:22" ht="18" x14ac:dyDescent="0.25">
      <c r="B481" s="333">
        <v>41404</v>
      </c>
      <c r="C481" s="334" t="s">
        <v>1068</v>
      </c>
      <c r="D481" s="335" t="s">
        <v>884</v>
      </c>
      <c r="E481" s="340" t="s">
        <v>508</v>
      </c>
      <c r="F481" s="334">
        <v>0</v>
      </c>
      <c r="G481" s="334">
        <v>0</v>
      </c>
      <c r="H481" s="334"/>
      <c r="I481" s="334"/>
      <c r="J481" s="334">
        <v>0</v>
      </c>
      <c r="K481" s="334">
        <f>SUM(Tabla1[[#This Row],[Existencia al 30/06/2023]]+Tabla1[[#This Row],[Entradas 30 Junio-30 Sept. 2023]]+Tabla1[[#This Row],[Devoluciones]]+I481-J481)</f>
        <v>0</v>
      </c>
      <c r="L481" s="334">
        <v>2</v>
      </c>
      <c r="M481" s="334">
        <f>Tabla1[[#This Row],[Inventario al 30/09/2023]]-Tabla1[[#This Row],[Balance S/Mov. al 30/09/2023]]</f>
        <v>2</v>
      </c>
      <c r="N481" s="337">
        <v>11.99</v>
      </c>
      <c r="O481" s="338">
        <f>Tabla1[[#This Row],[Costo Unit.]]*Tabla1[[#This Row],[Inventario al 30/09/2023]]</f>
        <v>23.98</v>
      </c>
      <c r="P481" s="337">
        <f>(Tabla1[[#This Row],[Entradas 30 Junio-30 Sept. 2023]]*Tabla1[[#This Row],[Costo Unit.]])</f>
        <v>0</v>
      </c>
      <c r="Q481" s="337">
        <f>(Tabla1[[#This Row],[Salidas 30 Junio-30 Sept. 2023]]*Tabla1[[#This Row],[Costo Unit.]])</f>
        <v>0</v>
      </c>
      <c r="R481" s="337" t="s">
        <v>1057</v>
      </c>
      <c r="S481" s="351"/>
      <c r="T481" s="351"/>
      <c r="U481" s="352"/>
      <c r="V481" s="33"/>
    </row>
    <row r="482" spans="2:22" ht="18" x14ac:dyDescent="0.25">
      <c r="B482" s="333">
        <v>41429</v>
      </c>
      <c r="C482" s="334" t="s">
        <v>1078</v>
      </c>
      <c r="D482" s="335" t="s">
        <v>885</v>
      </c>
      <c r="E482" s="340" t="s">
        <v>886</v>
      </c>
      <c r="F482" s="334">
        <v>23</v>
      </c>
      <c r="G482" s="334">
        <v>0</v>
      </c>
      <c r="H482" s="334"/>
      <c r="I482" s="334"/>
      <c r="J482" s="334">
        <v>0</v>
      </c>
      <c r="K482" s="334">
        <f>SUM(Tabla1[[#This Row],[Existencia al 30/06/2023]]+Tabla1[[#This Row],[Entradas 30 Junio-30 Sept. 2023]]+Tabla1[[#This Row],[Devoluciones]]+I482-J482)</f>
        <v>23</v>
      </c>
      <c r="L482" s="334">
        <v>7</v>
      </c>
      <c r="M482" s="334">
        <f>Tabla1[[#This Row],[Inventario al 30/09/2023]]-Tabla1[[#This Row],[Balance S/Mov. al 30/09/2023]]</f>
        <v>-16</v>
      </c>
      <c r="N482" s="337">
        <v>1463.08</v>
      </c>
      <c r="O482" s="338">
        <f>Tabla1[[#This Row],[Costo Unit.]]*Tabla1[[#This Row],[Inventario al 30/09/2023]]</f>
        <v>10241.56</v>
      </c>
      <c r="P482" s="337">
        <f>(Tabla1[[#This Row],[Entradas 30 Junio-30 Sept. 2023]]*Tabla1[[#This Row],[Costo Unit.]])</f>
        <v>0</v>
      </c>
      <c r="Q482" s="337">
        <f>(Tabla1[[#This Row],[Salidas 30 Junio-30 Sept. 2023]]*Tabla1[[#This Row],[Costo Unit.]])</f>
        <v>0</v>
      </c>
      <c r="R482" s="337" t="s">
        <v>1057</v>
      </c>
      <c r="S482" s="351"/>
      <c r="T482" s="351"/>
      <c r="U482" s="352"/>
      <c r="V482" s="33"/>
    </row>
    <row r="483" spans="2:22" ht="18" x14ac:dyDescent="0.25">
      <c r="B483" s="333">
        <v>42496</v>
      </c>
      <c r="C483" s="334" t="s">
        <v>1073</v>
      </c>
      <c r="D483" s="335" t="s">
        <v>440</v>
      </c>
      <c r="E483" s="340" t="s">
        <v>164</v>
      </c>
      <c r="F483" s="334">
        <v>2</v>
      </c>
      <c r="G483" s="334">
        <v>0</v>
      </c>
      <c r="H483" s="334"/>
      <c r="I483" s="334"/>
      <c r="J483" s="334">
        <v>0</v>
      </c>
      <c r="K483" s="334">
        <f>SUM(Tabla1[[#This Row],[Existencia al 30/06/2023]]+Tabla1[[#This Row],[Entradas 30 Junio-30 Sept. 2023]]+Tabla1[[#This Row],[Devoluciones]]+I483-J483)</f>
        <v>2</v>
      </c>
      <c r="L483" s="334">
        <v>0</v>
      </c>
      <c r="M483" s="334">
        <f>Tabla1[[#This Row],[Inventario al 30/09/2023]]-Tabla1[[#This Row],[Balance S/Mov. al 30/09/2023]]</f>
        <v>-2</v>
      </c>
      <c r="N483" s="337">
        <v>53.1</v>
      </c>
      <c r="O483" s="338">
        <f>Tabla1[[#This Row],[Costo Unit.]]*Tabla1[[#This Row],[Inventario al 30/09/2023]]</f>
        <v>0</v>
      </c>
      <c r="P483" s="337">
        <f>(Tabla1[[#This Row],[Entradas 30 Junio-30 Sept. 2023]]*Tabla1[[#This Row],[Costo Unit.]])</f>
        <v>0</v>
      </c>
      <c r="Q483" s="337">
        <f>(Tabla1[[#This Row],[Salidas 30 Junio-30 Sept. 2023]]*Tabla1[[#This Row],[Costo Unit.]])</f>
        <v>0</v>
      </c>
      <c r="R483" s="337" t="s">
        <v>1057</v>
      </c>
      <c r="S483" s="351"/>
      <c r="T483" s="351"/>
      <c r="U483" s="352"/>
      <c r="V483" s="33"/>
    </row>
    <row r="484" spans="2:22" ht="18" x14ac:dyDescent="0.25">
      <c r="B484" s="333">
        <v>42496</v>
      </c>
      <c r="C484" s="334" t="s">
        <v>1081</v>
      </c>
      <c r="D484" s="335" t="s">
        <v>279</v>
      </c>
      <c r="E484" s="340" t="s">
        <v>21</v>
      </c>
      <c r="F484" s="334">
        <v>1</v>
      </c>
      <c r="G484" s="334">
        <v>0</v>
      </c>
      <c r="H484" s="334"/>
      <c r="I484" s="334"/>
      <c r="J484" s="334">
        <v>0</v>
      </c>
      <c r="K484" s="334">
        <f>SUM(Tabla1[[#This Row],[Existencia al 30/06/2023]]+Tabla1[[#This Row],[Entradas 30 Junio-30 Sept. 2023]]+Tabla1[[#This Row],[Devoluciones]]+I484-J484)</f>
        <v>1</v>
      </c>
      <c r="L484" s="334">
        <v>1</v>
      </c>
      <c r="M484" s="334">
        <f>Tabla1[[#This Row],[Inventario al 30/09/2023]]-Tabla1[[#This Row],[Balance S/Mov. al 30/09/2023]]</f>
        <v>0</v>
      </c>
      <c r="N484" s="337">
        <v>275</v>
      </c>
      <c r="O484" s="338">
        <f>Tabla1[[#This Row],[Costo Unit.]]*Tabla1[[#This Row],[Inventario al 30/09/2023]]</f>
        <v>275</v>
      </c>
      <c r="P484" s="337">
        <f>(Tabla1[[#This Row],[Entradas 30 Junio-30 Sept. 2023]]*Tabla1[[#This Row],[Costo Unit.]])</f>
        <v>0</v>
      </c>
      <c r="Q484" s="337">
        <f>(Tabla1[[#This Row],[Salidas 30 Junio-30 Sept. 2023]]*Tabla1[[#This Row],[Costo Unit.]])</f>
        <v>0</v>
      </c>
      <c r="R484" s="337" t="s">
        <v>1057</v>
      </c>
      <c r="S484" s="351"/>
      <c r="T484" s="351"/>
      <c r="U484" s="352"/>
      <c r="V484" s="33"/>
    </row>
    <row r="485" spans="2:22" ht="18" x14ac:dyDescent="0.25">
      <c r="B485" s="333">
        <v>41429</v>
      </c>
      <c r="C485" s="334" t="s">
        <v>1082</v>
      </c>
      <c r="D485" s="335" t="s">
        <v>223</v>
      </c>
      <c r="E485" s="340" t="s">
        <v>654</v>
      </c>
      <c r="F485" s="334">
        <v>84</v>
      </c>
      <c r="G485" s="334">
        <v>0</v>
      </c>
      <c r="H485" s="334"/>
      <c r="I485" s="334"/>
      <c r="J485" s="334">
        <v>0</v>
      </c>
      <c r="K485" s="334">
        <f>SUM(Tabla1[[#This Row],[Existencia al 30/06/2023]]+Tabla1[[#This Row],[Entradas 30 Junio-30 Sept. 2023]]+Tabla1[[#This Row],[Devoluciones]]+I485-J485)</f>
        <v>84</v>
      </c>
      <c r="L485" s="334">
        <v>84</v>
      </c>
      <c r="M485" s="334">
        <f>Tabla1[[#This Row],[Inventario al 30/09/2023]]-Tabla1[[#This Row],[Balance S/Mov. al 30/09/2023]]</f>
        <v>0</v>
      </c>
      <c r="N485" s="337">
        <v>208.8</v>
      </c>
      <c r="O485" s="338">
        <f>Tabla1[[#This Row],[Costo Unit.]]*Tabla1[[#This Row],[Inventario al 30/09/2023]]</f>
        <v>17539.2</v>
      </c>
      <c r="P485" s="337">
        <f>(Tabla1[[#This Row],[Entradas 30 Junio-30 Sept. 2023]]*Tabla1[[#This Row],[Costo Unit.]])</f>
        <v>0</v>
      </c>
      <c r="Q485" s="337">
        <f>(Tabla1[[#This Row],[Salidas 30 Junio-30 Sept. 2023]]*Tabla1[[#This Row],[Costo Unit.]])</f>
        <v>0</v>
      </c>
      <c r="R485" s="337" t="s">
        <v>1057</v>
      </c>
      <c r="S485" s="351"/>
      <c r="T485" s="351"/>
      <c r="U485" s="352"/>
      <c r="V485" s="33"/>
    </row>
    <row r="486" spans="2:22" ht="18" x14ac:dyDescent="0.25">
      <c r="B486" s="333"/>
      <c r="C486" s="334" t="s">
        <v>1070</v>
      </c>
      <c r="D486" s="335" t="s">
        <v>1226</v>
      </c>
      <c r="E486" s="336" t="s">
        <v>1105</v>
      </c>
      <c r="F486" s="334">
        <v>3</v>
      </c>
      <c r="G486" s="334">
        <v>0</v>
      </c>
      <c r="H486" s="334"/>
      <c r="I486" s="334"/>
      <c r="J486" s="334">
        <v>0</v>
      </c>
      <c r="K486" s="334">
        <f>SUM(Tabla1[[#This Row],[Existencia al 30/06/2023]]+Tabla1[[#This Row],[Entradas 30 Junio-30 Sept. 2023]]+Tabla1[[#This Row],[Devoluciones]]+I486-J486)</f>
        <v>3</v>
      </c>
      <c r="L486" s="334">
        <v>3</v>
      </c>
      <c r="M486" s="334">
        <f>Tabla1[[#This Row],[Inventario al 30/09/2023]]-Tabla1[[#This Row],[Balance S/Mov. al 30/09/2023]]</f>
        <v>0</v>
      </c>
      <c r="N486" s="337">
        <v>0</v>
      </c>
      <c r="O486" s="338">
        <f>Tabla1[[#This Row],[Costo Unit.]]*Tabla1[[#This Row],[Inventario al 30/09/2023]]</f>
        <v>0</v>
      </c>
      <c r="P486" s="337">
        <f>(Tabla1[[#This Row],[Entradas 30 Junio-30 Sept. 2023]]*Tabla1[[#This Row],[Costo Unit.]])</f>
        <v>0</v>
      </c>
      <c r="Q486" s="337">
        <f>(Tabla1[[#This Row],[Salidas 30 Junio-30 Sept. 2023]]*Tabla1[[#This Row],[Costo Unit.]])</f>
        <v>0</v>
      </c>
      <c r="R486" s="337" t="s">
        <v>1057</v>
      </c>
      <c r="S486" s="351"/>
      <c r="T486" s="351"/>
      <c r="U486" s="352"/>
      <c r="V486" s="33"/>
    </row>
    <row r="487" spans="2:22" ht="18" x14ac:dyDescent="0.25">
      <c r="B487" s="333">
        <v>45048</v>
      </c>
      <c r="C487" s="334" t="s">
        <v>1073</v>
      </c>
      <c r="D487" s="335" t="s">
        <v>1355</v>
      </c>
      <c r="E487" s="340" t="s">
        <v>1297</v>
      </c>
      <c r="F487" s="334">
        <v>1500</v>
      </c>
      <c r="G487" s="334">
        <v>0</v>
      </c>
      <c r="H487" s="334"/>
      <c r="I487" s="334"/>
      <c r="J487" s="334">
        <v>0</v>
      </c>
      <c r="K487" s="334">
        <f>SUM(Tabla1[[#This Row],[Existencia al 30/06/2023]]+Tabla1[[#This Row],[Entradas 30 Junio-30 Sept. 2023]]+Tabla1[[#This Row],[Devoluciones]]+I487-J487)</f>
        <v>1500</v>
      </c>
      <c r="L487" s="334">
        <v>1195</v>
      </c>
      <c r="M487" s="334">
        <f>Tabla1[[#This Row],[Inventario al 30/09/2023]]-Tabla1[[#This Row],[Balance S/Mov. al 30/09/2023]]</f>
        <v>-305</v>
      </c>
      <c r="N487" s="337">
        <v>44.25</v>
      </c>
      <c r="O487" s="338">
        <f>Tabla1[[#This Row],[Costo Unit.]]*Tabla1[[#This Row],[Inventario al 30/09/2023]]</f>
        <v>52878.75</v>
      </c>
      <c r="P487" s="337">
        <f>(Tabla1[[#This Row],[Entradas 30 Junio-30 Sept. 2023]]*Tabla1[[#This Row],[Costo Unit.]])</f>
        <v>0</v>
      </c>
      <c r="Q487" s="337">
        <f>(Tabla1[[#This Row],[Salidas 30 Junio-30 Sept. 2023]]*Tabla1[[#This Row],[Costo Unit.]])</f>
        <v>0</v>
      </c>
      <c r="R487" s="337" t="s">
        <v>1057</v>
      </c>
      <c r="S487" s="351"/>
      <c r="T487" s="351"/>
      <c r="U487" s="352"/>
      <c r="V487" s="33"/>
    </row>
    <row r="488" spans="2:22" ht="18" x14ac:dyDescent="0.25">
      <c r="B488" s="333">
        <v>41443</v>
      </c>
      <c r="C488" s="334" t="s">
        <v>1068</v>
      </c>
      <c r="D488" s="335" t="s">
        <v>783</v>
      </c>
      <c r="E488" s="340" t="s">
        <v>1393</v>
      </c>
      <c r="F488" s="334">
        <v>255</v>
      </c>
      <c r="G488" s="334">
        <v>0</v>
      </c>
      <c r="H488" s="334"/>
      <c r="I488" s="334"/>
      <c r="J488" s="334">
        <v>0</v>
      </c>
      <c r="K488" s="334">
        <f>SUM(Tabla1[[#This Row],[Existencia al 30/06/2023]]+Tabla1[[#This Row],[Entradas 30 Junio-30 Sept. 2023]]+Tabla1[[#This Row],[Devoluciones]]+I488-J488)</f>
        <v>255</v>
      </c>
      <c r="L488" s="334">
        <v>0</v>
      </c>
      <c r="M488" s="334">
        <f>Tabla1[[#This Row],[Inventario al 30/09/2023]]-Tabla1[[#This Row],[Balance S/Mov. al 30/09/2023]]</f>
        <v>-255</v>
      </c>
      <c r="N488" s="337">
        <v>41.3</v>
      </c>
      <c r="O488" s="338">
        <f>Tabla1[[#This Row],[Costo Unit.]]*Tabla1[[#This Row],[Inventario al 30/09/2023]]</f>
        <v>0</v>
      </c>
      <c r="P488" s="337">
        <f>(Tabla1[[#This Row],[Entradas 30 Junio-30 Sept. 2023]]*Tabla1[[#This Row],[Costo Unit.]])</f>
        <v>0</v>
      </c>
      <c r="Q488" s="337">
        <f>(Tabla1[[#This Row],[Salidas 30 Junio-30 Sept. 2023]]*Tabla1[[#This Row],[Costo Unit.]])</f>
        <v>0</v>
      </c>
      <c r="R488" s="337" t="s">
        <v>1057</v>
      </c>
      <c r="S488" s="351"/>
      <c r="T488" s="351"/>
      <c r="U488" s="352"/>
      <c r="V488" s="33"/>
    </row>
    <row r="489" spans="2:22" ht="18" x14ac:dyDescent="0.25">
      <c r="B489" s="333">
        <v>44879</v>
      </c>
      <c r="C489" s="334" t="s">
        <v>1070</v>
      </c>
      <c r="D489" s="335" t="s">
        <v>1204</v>
      </c>
      <c r="E489" s="340" t="s">
        <v>1184</v>
      </c>
      <c r="F489" s="334">
        <v>21</v>
      </c>
      <c r="G489" s="334">
        <v>0</v>
      </c>
      <c r="H489" s="334"/>
      <c r="I489" s="334"/>
      <c r="J489" s="334">
        <v>0</v>
      </c>
      <c r="K489" s="334">
        <f>SUM(Tabla1[[#This Row],[Existencia al 30/06/2023]]+Tabla1[[#This Row],[Entradas 30 Junio-30 Sept. 2023]]+Tabla1[[#This Row],[Devoluciones]]+I489-J489)</f>
        <v>21</v>
      </c>
      <c r="L489" s="334">
        <v>17</v>
      </c>
      <c r="M489" s="334">
        <f>Tabla1[[#This Row],[Inventario al 30/09/2023]]-Tabla1[[#This Row],[Balance S/Mov. al 30/09/2023]]</f>
        <v>-4</v>
      </c>
      <c r="N489" s="337">
        <v>88.5</v>
      </c>
      <c r="O489" s="338">
        <f>Tabla1[[#This Row],[Costo Unit.]]*Tabla1[[#This Row],[Inventario al 30/09/2023]]</f>
        <v>1504.5</v>
      </c>
      <c r="P489" s="337">
        <f>(Tabla1[[#This Row],[Entradas 30 Junio-30 Sept. 2023]]*Tabla1[[#This Row],[Costo Unit.]])</f>
        <v>0</v>
      </c>
      <c r="Q489" s="337">
        <f>(Tabla1[[#This Row],[Salidas 30 Junio-30 Sept. 2023]]*Tabla1[[#This Row],[Costo Unit.]])</f>
        <v>0</v>
      </c>
      <c r="R489" s="337" t="s">
        <v>1057</v>
      </c>
      <c r="S489" s="351"/>
      <c r="T489" s="351"/>
      <c r="U489" s="352"/>
      <c r="V489" s="33"/>
    </row>
    <row r="490" spans="2:22" ht="18" x14ac:dyDescent="0.25">
      <c r="B490" s="333">
        <v>45048</v>
      </c>
      <c r="C490" s="334" t="s">
        <v>1077</v>
      </c>
      <c r="D490" s="335" t="s">
        <v>1359</v>
      </c>
      <c r="E490" s="340" t="s">
        <v>1360</v>
      </c>
      <c r="F490" s="334">
        <v>6</v>
      </c>
      <c r="G490" s="334">
        <v>0</v>
      </c>
      <c r="H490" s="334"/>
      <c r="I490" s="334"/>
      <c r="J490" s="334">
        <v>0</v>
      </c>
      <c r="K490" s="334">
        <f>SUM(Tabla1[[#This Row],[Existencia al 30/06/2023]]+Tabla1[[#This Row],[Entradas 30 Junio-30 Sept. 2023]]+Tabla1[[#This Row],[Devoluciones]]+I490-J490)</f>
        <v>6</v>
      </c>
      <c r="L490" s="334">
        <v>15</v>
      </c>
      <c r="M490" s="334">
        <f>Tabla1[[#This Row],[Inventario al 30/09/2023]]-Tabla1[[#This Row],[Balance S/Mov. al 30/09/2023]]</f>
        <v>9</v>
      </c>
      <c r="N490" s="337">
        <v>1143.3599999999999</v>
      </c>
      <c r="O490" s="338">
        <f>Tabla1[[#This Row],[Costo Unit.]]*Tabla1[[#This Row],[Inventario al 30/09/2023]]</f>
        <v>17150.399999999998</v>
      </c>
      <c r="P490" s="337">
        <f>(Tabla1[[#This Row],[Entradas 30 Junio-30 Sept. 2023]]*Tabla1[[#This Row],[Costo Unit.]])</f>
        <v>0</v>
      </c>
      <c r="Q490" s="337">
        <f>(Tabla1[[#This Row],[Salidas 30 Junio-30 Sept. 2023]]*Tabla1[[#This Row],[Costo Unit.]])</f>
        <v>0</v>
      </c>
      <c r="R490" s="337" t="s">
        <v>1057</v>
      </c>
      <c r="S490" s="351"/>
      <c r="T490" s="351"/>
      <c r="U490" s="352"/>
      <c r="V490" s="33"/>
    </row>
    <row r="491" spans="2:22" ht="18" x14ac:dyDescent="0.25">
      <c r="B491" s="333">
        <v>45048</v>
      </c>
      <c r="C491" s="334" t="s">
        <v>1078</v>
      </c>
      <c r="D491" s="335" t="s">
        <v>1301</v>
      </c>
      <c r="E491" s="336" t="s">
        <v>1302</v>
      </c>
      <c r="F491" s="334">
        <v>46</v>
      </c>
      <c r="G491" s="334">
        <v>0</v>
      </c>
      <c r="H491" s="334"/>
      <c r="I491" s="334"/>
      <c r="J491" s="334">
        <v>0</v>
      </c>
      <c r="K491" s="334">
        <f>SUM(Tabla1[[#This Row],[Existencia al 30/06/2023]]+Tabla1[[#This Row],[Entradas 30 Junio-30 Sept. 2023]]+Tabla1[[#This Row],[Devoluciones]]+I491-J491)</f>
        <v>46</v>
      </c>
      <c r="L491" s="334">
        <v>37</v>
      </c>
      <c r="M491" s="334">
        <f>Tabla1[[#This Row],[Inventario al 30/09/2023]]-Tabla1[[#This Row],[Balance S/Mov. al 30/09/2023]]</f>
        <v>-9</v>
      </c>
      <c r="N491" s="337">
        <v>448.4</v>
      </c>
      <c r="O491" s="338">
        <f>Tabla1[[#This Row],[Costo Unit.]]*Tabla1[[#This Row],[Inventario al 30/09/2023]]</f>
        <v>16590.8</v>
      </c>
      <c r="P491" s="337">
        <f>(Tabla1[[#This Row],[Entradas 30 Junio-30 Sept. 2023]]*Tabla1[[#This Row],[Costo Unit.]])</f>
        <v>0</v>
      </c>
      <c r="Q491" s="337">
        <f>(Tabla1[[#This Row],[Salidas 30 Junio-30 Sept. 2023]]*Tabla1[[#This Row],[Costo Unit.]])</f>
        <v>0</v>
      </c>
      <c r="R491" s="337" t="s">
        <v>1057</v>
      </c>
      <c r="S491" s="351"/>
      <c r="T491" s="351"/>
      <c r="U491" s="352"/>
      <c r="V491" s="33"/>
    </row>
    <row r="492" spans="2:22" ht="18" x14ac:dyDescent="0.25">
      <c r="B492" s="333">
        <v>45048</v>
      </c>
      <c r="C492" s="334" t="s">
        <v>1078</v>
      </c>
      <c r="D492" s="335" t="s">
        <v>1303</v>
      </c>
      <c r="E492" s="340" t="s">
        <v>1304</v>
      </c>
      <c r="F492" s="334">
        <v>49</v>
      </c>
      <c r="G492" s="334">
        <v>0</v>
      </c>
      <c r="H492" s="334"/>
      <c r="I492" s="334"/>
      <c r="J492" s="334">
        <v>0</v>
      </c>
      <c r="K492" s="334">
        <f>SUM(Tabla1[[#This Row],[Existencia al 30/06/2023]]+Tabla1[[#This Row],[Entradas 30 Junio-30 Sept. 2023]]+Tabla1[[#This Row],[Devoluciones]]+I492-J492)</f>
        <v>49</v>
      </c>
      <c r="L492" s="334">
        <v>59</v>
      </c>
      <c r="M492" s="334">
        <f>Tabla1[[#This Row],[Inventario al 30/09/2023]]-Tabla1[[#This Row],[Balance S/Mov. al 30/09/2023]]</f>
        <v>10</v>
      </c>
      <c r="N492" s="337">
        <v>382.32</v>
      </c>
      <c r="O492" s="338">
        <f>Tabla1[[#This Row],[Costo Unit.]]*Tabla1[[#This Row],[Inventario al 30/09/2023]]</f>
        <v>22556.880000000001</v>
      </c>
      <c r="P492" s="337">
        <f>(Tabla1[[#This Row],[Entradas 30 Junio-30 Sept. 2023]]*Tabla1[[#This Row],[Costo Unit.]])</f>
        <v>0</v>
      </c>
      <c r="Q492" s="337">
        <f>(Tabla1[[#This Row],[Salidas 30 Junio-30 Sept. 2023]]*Tabla1[[#This Row],[Costo Unit.]])</f>
        <v>0</v>
      </c>
      <c r="R492" s="337" t="s">
        <v>1057</v>
      </c>
      <c r="S492" s="351"/>
      <c r="T492" s="351"/>
      <c r="U492" s="352"/>
      <c r="V492" s="33"/>
    </row>
    <row r="493" spans="2:22" ht="18" x14ac:dyDescent="0.25">
      <c r="B493" s="333">
        <v>42496</v>
      </c>
      <c r="C493" s="334" t="s">
        <v>1073</v>
      </c>
      <c r="D493" s="335" t="s">
        <v>882</v>
      </c>
      <c r="E493" s="341" t="s">
        <v>883</v>
      </c>
      <c r="F493" s="334">
        <v>5</v>
      </c>
      <c r="G493" s="334">
        <v>0</v>
      </c>
      <c r="H493" s="334"/>
      <c r="I493" s="334"/>
      <c r="J493" s="334">
        <v>0</v>
      </c>
      <c r="K493" s="334">
        <f>SUM(Tabla1[[#This Row],[Existencia al 30/06/2023]]+Tabla1[[#This Row],[Entradas 30 Junio-30 Sept. 2023]]+Tabla1[[#This Row],[Devoluciones]]+I493-J493)</f>
        <v>5</v>
      </c>
      <c r="L493" s="334">
        <v>10</v>
      </c>
      <c r="M493" s="334">
        <f>Tabla1[[#This Row],[Inventario al 30/09/2023]]-Tabla1[[#This Row],[Balance S/Mov. al 30/09/2023]]</f>
        <v>5</v>
      </c>
      <c r="N493" s="337">
        <v>677.91</v>
      </c>
      <c r="O493" s="338">
        <f>Tabla1[[#This Row],[Costo Unit.]]*Tabla1[[#This Row],[Inventario al 30/09/2023]]</f>
        <v>6779.0999999999995</v>
      </c>
      <c r="P493" s="337">
        <f>(Tabla1[[#This Row],[Entradas 30 Junio-30 Sept. 2023]]*Tabla1[[#This Row],[Costo Unit.]])</f>
        <v>0</v>
      </c>
      <c r="Q493" s="337">
        <f>(Tabla1[[#This Row],[Salidas 30 Junio-30 Sept. 2023]]*Tabla1[[#This Row],[Costo Unit.]])</f>
        <v>0</v>
      </c>
      <c r="R493" s="337" t="s">
        <v>1057</v>
      </c>
      <c r="S493" s="351"/>
      <c r="T493" s="351"/>
      <c r="U493" s="352"/>
      <c r="V493" s="33"/>
    </row>
    <row r="494" spans="2:22" ht="18" x14ac:dyDescent="0.25">
      <c r="B494" s="333">
        <v>42080</v>
      </c>
      <c r="C494" s="334" t="s">
        <v>1073</v>
      </c>
      <c r="D494" s="335" t="s">
        <v>868</v>
      </c>
      <c r="E494" s="341" t="s">
        <v>869</v>
      </c>
      <c r="F494" s="334">
        <v>10</v>
      </c>
      <c r="G494" s="334">
        <v>0</v>
      </c>
      <c r="H494" s="334"/>
      <c r="I494" s="334"/>
      <c r="J494" s="334">
        <v>0</v>
      </c>
      <c r="K494" s="334">
        <f>SUM(Tabla1[[#This Row],[Existencia al 30/06/2023]]+Tabla1[[#This Row],[Entradas 30 Junio-30 Sept. 2023]]+Tabla1[[#This Row],[Devoluciones]]+I494-J494)</f>
        <v>10</v>
      </c>
      <c r="L494" s="334">
        <v>10</v>
      </c>
      <c r="M494" s="334">
        <f>Tabla1[[#This Row],[Inventario al 30/09/2023]]-Tabla1[[#This Row],[Balance S/Mov. al 30/09/2023]]</f>
        <v>0</v>
      </c>
      <c r="N494" s="337">
        <v>826.94</v>
      </c>
      <c r="O494" s="338">
        <f>Tabla1[[#This Row],[Costo Unit.]]*Tabla1[[#This Row],[Inventario al 30/09/2023]]</f>
        <v>8269.4000000000015</v>
      </c>
      <c r="P494" s="337">
        <f>(Tabla1[[#This Row],[Entradas 30 Junio-30 Sept. 2023]]*Tabla1[[#This Row],[Costo Unit.]])</f>
        <v>0</v>
      </c>
      <c r="Q494" s="337">
        <f>(Tabla1[[#This Row],[Salidas 30 Junio-30 Sept. 2023]]*Tabla1[[#This Row],[Costo Unit.]])</f>
        <v>0</v>
      </c>
      <c r="R494" s="337" t="s">
        <v>1057</v>
      </c>
      <c r="S494" s="351"/>
      <c r="T494" s="351"/>
      <c r="U494" s="352"/>
      <c r="V494" s="33"/>
    </row>
    <row r="495" spans="2:22" ht="18" x14ac:dyDescent="0.25">
      <c r="B495" s="333"/>
      <c r="C495" s="334" t="s">
        <v>1075</v>
      </c>
      <c r="D495" s="335" t="s">
        <v>1095</v>
      </c>
      <c r="E495" s="340" t="s">
        <v>1096</v>
      </c>
      <c r="F495" s="334">
        <v>95</v>
      </c>
      <c r="G495" s="334">
        <v>0</v>
      </c>
      <c r="H495" s="334"/>
      <c r="I495" s="334"/>
      <c r="J495" s="334">
        <v>0</v>
      </c>
      <c r="K495" s="334">
        <f>SUM(Tabla1[[#This Row],[Existencia al 30/06/2023]]+Tabla1[[#This Row],[Entradas 30 Junio-30 Sept. 2023]]+Tabla1[[#This Row],[Devoluciones]]+I495-J495)</f>
        <v>95</v>
      </c>
      <c r="L495" s="334">
        <v>95</v>
      </c>
      <c r="M495" s="334">
        <f>Tabla1[[#This Row],[Inventario al 30/09/2023]]-Tabla1[[#This Row],[Balance S/Mov. al 30/09/2023]]</f>
        <v>0</v>
      </c>
      <c r="N495" s="337">
        <v>1019.52</v>
      </c>
      <c r="O495" s="338">
        <f>Tabla1[[#This Row],[Costo Unit.]]*Tabla1[[#This Row],[Inventario al 30/09/2023]]</f>
        <v>96854.399999999994</v>
      </c>
      <c r="P495" s="337">
        <f>(Tabla1[[#This Row],[Entradas 30 Junio-30 Sept. 2023]]*Tabla1[[#This Row],[Costo Unit.]])</f>
        <v>0</v>
      </c>
      <c r="Q495" s="337">
        <f>(Tabla1[[#This Row],[Salidas 30 Junio-30 Sept. 2023]]*Tabla1[[#This Row],[Costo Unit.]])</f>
        <v>0</v>
      </c>
      <c r="R495" s="337" t="s">
        <v>1057</v>
      </c>
      <c r="S495" s="351"/>
      <c r="T495" s="351"/>
      <c r="U495" s="352"/>
      <c r="V495" s="33"/>
    </row>
    <row r="496" spans="2:22" ht="18" x14ac:dyDescent="0.25">
      <c r="B496" s="333">
        <v>44879</v>
      </c>
      <c r="C496" s="334" t="s">
        <v>1073</v>
      </c>
      <c r="D496" s="335" t="s">
        <v>1232</v>
      </c>
      <c r="E496" s="340" t="s">
        <v>1164</v>
      </c>
      <c r="F496" s="334">
        <v>50</v>
      </c>
      <c r="G496" s="334">
        <v>0</v>
      </c>
      <c r="H496" s="334"/>
      <c r="I496" s="334"/>
      <c r="J496" s="334">
        <v>0</v>
      </c>
      <c r="K496" s="334">
        <f>SUM(Tabla1[[#This Row],[Existencia al 30/06/2023]]+Tabla1[[#This Row],[Entradas 30 Junio-30 Sept. 2023]]+Tabla1[[#This Row],[Devoluciones]]+I496-J496)</f>
        <v>50</v>
      </c>
      <c r="L496" s="334">
        <v>50</v>
      </c>
      <c r="M496" s="334">
        <f>Tabla1[[#This Row],[Inventario al 30/09/2023]]-Tabla1[[#This Row],[Balance S/Mov. al 30/09/2023]]</f>
        <v>0</v>
      </c>
      <c r="N496" s="337">
        <v>214.76</v>
      </c>
      <c r="O496" s="338">
        <f>Tabla1[[#This Row],[Costo Unit.]]*Tabla1[[#This Row],[Inventario al 30/09/2023]]</f>
        <v>10738</v>
      </c>
      <c r="P496" s="337">
        <f>(Tabla1[[#This Row],[Entradas 30 Junio-30 Sept. 2023]]*Tabla1[[#This Row],[Costo Unit.]])</f>
        <v>0</v>
      </c>
      <c r="Q496" s="337">
        <f>(Tabla1[[#This Row],[Salidas 30 Junio-30 Sept. 2023]]*Tabla1[[#This Row],[Costo Unit.]])</f>
        <v>0</v>
      </c>
      <c r="R496" s="337" t="s">
        <v>1057</v>
      </c>
      <c r="S496" s="351"/>
      <c r="T496" s="351"/>
      <c r="U496" s="352"/>
      <c r="V496" s="33"/>
    </row>
    <row r="497" spans="2:22" ht="18" x14ac:dyDescent="0.25">
      <c r="B497" s="333">
        <v>41443</v>
      </c>
      <c r="C497" s="334" t="s">
        <v>1073</v>
      </c>
      <c r="D497" s="335" t="s">
        <v>748</v>
      </c>
      <c r="E497" s="340" t="s">
        <v>760</v>
      </c>
      <c r="F497" s="334">
        <v>2</v>
      </c>
      <c r="G497" s="334">
        <v>0</v>
      </c>
      <c r="H497" s="334"/>
      <c r="I497" s="334"/>
      <c r="J497" s="334">
        <v>0</v>
      </c>
      <c r="K497" s="334">
        <f>SUM(Tabla1[[#This Row],[Existencia al 30/06/2023]]+Tabla1[[#This Row],[Entradas 30 Junio-30 Sept. 2023]]+Tabla1[[#This Row],[Devoluciones]]+I497-J497)</f>
        <v>2</v>
      </c>
      <c r="L497" s="334">
        <v>16</v>
      </c>
      <c r="M497" s="334">
        <f>Tabla1[[#This Row],[Inventario al 30/09/2023]]-Tabla1[[#This Row],[Balance S/Mov. al 30/09/2023]]</f>
        <v>14</v>
      </c>
      <c r="N497" s="337">
        <v>759.92</v>
      </c>
      <c r="O497" s="338">
        <f>Tabla1[[#This Row],[Costo Unit.]]*Tabla1[[#This Row],[Inventario al 30/09/2023]]</f>
        <v>12158.72</v>
      </c>
      <c r="P497" s="337">
        <f>(Tabla1[[#This Row],[Entradas 30 Junio-30 Sept. 2023]]*Tabla1[[#This Row],[Costo Unit.]])</f>
        <v>0</v>
      </c>
      <c r="Q497" s="337">
        <f>(Tabla1[[#This Row],[Salidas 30 Junio-30 Sept. 2023]]*Tabla1[[#This Row],[Costo Unit.]])</f>
        <v>0</v>
      </c>
      <c r="R497" s="337" t="s">
        <v>1057</v>
      </c>
      <c r="S497" s="351"/>
      <c r="T497" s="351"/>
      <c r="U497" s="352"/>
      <c r="V497" s="33"/>
    </row>
    <row r="498" spans="2:22" ht="18" x14ac:dyDescent="0.25">
      <c r="B498" s="333">
        <v>44145</v>
      </c>
      <c r="C498" s="334" t="s">
        <v>1076</v>
      </c>
      <c r="D498" s="335" t="s">
        <v>243</v>
      </c>
      <c r="E498" s="340" t="s">
        <v>166</v>
      </c>
      <c r="F498" s="334">
        <v>0</v>
      </c>
      <c r="G498" s="334">
        <v>0</v>
      </c>
      <c r="H498" s="334"/>
      <c r="I498" s="334"/>
      <c r="J498" s="334">
        <v>0</v>
      </c>
      <c r="K498" s="334">
        <f>SUM(Tabla1[[#This Row],[Existencia al 30/06/2023]]+Tabla1[[#This Row],[Entradas 30 Junio-30 Sept. 2023]]+Tabla1[[#This Row],[Devoluciones]]+I498-J498)</f>
        <v>0</v>
      </c>
      <c r="L498" s="334">
        <v>0</v>
      </c>
      <c r="M498" s="334">
        <f>Tabla1[[#This Row],[Inventario al 30/09/2023]]-Tabla1[[#This Row],[Balance S/Mov. al 30/09/2023]]</f>
        <v>0</v>
      </c>
      <c r="N498" s="337">
        <v>92.8</v>
      </c>
      <c r="O498" s="338">
        <f>Tabla1[[#This Row],[Costo Unit.]]*Tabla1[[#This Row],[Inventario al 30/09/2023]]</f>
        <v>0</v>
      </c>
      <c r="P498" s="337">
        <f>(Tabla1[[#This Row],[Entradas 30 Junio-30 Sept. 2023]]*Tabla1[[#This Row],[Costo Unit.]])</f>
        <v>0</v>
      </c>
      <c r="Q498" s="337">
        <f>(Tabla1[[#This Row],[Salidas 30 Junio-30 Sept. 2023]]*Tabla1[[#This Row],[Costo Unit.]])</f>
        <v>0</v>
      </c>
      <c r="R498" s="337" t="s">
        <v>1057</v>
      </c>
      <c r="S498" s="351"/>
      <c r="T498" s="351"/>
      <c r="U498" s="352"/>
      <c r="V498" s="33"/>
    </row>
    <row r="499" spans="2:22" ht="18" x14ac:dyDescent="0.25">
      <c r="B499" s="333">
        <v>42690</v>
      </c>
      <c r="C499" s="334" t="s">
        <v>1071</v>
      </c>
      <c r="D499" s="335" t="s">
        <v>190</v>
      </c>
      <c r="E499" s="340" t="s">
        <v>655</v>
      </c>
      <c r="F499" s="334">
        <v>111</v>
      </c>
      <c r="G499" s="334">
        <v>0</v>
      </c>
      <c r="H499" s="334"/>
      <c r="I499" s="334"/>
      <c r="J499" s="334">
        <v>0</v>
      </c>
      <c r="K499" s="334">
        <f>SUM(Tabla1[[#This Row],[Existencia al 30/06/2023]]+Tabla1[[#This Row],[Entradas 30 Junio-30 Sept. 2023]]+Tabla1[[#This Row],[Devoluciones]]+I499-J499)</f>
        <v>111</v>
      </c>
      <c r="L499" s="334">
        <v>92</v>
      </c>
      <c r="M499" s="334">
        <f>Tabla1[[#This Row],[Inventario al 30/09/2023]]-Tabla1[[#This Row],[Balance S/Mov. al 30/09/2023]]</f>
        <v>-19</v>
      </c>
      <c r="N499" s="337">
        <v>197.33</v>
      </c>
      <c r="O499" s="338">
        <f>Tabla1[[#This Row],[Costo Unit.]]*Tabla1[[#This Row],[Inventario al 30/09/2023]]</f>
        <v>18154.36</v>
      </c>
      <c r="P499" s="337">
        <f>(Tabla1[[#This Row],[Entradas 30 Junio-30 Sept. 2023]]*Tabla1[[#This Row],[Costo Unit.]])</f>
        <v>0</v>
      </c>
      <c r="Q499" s="337">
        <f>(Tabla1[[#This Row],[Salidas 30 Junio-30 Sept. 2023]]*Tabla1[[#This Row],[Costo Unit.]])</f>
        <v>0</v>
      </c>
      <c r="R499" s="337" t="s">
        <v>1057</v>
      </c>
      <c r="S499" s="351"/>
      <c r="T499" s="351"/>
      <c r="U499" s="352"/>
      <c r="V499" s="33"/>
    </row>
    <row r="500" spans="2:22" ht="18" x14ac:dyDescent="0.25">
      <c r="B500" s="333">
        <v>44879</v>
      </c>
      <c r="C500" s="334" t="s">
        <v>1070</v>
      </c>
      <c r="D500" s="335" t="s">
        <v>1241</v>
      </c>
      <c r="E500" s="340" t="s">
        <v>1200</v>
      </c>
      <c r="F500" s="334">
        <v>0</v>
      </c>
      <c r="G500" s="334">
        <v>0</v>
      </c>
      <c r="H500" s="334"/>
      <c r="I500" s="334"/>
      <c r="J500" s="334">
        <v>0</v>
      </c>
      <c r="K500" s="334">
        <f>SUM(Tabla1[[#This Row],[Existencia al 30/06/2023]]+Tabla1[[#This Row],[Entradas 30 Junio-30 Sept. 2023]]+Tabla1[[#This Row],[Devoluciones]]+I500-J500)</f>
        <v>0</v>
      </c>
      <c r="L500" s="334">
        <v>0</v>
      </c>
      <c r="M500" s="334">
        <f>Tabla1[[#This Row],[Inventario al 30/09/2023]]-Tabla1[[#This Row],[Balance S/Mov. al 30/09/2023]]</f>
        <v>0</v>
      </c>
      <c r="N500" s="337">
        <v>497.96</v>
      </c>
      <c r="O500" s="338">
        <f>Tabla1[[#This Row],[Costo Unit.]]*Tabla1[[#This Row],[Inventario al 30/09/2023]]</f>
        <v>0</v>
      </c>
      <c r="P500" s="337">
        <f>(Tabla1[[#This Row],[Entradas 30 Junio-30 Sept. 2023]]*Tabla1[[#This Row],[Costo Unit.]])</f>
        <v>0</v>
      </c>
      <c r="Q500" s="337">
        <f>(Tabla1[[#This Row],[Salidas 30 Junio-30 Sept. 2023]]*Tabla1[[#This Row],[Costo Unit.]])</f>
        <v>0</v>
      </c>
      <c r="R500" s="337" t="s">
        <v>1057</v>
      </c>
      <c r="S500" s="351"/>
      <c r="T500" s="351"/>
      <c r="U500" s="352"/>
      <c r="V500" s="33"/>
    </row>
    <row r="501" spans="2:22" ht="18" x14ac:dyDescent="0.25">
      <c r="B501" s="333">
        <v>44876</v>
      </c>
      <c r="C501" s="334" t="s">
        <v>1070</v>
      </c>
      <c r="D501" s="335" t="s">
        <v>1240</v>
      </c>
      <c r="E501" s="340" t="s">
        <v>1394</v>
      </c>
      <c r="F501" s="334">
        <v>14</v>
      </c>
      <c r="G501" s="334">
        <v>0</v>
      </c>
      <c r="H501" s="334"/>
      <c r="I501" s="334"/>
      <c r="J501" s="334">
        <v>0</v>
      </c>
      <c r="K501" s="334">
        <f>SUM(Tabla1[[#This Row],[Existencia al 30/06/2023]]+Tabla1[[#This Row],[Entradas 30 Junio-30 Sept. 2023]]+Tabla1[[#This Row],[Devoluciones]]+I501-J501)</f>
        <v>14</v>
      </c>
      <c r="L501" s="334">
        <v>14</v>
      </c>
      <c r="M501" s="334">
        <f>Tabla1[[#This Row],[Inventario al 30/09/2023]]-Tabla1[[#This Row],[Balance S/Mov. al 30/09/2023]]</f>
        <v>0</v>
      </c>
      <c r="N501" s="337">
        <v>309.16000000000003</v>
      </c>
      <c r="O501" s="338">
        <f>Tabla1[[#This Row],[Costo Unit.]]*Tabla1[[#This Row],[Inventario al 30/09/2023]]</f>
        <v>4328.2400000000007</v>
      </c>
      <c r="P501" s="337">
        <f>(Tabla1[[#This Row],[Entradas 30 Junio-30 Sept. 2023]]*Tabla1[[#This Row],[Costo Unit.]])</f>
        <v>0</v>
      </c>
      <c r="Q501" s="337">
        <f>(Tabla1[[#This Row],[Salidas 30 Junio-30 Sept. 2023]]*Tabla1[[#This Row],[Costo Unit.]])</f>
        <v>0</v>
      </c>
      <c r="R501" s="337" t="s">
        <v>1057</v>
      </c>
      <c r="S501" s="351"/>
      <c r="T501" s="351"/>
      <c r="U501" s="352"/>
      <c r="V501" s="33"/>
    </row>
    <row r="502" spans="2:22" ht="18" x14ac:dyDescent="0.25">
      <c r="B502" s="333">
        <v>44879</v>
      </c>
      <c r="C502" s="334" t="s">
        <v>1070</v>
      </c>
      <c r="D502" s="335" t="s">
        <v>1239</v>
      </c>
      <c r="E502" s="340" t="s">
        <v>1198</v>
      </c>
      <c r="F502" s="334">
        <v>48</v>
      </c>
      <c r="G502" s="334">
        <v>0</v>
      </c>
      <c r="H502" s="334"/>
      <c r="I502" s="334"/>
      <c r="J502" s="334">
        <v>0</v>
      </c>
      <c r="K502" s="334">
        <f>SUM(Tabla1[[#This Row],[Existencia al 30/06/2023]]+Tabla1[[#This Row],[Entradas 30 Junio-30 Sept. 2023]]+Tabla1[[#This Row],[Devoluciones]]+I502-J502)</f>
        <v>48</v>
      </c>
      <c r="L502" s="334">
        <v>44</v>
      </c>
      <c r="M502" s="334">
        <f>Tabla1[[#This Row],[Inventario al 30/09/2023]]-Tabla1[[#This Row],[Balance S/Mov. al 30/09/2023]]</f>
        <v>-4</v>
      </c>
      <c r="N502" s="337">
        <v>263.31</v>
      </c>
      <c r="O502" s="338">
        <f>Tabla1[[#This Row],[Costo Unit.]]*Tabla1[[#This Row],[Inventario al 30/09/2023]]</f>
        <v>11585.64</v>
      </c>
      <c r="P502" s="337">
        <f>(Tabla1[[#This Row],[Entradas 30 Junio-30 Sept. 2023]]*Tabla1[[#This Row],[Costo Unit.]])</f>
        <v>0</v>
      </c>
      <c r="Q502" s="337">
        <f>(Tabla1[[#This Row],[Salidas 30 Junio-30 Sept. 2023]]*Tabla1[[#This Row],[Costo Unit.]])</f>
        <v>0</v>
      </c>
      <c r="R502" s="337" t="s">
        <v>1057</v>
      </c>
      <c r="S502" s="351"/>
      <c r="T502" s="351"/>
      <c r="U502" s="352"/>
      <c r="V502" s="33"/>
    </row>
    <row r="503" spans="2:22" ht="18" x14ac:dyDescent="0.25">
      <c r="B503" s="333">
        <v>45048</v>
      </c>
      <c r="C503" s="334" t="s">
        <v>1070</v>
      </c>
      <c r="D503" s="335" t="s">
        <v>1320</v>
      </c>
      <c r="E503" s="340" t="s">
        <v>1199</v>
      </c>
      <c r="F503" s="334">
        <v>0</v>
      </c>
      <c r="G503" s="334">
        <v>0</v>
      </c>
      <c r="H503" s="334"/>
      <c r="I503" s="334"/>
      <c r="J503" s="334">
        <v>0</v>
      </c>
      <c r="K503" s="334">
        <f>SUM(Tabla1[[#This Row],[Existencia al 30/06/2023]]+Tabla1[[#This Row],[Entradas 30 Junio-30 Sept. 2023]]+Tabla1[[#This Row],[Devoluciones]]+I503-J503)</f>
        <v>0</v>
      </c>
      <c r="L503" s="334">
        <v>0</v>
      </c>
      <c r="M503" s="334">
        <f>Tabla1[[#This Row],[Inventario al 30/09/2023]]-Tabla1[[#This Row],[Balance S/Mov. al 30/09/2023]]</f>
        <v>0</v>
      </c>
      <c r="N503" s="337">
        <v>92.04</v>
      </c>
      <c r="O503" s="338">
        <f>Tabla1[[#This Row],[Costo Unit.]]*Tabla1[[#This Row],[Inventario al 30/09/2023]]</f>
        <v>0</v>
      </c>
      <c r="P503" s="337">
        <f>(Tabla1[[#This Row],[Entradas 30 Junio-30 Sept. 2023]]*Tabla1[[#This Row],[Costo Unit.]])</f>
        <v>0</v>
      </c>
      <c r="Q503" s="337">
        <f>(Tabla1[[#This Row],[Salidas 30 Junio-30 Sept. 2023]]*Tabla1[[#This Row],[Costo Unit.]])</f>
        <v>0</v>
      </c>
      <c r="R503" s="337" t="s">
        <v>1057</v>
      </c>
      <c r="S503" s="351"/>
      <c r="T503" s="351"/>
      <c r="U503" s="352"/>
      <c r="V503" s="33"/>
    </row>
    <row r="504" spans="2:22" ht="18" x14ac:dyDescent="0.25">
      <c r="B504" s="333">
        <v>44145</v>
      </c>
      <c r="C504" s="334" t="s">
        <v>1070</v>
      </c>
      <c r="D504" s="335" t="s">
        <v>1043</v>
      </c>
      <c r="E504" s="340" t="s">
        <v>1005</v>
      </c>
      <c r="F504" s="334">
        <v>0</v>
      </c>
      <c r="G504" s="334">
        <v>0</v>
      </c>
      <c r="H504" s="334"/>
      <c r="I504" s="334"/>
      <c r="J504" s="334">
        <v>0</v>
      </c>
      <c r="K504" s="334">
        <f>SUM(Tabla1[[#This Row],[Existencia al 30/06/2023]]+Tabla1[[#This Row],[Entradas 30 Junio-30 Sept. 2023]]+Tabla1[[#This Row],[Devoluciones]]+I504-J504)</f>
        <v>0</v>
      </c>
      <c r="L504" s="334">
        <v>0</v>
      </c>
      <c r="M504" s="334">
        <f>Tabla1[[#This Row],[Inventario al 30/09/2023]]-Tabla1[[#This Row],[Balance S/Mov. al 30/09/2023]]</f>
        <v>0</v>
      </c>
      <c r="N504" s="337">
        <v>177</v>
      </c>
      <c r="O504" s="338">
        <f>Tabla1[[#This Row],[Costo Unit.]]*Tabla1[[#This Row],[Inventario al 30/09/2023]]</f>
        <v>0</v>
      </c>
      <c r="P504" s="337">
        <f>(Tabla1[[#This Row],[Entradas 30 Junio-30 Sept. 2023]]*Tabla1[[#This Row],[Costo Unit.]])</f>
        <v>0</v>
      </c>
      <c r="Q504" s="337">
        <f>(Tabla1[[#This Row],[Salidas 30 Junio-30 Sept. 2023]]*Tabla1[[#This Row],[Costo Unit.]])</f>
        <v>0</v>
      </c>
      <c r="R504" s="337" t="s">
        <v>1057</v>
      </c>
      <c r="S504" s="351"/>
      <c r="T504" s="351"/>
      <c r="U504" s="352"/>
      <c r="V504" s="33"/>
    </row>
    <row r="505" spans="2:22" ht="18" x14ac:dyDescent="0.25">
      <c r="B505" s="333">
        <v>42080</v>
      </c>
      <c r="C505" s="334" t="s">
        <v>1070</v>
      </c>
      <c r="D505" s="335" t="s">
        <v>899</v>
      </c>
      <c r="E505" s="340" t="s">
        <v>907</v>
      </c>
      <c r="F505" s="334">
        <v>10</v>
      </c>
      <c r="G505" s="334">
        <v>0</v>
      </c>
      <c r="H505" s="334"/>
      <c r="I505" s="334"/>
      <c r="J505" s="334">
        <v>0</v>
      </c>
      <c r="K505" s="334">
        <f>SUM(Tabla1[[#This Row],[Existencia al 30/06/2023]]+Tabla1[[#This Row],[Entradas 30 Junio-30 Sept. 2023]]+Tabla1[[#This Row],[Devoluciones]]+I505-J505)</f>
        <v>10</v>
      </c>
      <c r="L505" s="334">
        <v>10</v>
      </c>
      <c r="M505" s="334">
        <f>Tabla1[[#This Row],[Inventario al 30/09/2023]]-Tabla1[[#This Row],[Balance S/Mov. al 30/09/2023]]</f>
        <v>0</v>
      </c>
      <c r="N505" s="337">
        <v>241.81</v>
      </c>
      <c r="O505" s="338">
        <f>Tabla1[[#This Row],[Costo Unit.]]*Tabla1[[#This Row],[Inventario al 30/09/2023]]</f>
        <v>2418.1</v>
      </c>
      <c r="P505" s="337">
        <f>(Tabla1[[#This Row],[Entradas 30 Junio-30 Sept. 2023]]*Tabla1[[#This Row],[Costo Unit.]])</f>
        <v>0</v>
      </c>
      <c r="Q505" s="337">
        <f>(Tabla1[[#This Row],[Salidas 30 Junio-30 Sept. 2023]]*Tabla1[[#This Row],[Costo Unit.]])</f>
        <v>0</v>
      </c>
      <c r="R505" s="337" t="s">
        <v>1057</v>
      </c>
      <c r="S505" s="351"/>
      <c r="T505" s="351"/>
      <c r="U505" s="352"/>
      <c r="V505" s="33"/>
    </row>
    <row r="506" spans="2:22" ht="18" x14ac:dyDescent="0.25">
      <c r="B506" s="333">
        <v>41488</v>
      </c>
      <c r="C506" s="334" t="s">
        <v>1070</v>
      </c>
      <c r="D506" s="335" t="s">
        <v>406</v>
      </c>
      <c r="E506" s="340" t="s">
        <v>133</v>
      </c>
      <c r="F506" s="334">
        <v>21</v>
      </c>
      <c r="G506" s="334">
        <v>0</v>
      </c>
      <c r="H506" s="334"/>
      <c r="I506" s="334"/>
      <c r="J506" s="334">
        <v>0</v>
      </c>
      <c r="K506" s="334">
        <f>SUM(Tabla1[[#This Row],[Existencia al 30/06/2023]]+Tabla1[[#This Row],[Entradas 30 Junio-30 Sept. 2023]]+Tabla1[[#This Row],[Devoluciones]]+I506-J506)</f>
        <v>21</v>
      </c>
      <c r="L506" s="334">
        <v>21</v>
      </c>
      <c r="M506" s="334">
        <f>Tabla1[[#This Row],[Inventario al 30/09/2023]]-Tabla1[[#This Row],[Balance S/Mov. al 30/09/2023]]</f>
        <v>0</v>
      </c>
      <c r="N506" s="337">
        <v>26.5</v>
      </c>
      <c r="O506" s="338">
        <f>Tabla1[[#This Row],[Costo Unit.]]*Tabla1[[#This Row],[Inventario al 30/09/2023]]</f>
        <v>556.5</v>
      </c>
      <c r="P506" s="337">
        <f>(Tabla1[[#This Row],[Entradas 30 Junio-30 Sept. 2023]]*Tabla1[[#This Row],[Costo Unit.]])</f>
        <v>0</v>
      </c>
      <c r="Q506" s="337">
        <f>(Tabla1[[#This Row],[Salidas 30 Junio-30 Sept. 2023]]*Tabla1[[#This Row],[Costo Unit.]])</f>
        <v>0</v>
      </c>
      <c r="R506" s="337" t="s">
        <v>1057</v>
      </c>
      <c r="S506" s="351"/>
      <c r="T506" s="351"/>
      <c r="U506" s="352"/>
      <c r="V506" s="33"/>
    </row>
    <row r="507" spans="2:22" ht="18" x14ac:dyDescent="0.25">
      <c r="B507" s="333">
        <v>44887</v>
      </c>
      <c r="C507" s="334" t="s">
        <v>1073</v>
      </c>
      <c r="D507" s="335" t="s">
        <v>1386</v>
      </c>
      <c r="E507" s="340" t="s">
        <v>1194</v>
      </c>
      <c r="F507" s="334">
        <v>67</v>
      </c>
      <c r="G507" s="334">
        <v>0</v>
      </c>
      <c r="H507" s="334"/>
      <c r="I507" s="334"/>
      <c r="J507" s="334">
        <v>0</v>
      </c>
      <c r="K507" s="334">
        <f>SUM(Tabla1[[#This Row],[Existencia al 30/06/2023]]+Tabla1[[#This Row],[Entradas 30 Junio-30 Sept. 2023]]+Tabla1[[#This Row],[Devoluciones]]+I507-J507)</f>
        <v>67</v>
      </c>
      <c r="L507" s="334">
        <v>67</v>
      </c>
      <c r="M507" s="334">
        <f>Tabla1[[#This Row],[Inventario al 30/09/2023]]-Tabla1[[#This Row],[Balance S/Mov. al 30/09/2023]]</f>
        <v>0</v>
      </c>
      <c r="N507" s="337">
        <v>212.4</v>
      </c>
      <c r="O507" s="338">
        <f>Tabla1[[#This Row],[Costo Unit.]]*Tabla1[[#This Row],[Inventario al 30/09/2023]]</f>
        <v>14230.800000000001</v>
      </c>
      <c r="P507" s="337">
        <f>(Tabla1[[#This Row],[Entradas 30 Junio-30 Sept. 2023]]*Tabla1[[#This Row],[Costo Unit.]])</f>
        <v>0</v>
      </c>
      <c r="Q507" s="337">
        <f>(Tabla1[[#This Row],[Salidas 30 Junio-30 Sept. 2023]]*Tabla1[[#This Row],[Costo Unit.]])</f>
        <v>0</v>
      </c>
      <c r="R507" s="337" t="s">
        <v>1057</v>
      </c>
      <c r="S507" s="351"/>
      <c r="T507" s="351"/>
      <c r="U507" s="352"/>
      <c r="V507" s="33"/>
    </row>
    <row r="508" spans="2:22" ht="18" x14ac:dyDescent="0.25">
      <c r="B508" s="333">
        <v>45048</v>
      </c>
      <c r="C508" s="334" t="s">
        <v>1073</v>
      </c>
      <c r="D508" s="335" t="s">
        <v>1354</v>
      </c>
      <c r="E508" s="340" t="s">
        <v>1163</v>
      </c>
      <c r="F508" s="334">
        <v>22</v>
      </c>
      <c r="G508" s="334">
        <v>0</v>
      </c>
      <c r="H508" s="334"/>
      <c r="I508" s="334"/>
      <c r="J508" s="334">
        <v>0</v>
      </c>
      <c r="K508" s="334">
        <f>SUM(Tabla1[[#This Row],[Existencia al 30/06/2023]]+Tabla1[[#This Row],[Entradas 30 Junio-30 Sept. 2023]]+Tabla1[[#This Row],[Devoluciones]]+I508-J508)</f>
        <v>22</v>
      </c>
      <c r="L508" s="334">
        <v>0</v>
      </c>
      <c r="M508" s="334">
        <f>Tabla1[[#This Row],[Inventario al 30/09/2023]]-Tabla1[[#This Row],[Balance S/Mov. al 30/09/2023]]</f>
        <v>-22</v>
      </c>
      <c r="N508" s="337">
        <v>395</v>
      </c>
      <c r="O508" s="338">
        <f>Tabla1[[#This Row],[Costo Unit.]]*Tabla1[[#This Row],[Inventario al 30/09/2023]]</f>
        <v>0</v>
      </c>
      <c r="P508" s="337">
        <f>(Tabla1[[#This Row],[Entradas 30 Junio-30 Sept. 2023]]*Tabla1[[#This Row],[Costo Unit.]])</f>
        <v>0</v>
      </c>
      <c r="Q508" s="337">
        <f>(Tabla1[[#This Row],[Salidas 30 Junio-30 Sept. 2023]]*Tabla1[[#This Row],[Costo Unit.]])</f>
        <v>0</v>
      </c>
      <c r="R508" s="337" t="s">
        <v>1057</v>
      </c>
      <c r="S508" s="351"/>
      <c r="T508" s="351"/>
      <c r="U508" s="352"/>
      <c r="V508" s="33"/>
    </row>
    <row r="509" spans="2:22" ht="18" x14ac:dyDescent="0.25">
      <c r="B509" s="333">
        <v>42520</v>
      </c>
      <c r="C509" s="334" t="s">
        <v>1072</v>
      </c>
      <c r="D509" s="335" t="s">
        <v>193</v>
      </c>
      <c r="E509" s="340" t="s">
        <v>656</v>
      </c>
      <c r="F509" s="334">
        <v>45</v>
      </c>
      <c r="G509" s="334">
        <v>0</v>
      </c>
      <c r="H509" s="334"/>
      <c r="I509" s="334"/>
      <c r="J509" s="334">
        <v>0</v>
      </c>
      <c r="K509" s="334">
        <f>SUM(Tabla1[[#This Row],[Existencia al 30/06/2023]]+Tabla1[[#This Row],[Entradas 30 Junio-30 Sept. 2023]]+Tabla1[[#This Row],[Devoluciones]]+I509-J509)</f>
        <v>45</v>
      </c>
      <c r="L509" s="334">
        <v>43</v>
      </c>
      <c r="M509" s="334">
        <f>Tabla1[[#This Row],[Inventario al 30/09/2023]]-Tabla1[[#This Row],[Balance S/Mov. al 30/09/2023]]</f>
        <v>-2</v>
      </c>
      <c r="N509" s="337">
        <v>24.39</v>
      </c>
      <c r="O509" s="338">
        <f>Tabla1[[#This Row],[Costo Unit.]]*Tabla1[[#This Row],[Inventario al 30/09/2023]]</f>
        <v>1048.77</v>
      </c>
      <c r="P509" s="337">
        <f>(Tabla1[[#This Row],[Entradas 30 Junio-30 Sept. 2023]]*Tabla1[[#This Row],[Costo Unit.]])</f>
        <v>0</v>
      </c>
      <c r="Q509" s="337">
        <f>(Tabla1[[#This Row],[Salidas 30 Junio-30 Sept. 2023]]*Tabla1[[#This Row],[Costo Unit.]])</f>
        <v>0</v>
      </c>
      <c r="R509" s="337" t="s">
        <v>1057</v>
      </c>
      <c r="S509" s="351"/>
      <c r="T509" s="351"/>
      <c r="U509" s="352"/>
      <c r="V509" s="33"/>
    </row>
    <row r="510" spans="2:22" ht="18" x14ac:dyDescent="0.25">
      <c r="B510" s="333">
        <v>42520</v>
      </c>
      <c r="C510" s="334" t="s">
        <v>1077</v>
      </c>
      <c r="D510" s="335" t="s">
        <v>353</v>
      </c>
      <c r="E510" s="341" t="s">
        <v>549</v>
      </c>
      <c r="F510" s="334">
        <v>19</v>
      </c>
      <c r="G510" s="334">
        <v>0</v>
      </c>
      <c r="H510" s="334"/>
      <c r="I510" s="334"/>
      <c r="J510" s="334">
        <v>0</v>
      </c>
      <c r="K510" s="334">
        <f>SUM(Tabla1[[#This Row],[Existencia al 30/06/2023]]+Tabla1[[#This Row],[Entradas 30 Junio-30 Sept. 2023]]+Tabla1[[#This Row],[Devoluciones]]+I510-J510)</f>
        <v>19</v>
      </c>
      <c r="L510" s="334">
        <v>19</v>
      </c>
      <c r="M510" s="334">
        <f>Tabla1[[#This Row],[Inventario al 30/09/2023]]-Tabla1[[#This Row],[Balance S/Mov. al 30/09/2023]]</f>
        <v>0</v>
      </c>
      <c r="N510" s="337">
        <v>46.48</v>
      </c>
      <c r="O510" s="338">
        <f>Tabla1[[#This Row],[Costo Unit.]]*Tabla1[[#This Row],[Inventario al 30/09/2023]]</f>
        <v>883.11999999999989</v>
      </c>
      <c r="P510" s="337">
        <f>(Tabla1[[#This Row],[Entradas 30 Junio-30 Sept. 2023]]*Tabla1[[#This Row],[Costo Unit.]])</f>
        <v>0</v>
      </c>
      <c r="Q510" s="337">
        <f>(Tabla1[[#This Row],[Salidas 30 Junio-30 Sept. 2023]]*Tabla1[[#This Row],[Costo Unit.]])</f>
        <v>0</v>
      </c>
      <c r="R510" s="337" t="s">
        <v>1057</v>
      </c>
      <c r="S510" s="351"/>
      <c r="T510" s="351"/>
      <c r="U510" s="352"/>
      <c r="V510" s="33"/>
    </row>
    <row r="511" spans="2:22" ht="18" x14ac:dyDescent="0.25">
      <c r="B511" s="333">
        <v>45048</v>
      </c>
      <c r="C511" s="334" t="s">
        <v>1075</v>
      </c>
      <c r="D511" s="335" t="s">
        <v>1350</v>
      </c>
      <c r="E511" s="340" t="s">
        <v>1280</v>
      </c>
      <c r="F511" s="334">
        <v>28</v>
      </c>
      <c r="G511" s="334">
        <v>0</v>
      </c>
      <c r="H511" s="334"/>
      <c r="I511" s="334"/>
      <c r="J511" s="334">
        <v>0</v>
      </c>
      <c r="K511" s="334">
        <f>SUM(Tabla1[[#This Row],[Existencia al 30/06/2023]]+Tabla1[[#This Row],[Entradas 30 Junio-30 Sept. 2023]]+Tabla1[[#This Row],[Devoluciones]]+I511-J511)</f>
        <v>28</v>
      </c>
      <c r="L511" s="334">
        <v>36</v>
      </c>
      <c r="M511" s="334">
        <f>Tabla1[[#This Row],[Inventario al 30/09/2023]]-Tabla1[[#This Row],[Balance S/Mov. al 30/09/2023]]</f>
        <v>8</v>
      </c>
      <c r="N511" s="337">
        <v>214.7</v>
      </c>
      <c r="O511" s="338">
        <f>Tabla1[[#This Row],[Costo Unit.]]*Tabla1[[#This Row],[Inventario al 30/09/2023]]</f>
        <v>7729.2</v>
      </c>
      <c r="P511" s="337">
        <f>(Tabla1[[#This Row],[Entradas 30 Junio-30 Sept. 2023]]*Tabla1[[#This Row],[Costo Unit.]])</f>
        <v>0</v>
      </c>
      <c r="Q511" s="337">
        <f>(Tabla1[[#This Row],[Salidas 30 Junio-30 Sept. 2023]]*Tabla1[[#This Row],[Costo Unit.]])</f>
        <v>0</v>
      </c>
      <c r="R511" s="337" t="s">
        <v>1057</v>
      </c>
      <c r="S511" s="351"/>
      <c r="T511" s="351"/>
      <c r="U511" s="352"/>
      <c r="V511" s="33"/>
    </row>
    <row r="512" spans="2:22" ht="18" x14ac:dyDescent="0.25">
      <c r="B512" s="333">
        <v>44145</v>
      </c>
      <c r="C512" s="334" t="s">
        <v>1073</v>
      </c>
      <c r="D512" s="335" t="s">
        <v>287</v>
      </c>
      <c r="E512" s="336" t="s">
        <v>28</v>
      </c>
      <c r="F512" s="334">
        <v>187</v>
      </c>
      <c r="G512" s="334">
        <v>0</v>
      </c>
      <c r="H512" s="334"/>
      <c r="I512" s="334"/>
      <c r="J512" s="334">
        <v>0</v>
      </c>
      <c r="K512" s="334">
        <f>SUM(Tabla1[[#This Row],[Existencia al 30/06/2023]]+Tabla1[[#This Row],[Entradas 30 Junio-30 Sept. 2023]]+Tabla1[[#This Row],[Devoluciones]]+I512-J512)</f>
        <v>187</v>
      </c>
      <c r="L512" s="334">
        <v>180</v>
      </c>
      <c r="M512" s="334">
        <f>Tabla1[[#This Row],[Inventario al 30/09/2023]]-Tabla1[[#This Row],[Balance S/Mov. al 30/09/2023]]</f>
        <v>-7</v>
      </c>
      <c r="N512" s="337">
        <v>57.91</v>
      </c>
      <c r="O512" s="338">
        <f>Tabla1[[#This Row],[Costo Unit.]]*Tabla1[[#This Row],[Inventario al 30/09/2023]]</f>
        <v>10423.799999999999</v>
      </c>
      <c r="P512" s="337">
        <f>(Tabla1[[#This Row],[Entradas 30 Junio-30 Sept. 2023]]*Tabla1[[#This Row],[Costo Unit.]])</f>
        <v>0</v>
      </c>
      <c r="Q512" s="337">
        <f>(Tabla1[[#This Row],[Salidas 30 Junio-30 Sept. 2023]]*Tabla1[[#This Row],[Costo Unit.]])</f>
        <v>0</v>
      </c>
      <c r="R512" s="337" t="s">
        <v>1057</v>
      </c>
      <c r="S512" s="351"/>
      <c r="T512" s="351"/>
      <c r="U512" s="352"/>
      <c r="V512" s="33"/>
    </row>
    <row r="513" spans="2:22" ht="18" x14ac:dyDescent="0.25">
      <c r="B513" s="333">
        <v>44879</v>
      </c>
      <c r="C513" s="334" t="s">
        <v>1073</v>
      </c>
      <c r="D513" s="335" t="s">
        <v>1238</v>
      </c>
      <c r="E513" s="340" t="s">
        <v>1182</v>
      </c>
      <c r="F513" s="334">
        <v>47</v>
      </c>
      <c r="G513" s="334">
        <v>0</v>
      </c>
      <c r="H513" s="334"/>
      <c r="I513" s="334"/>
      <c r="J513" s="334">
        <v>0</v>
      </c>
      <c r="K513" s="334">
        <f>SUM(Tabla1[[#This Row],[Existencia al 30/06/2023]]+Tabla1[[#This Row],[Entradas 30 Junio-30 Sept. 2023]]+Tabla1[[#This Row],[Devoluciones]]+I513-J513)</f>
        <v>47</v>
      </c>
      <c r="L513" s="334">
        <v>47</v>
      </c>
      <c r="M513" s="334">
        <f>Tabla1[[#This Row],[Inventario al 30/09/2023]]-Tabla1[[#This Row],[Balance S/Mov. al 30/09/2023]]</f>
        <v>0</v>
      </c>
      <c r="N513" s="337">
        <v>278.75</v>
      </c>
      <c r="O513" s="338">
        <f>Tabla1[[#This Row],[Costo Unit.]]*Tabla1[[#This Row],[Inventario al 30/09/2023]]</f>
        <v>13101.25</v>
      </c>
      <c r="P513" s="337">
        <f>(Tabla1[[#This Row],[Entradas 30 Junio-30 Sept. 2023]]*Tabla1[[#This Row],[Costo Unit.]])</f>
        <v>0</v>
      </c>
      <c r="Q513" s="337">
        <f>(Tabla1[[#This Row],[Salidas 30 Junio-30 Sept. 2023]]*Tabla1[[#This Row],[Costo Unit.]])</f>
        <v>0</v>
      </c>
      <c r="R513" s="337" t="s">
        <v>1057</v>
      </c>
      <c r="S513" s="351"/>
      <c r="T513" s="351"/>
      <c r="U513" s="352"/>
      <c r="V513" s="33"/>
    </row>
    <row r="514" spans="2:22" ht="18" x14ac:dyDescent="0.25">
      <c r="B514" s="333"/>
      <c r="C514" s="334" t="s">
        <v>1070</v>
      </c>
      <c r="D514" s="335" t="s">
        <v>1159</v>
      </c>
      <c r="E514" s="340" t="s">
        <v>1153</v>
      </c>
      <c r="F514" s="334">
        <v>1510</v>
      </c>
      <c r="G514" s="334">
        <v>0</v>
      </c>
      <c r="H514" s="334"/>
      <c r="I514" s="334"/>
      <c r="J514" s="334">
        <v>0</v>
      </c>
      <c r="K514" s="334">
        <f>SUM(Tabla1[[#This Row],[Existencia al 30/06/2023]]+Tabla1[[#This Row],[Entradas 30 Junio-30 Sept. 2023]]+Tabla1[[#This Row],[Devoluciones]]+I514-J514)</f>
        <v>1510</v>
      </c>
      <c r="L514" s="334">
        <v>966</v>
      </c>
      <c r="M514" s="334">
        <f>Tabla1[[#This Row],[Inventario al 30/09/2023]]-Tabla1[[#This Row],[Balance S/Mov. al 30/09/2023]]</f>
        <v>-544</v>
      </c>
      <c r="N514" s="337">
        <v>1.87</v>
      </c>
      <c r="O514" s="338">
        <f>Tabla1[[#This Row],[Costo Unit.]]*Tabla1[[#This Row],[Inventario al 30/09/2023]]</f>
        <v>1806.42</v>
      </c>
      <c r="P514" s="337">
        <f>(Tabla1[[#This Row],[Entradas 30 Junio-30 Sept. 2023]]*Tabla1[[#This Row],[Costo Unit.]])</f>
        <v>0</v>
      </c>
      <c r="Q514" s="337">
        <f>(Tabla1[[#This Row],[Salidas 30 Junio-30 Sept. 2023]]*Tabla1[[#This Row],[Costo Unit.]])</f>
        <v>0</v>
      </c>
      <c r="R514" s="337" t="s">
        <v>1057</v>
      </c>
      <c r="S514" s="351"/>
      <c r="T514" s="351"/>
      <c r="U514" s="352"/>
      <c r="V514" s="33"/>
    </row>
    <row r="515" spans="2:22" ht="18" x14ac:dyDescent="0.25">
      <c r="B515" s="333">
        <v>45048</v>
      </c>
      <c r="C515" s="334" t="s">
        <v>1070</v>
      </c>
      <c r="D515" s="335" t="s">
        <v>1363</v>
      </c>
      <c r="E515" s="336" t="s">
        <v>56</v>
      </c>
      <c r="F515" s="334">
        <v>105</v>
      </c>
      <c r="G515" s="334">
        <v>0</v>
      </c>
      <c r="H515" s="334"/>
      <c r="I515" s="334"/>
      <c r="J515" s="334">
        <v>0</v>
      </c>
      <c r="K515" s="334">
        <f>SUM(Tabla1[[#This Row],[Existencia al 30/06/2023]]+Tabla1[[#This Row],[Entradas 30 Junio-30 Sept. 2023]]+Tabla1[[#This Row],[Devoluciones]]+I515-J515)</f>
        <v>105</v>
      </c>
      <c r="L515" s="334">
        <v>126</v>
      </c>
      <c r="M515" s="334">
        <f>Tabla1[[#This Row],[Inventario al 30/09/2023]]-Tabla1[[#This Row],[Balance S/Mov. al 30/09/2023]]</f>
        <v>21</v>
      </c>
      <c r="N515" s="337">
        <v>1.48</v>
      </c>
      <c r="O515" s="338">
        <f>Tabla1[[#This Row],[Costo Unit.]]*Tabla1[[#This Row],[Inventario al 30/09/2023]]</f>
        <v>186.48</v>
      </c>
      <c r="P515" s="337">
        <f>(Tabla1[[#This Row],[Entradas 30 Junio-30 Sept. 2023]]*Tabla1[[#This Row],[Costo Unit.]])</f>
        <v>0</v>
      </c>
      <c r="Q515" s="337">
        <f>(Tabla1[[#This Row],[Salidas 30 Junio-30 Sept. 2023]]*Tabla1[[#This Row],[Costo Unit.]])</f>
        <v>0</v>
      </c>
      <c r="R515" s="337" t="s">
        <v>1057</v>
      </c>
      <c r="S515" s="351"/>
      <c r="T515" s="351"/>
      <c r="U515" s="352"/>
      <c r="V515" s="33"/>
    </row>
    <row r="516" spans="2:22" ht="18" x14ac:dyDescent="0.25">
      <c r="B516" s="333">
        <v>42520</v>
      </c>
      <c r="C516" s="334" t="s">
        <v>1068</v>
      </c>
      <c r="D516" s="335" t="s">
        <v>333</v>
      </c>
      <c r="E516" s="336" t="s">
        <v>74</v>
      </c>
      <c r="F516" s="334">
        <v>4</v>
      </c>
      <c r="G516" s="334">
        <v>0</v>
      </c>
      <c r="H516" s="334"/>
      <c r="I516" s="334"/>
      <c r="J516" s="334">
        <v>0</v>
      </c>
      <c r="K516" s="334">
        <f>SUM(Tabla1[[#This Row],[Existencia al 30/06/2023]]+Tabla1[[#This Row],[Entradas 30 Junio-30 Sept. 2023]]+Tabla1[[#This Row],[Devoluciones]]+I516-J516)</f>
        <v>4</v>
      </c>
      <c r="L516" s="334">
        <v>4</v>
      </c>
      <c r="M516" s="334">
        <f>Tabla1[[#This Row],[Inventario al 30/09/2023]]-Tabla1[[#This Row],[Balance S/Mov. al 30/09/2023]]</f>
        <v>0</v>
      </c>
      <c r="N516" s="337">
        <v>75</v>
      </c>
      <c r="O516" s="338">
        <f>Tabla1[[#This Row],[Costo Unit.]]*Tabla1[[#This Row],[Inventario al 30/09/2023]]</f>
        <v>300</v>
      </c>
      <c r="P516" s="337">
        <f>(Tabla1[[#This Row],[Entradas 30 Junio-30 Sept. 2023]]*Tabla1[[#This Row],[Costo Unit.]])</f>
        <v>0</v>
      </c>
      <c r="Q516" s="337">
        <f>(Tabla1[[#This Row],[Salidas 30 Junio-30 Sept. 2023]]*Tabla1[[#This Row],[Costo Unit.]])</f>
        <v>0</v>
      </c>
      <c r="R516" s="337" t="s">
        <v>1057</v>
      </c>
      <c r="S516" s="351"/>
      <c r="T516" s="351"/>
      <c r="U516" s="352"/>
      <c r="V516" s="33"/>
    </row>
    <row r="517" spans="2:22" ht="18" x14ac:dyDescent="0.25">
      <c r="B517" s="333">
        <v>45048</v>
      </c>
      <c r="C517" s="334" t="s">
        <v>1075</v>
      </c>
      <c r="D517" s="335" t="s">
        <v>1370</v>
      </c>
      <c r="E517" s="340" t="s">
        <v>1290</v>
      </c>
      <c r="F517" s="334">
        <v>3</v>
      </c>
      <c r="G517" s="334">
        <v>0</v>
      </c>
      <c r="H517" s="334"/>
      <c r="I517" s="334"/>
      <c r="J517" s="334">
        <v>0</v>
      </c>
      <c r="K517" s="334">
        <f>SUM(Tabla1[[#This Row],[Existencia al 30/06/2023]]+Tabla1[[#This Row],[Entradas 30 Junio-30 Sept. 2023]]+Tabla1[[#This Row],[Devoluciones]]+I517-J517)</f>
        <v>3</v>
      </c>
      <c r="L517" s="334">
        <v>6</v>
      </c>
      <c r="M517" s="334">
        <f>Tabla1[[#This Row],[Inventario al 30/09/2023]]-Tabla1[[#This Row],[Balance S/Mov. al 30/09/2023]]</f>
        <v>3</v>
      </c>
      <c r="N517" s="337">
        <v>5380.74</v>
      </c>
      <c r="O517" s="338">
        <f>Tabla1[[#This Row],[Costo Unit.]]*Tabla1[[#This Row],[Inventario al 30/09/2023]]</f>
        <v>32284.44</v>
      </c>
      <c r="P517" s="337">
        <f>(Tabla1[[#This Row],[Entradas 30 Junio-30 Sept. 2023]]*Tabla1[[#This Row],[Costo Unit.]])</f>
        <v>0</v>
      </c>
      <c r="Q517" s="337">
        <f>(Tabla1[[#This Row],[Salidas 30 Junio-30 Sept. 2023]]*Tabla1[[#This Row],[Costo Unit.]])</f>
        <v>0</v>
      </c>
      <c r="R517" s="337" t="s">
        <v>1057</v>
      </c>
      <c r="S517" s="351"/>
      <c r="T517" s="351"/>
      <c r="U517" s="352"/>
      <c r="V517" s="33"/>
    </row>
    <row r="518" spans="2:22" ht="18" x14ac:dyDescent="0.25">
      <c r="B518" s="333">
        <v>41438</v>
      </c>
      <c r="C518" s="334" t="s">
        <v>1072</v>
      </c>
      <c r="D518" s="335" t="s">
        <v>454</v>
      </c>
      <c r="E518" s="336" t="s">
        <v>459</v>
      </c>
      <c r="F518" s="334">
        <v>4</v>
      </c>
      <c r="G518" s="334">
        <v>0</v>
      </c>
      <c r="H518" s="334"/>
      <c r="I518" s="334"/>
      <c r="J518" s="334">
        <v>0</v>
      </c>
      <c r="K518" s="334">
        <f>SUM(Tabla1[[#This Row],[Existencia al 30/06/2023]]+Tabla1[[#This Row],[Entradas 30 Junio-30 Sept. 2023]]+Tabla1[[#This Row],[Devoluciones]]+I518-J518)</f>
        <v>4</v>
      </c>
      <c r="L518" s="334">
        <v>4</v>
      </c>
      <c r="M518" s="334">
        <f>Tabla1[[#This Row],[Inventario al 30/09/2023]]-Tabla1[[#This Row],[Balance S/Mov. al 30/09/2023]]</f>
        <v>0</v>
      </c>
      <c r="N518" s="337">
        <v>54.28</v>
      </c>
      <c r="O518" s="338">
        <f>Tabla1[[#This Row],[Costo Unit.]]*Tabla1[[#This Row],[Inventario al 30/09/2023]]</f>
        <v>217.12</v>
      </c>
      <c r="P518" s="337">
        <f>(Tabla1[[#This Row],[Entradas 30 Junio-30 Sept. 2023]]*Tabla1[[#This Row],[Costo Unit.]])</f>
        <v>0</v>
      </c>
      <c r="Q518" s="337">
        <f>(Tabla1[[#This Row],[Salidas 30 Junio-30 Sept. 2023]]*Tabla1[[#This Row],[Costo Unit.]])</f>
        <v>0</v>
      </c>
      <c r="R518" s="337" t="s">
        <v>1057</v>
      </c>
      <c r="S518" s="351"/>
      <c r="T518" s="351"/>
      <c r="U518" s="352"/>
      <c r="V518" s="33"/>
    </row>
    <row r="519" spans="2:22" ht="18" x14ac:dyDescent="0.25">
      <c r="B519" s="333">
        <v>41457</v>
      </c>
      <c r="C519" s="334" t="s">
        <v>1080</v>
      </c>
      <c r="D519" s="335" t="s">
        <v>357</v>
      </c>
      <c r="E519" s="340" t="s">
        <v>95</v>
      </c>
      <c r="F519" s="334">
        <v>2</v>
      </c>
      <c r="G519" s="334">
        <v>0</v>
      </c>
      <c r="H519" s="334"/>
      <c r="I519" s="334"/>
      <c r="J519" s="334">
        <v>0</v>
      </c>
      <c r="K519" s="334">
        <f>SUM(Tabla1[[#This Row],[Existencia al 30/06/2023]]+Tabla1[[#This Row],[Entradas 30 Junio-30 Sept. 2023]]+Tabla1[[#This Row],[Devoluciones]]+I519-J519)</f>
        <v>2</v>
      </c>
      <c r="L519" s="334">
        <v>2</v>
      </c>
      <c r="M519" s="334">
        <f>Tabla1[[#This Row],[Inventario al 30/09/2023]]-Tabla1[[#This Row],[Balance S/Mov. al 30/09/2023]]</f>
        <v>0</v>
      </c>
      <c r="N519" s="337">
        <v>313.82</v>
      </c>
      <c r="O519" s="338">
        <f>Tabla1[[#This Row],[Costo Unit.]]*Tabla1[[#This Row],[Inventario al 30/09/2023]]</f>
        <v>627.64</v>
      </c>
      <c r="P519" s="337">
        <f>(Tabla1[[#This Row],[Entradas 30 Junio-30 Sept. 2023]]*Tabla1[[#This Row],[Costo Unit.]])</f>
        <v>0</v>
      </c>
      <c r="Q519" s="337">
        <f>(Tabla1[[#This Row],[Salidas 30 Junio-30 Sept. 2023]]*Tabla1[[#This Row],[Costo Unit.]])</f>
        <v>0</v>
      </c>
      <c r="R519" s="337" t="s">
        <v>1057</v>
      </c>
      <c r="S519" s="351"/>
      <c r="T519" s="351"/>
      <c r="U519" s="352"/>
      <c r="V519" s="33"/>
    </row>
    <row r="520" spans="2:22" ht="18" x14ac:dyDescent="0.25">
      <c r="B520" s="333">
        <v>41429</v>
      </c>
      <c r="C520" s="334" t="s">
        <v>1076</v>
      </c>
      <c r="D520" s="335" t="s">
        <v>328</v>
      </c>
      <c r="E520" s="336" t="s">
        <v>67</v>
      </c>
      <c r="F520" s="334">
        <v>3</v>
      </c>
      <c r="G520" s="334">
        <v>0</v>
      </c>
      <c r="H520" s="334"/>
      <c r="I520" s="334"/>
      <c r="J520" s="334">
        <v>0</v>
      </c>
      <c r="K520" s="334">
        <f>SUM(Tabla1[[#This Row],[Existencia al 30/06/2023]]+Tabla1[[#This Row],[Entradas 30 Junio-30 Sept. 2023]]+Tabla1[[#This Row],[Devoluciones]]+I520-J520)</f>
        <v>3</v>
      </c>
      <c r="L520" s="334">
        <v>3</v>
      </c>
      <c r="M520" s="334">
        <f>Tabla1[[#This Row],[Inventario al 30/09/2023]]-Tabla1[[#This Row],[Balance S/Mov. al 30/09/2023]]</f>
        <v>0</v>
      </c>
      <c r="N520" s="337">
        <v>172.26</v>
      </c>
      <c r="O520" s="338">
        <f>Tabla1[[#This Row],[Costo Unit.]]*Tabla1[[#This Row],[Inventario al 30/09/2023]]</f>
        <v>516.78</v>
      </c>
      <c r="P520" s="337">
        <f>(Tabla1[[#This Row],[Entradas 30 Junio-30 Sept. 2023]]*Tabla1[[#This Row],[Costo Unit.]])</f>
        <v>0</v>
      </c>
      <c r="Q520" s="337">
        <f>(Tabla1[[#This Row],[Salidas 30 Junio-30 Sept. 2023]]*Tabla1[[#This Row],[Costo Unit.]])</f>
        <v>0</v>
      </c>
      <c r="R520" s="337" t="s">
        <v>1057</v>
      </c>
      <c r="S520" s="351"/>
      <c r="T520" s="351"/>
      <c r="U520" s="352"/>
      <c r="V520" s="33"/>
    </row>
    <row r="521" spans="2:22" ht="18" x14ac:dyDescent="0.25">
      <c r="B521" s="333">
        <v>42263</v>
      </c>
      <c r="C521" s="334" t="s">
        <v>1072</v>
      </c>
      <c r="D521" s="335" t="s">
        <v>306</v>
      </c>
      <c r="E521" s="336" t="s">
        <v>47</v>
      </c>
      <c r="F521" s="334">
        <v>0</v>
      </c>
      <c r="G521" s="334">
        <v>0</v>
      </c>
      <c r="H521" s="334"/>
      <c r="I521" s="334"/>
      <c r="J521" s="334">
        <v>0</v>
      </c>
      <c r="K521" s="334">
        <f>SUM(Tabla1[[#This Row],[Existencia al 30/06/2023]]+Tabla1[[#This Row],[Entradas 30 Junio-30 Sept. 2023]]+Tabla1[[#This Row],[Devoluciones]]+I521-J521)</f>
        <v>0</v>
      </c>
      <c r="L521" s="334">
        <v>0</v>
      </c>
      <c r="M521" s="334">
        <f>Tabla1[[#This Row],[Inventario al 30/09/2023]]-Tabla1[[#This Row],[Balance S/Mov. al 30/09/2023]]</f>
        <v>0</v>
      </c>
      <c r="N521" s="337">
        <v>1443.02</v>
      </c>
      <c r="O521" s="338">
        <f>Tabla1[[#This Row],[Costo Unit.]]*Tabla1[[#This Row],[Inventario al 30/09/2023]]</f>
        <v>0</v>
      </c>
      <c r="P521" s="337">
        <f>(Tabla1[[#This Row],[Entradas 30 Junio-30 Sept. 2023]]*Tabla1[[#This Row],[Costo Unit.]])</f>
        <v>0</v>
      </c>
      <c r="Q521" s="337">
        <f>(Tabla1[[#This Row],[Salidas 30 Junio-30 Sept. 2023]]*Tabla1[[#This Row],[Costo Unit.]])</f>
        <v>0</v>
      </c>
      <c r="R521" s="337" t="s">
        <v>1057</v>
      </c>
      <c r="S521" s="351"/>
      <c r="T521" s="351"/>
      <c r="U521" s="352"/>
      <c r="V521" s="33"/>
    </row>
    <row r="522" spans="2:22" ht="18" x14ac:dyDescent="0.25">
      <c r="B522" s="333">
        <v>42520</v>
      </c>
      <c r="C522" s="334" t="s">
        <v>1087</v>
      </c>
      <c r="D522" s="335" t="s">
        <v>398</v>
      </c>
      <c r="E522" s="340" t="s">
        <v>128</v>
      </c>
      <c r="F522" s="334">
        <v>2</v>
      </c>
      <c r="G522" s="334">
        <v>0</v>
      </c>
      <c r="H522" s="334"/>
      <c r="I522" s="334"/>
      <c r="J522" s="334">
        <v>0</v>
      </c>
      <c r="K522" s="334">
        <f>SUM(Tabla1[[#This Row],[Existencia al 30/06/2023]]+Tabla1[[#This Row],[Entradas 30 Junio-30 Sept. 2023]]+Tabla1[[#This Row],[Devoluciones]]+I522-J522)</f>
        <v>2</v>
      </c>
      <c r="L522" s="334">
        <v>2</v>
      </c>
      <c r="M522" s="334">
        <f>Tabla1[[#This Row],[Inventario al 30/09/2023]]-Tabla1[[#This Row],[Balance S/Mov. al 30/09/2023]]</f>
        <v>0</v>
      </c>
      <c r="N522" s="337">
        <v>199.06</v>
      </c>
      <c r="O522" s="338">
        <f>Tabla1[[#This Row],[Costo Unit.]]*Tabla1[[#This Row],[Inventario al 30/09/2023]]</f>
        <v>398.12</v>
      </c>
      <c r="P522" s="337">
        <f>(Tabla1[[#This Row],[Entradas 30 Junio-30 Sept. 2023]]*Tabla1[[#This Row],[Costo Unit.]])</f>
        <v>0</v>
      </c>
      <c r="Q522" s="337">
        <f>(Tabla1[[#This Row],[Salidas 30 Junio-30 Sept. 2023]]*Tabla1[[#This Row],[Costo Unit.]])</f>
        <v>0</v>
      </c>
      <c r="R522" s="337" t="s">
        <v>1057</v>
      </c>
      <c r="S522" s="351"/>
      <c r="T522" s="351"/>
      <c r="U522" s="352"/>
      <c r="V522" s="33"/>
    </row>
    <row r="523" spans="2:22" ht="18" x14ac:dyDescent="0.25">
      <c r="B523" s="333">
        <v>41096</v>
      </c>
      <c r="C523" s="334" t="s">
        <v>1077</v>
      </c>
      <c r="D523" s="335" t="s">
        <v>937</v>
      </c>
      <c r="E523" s="340" t="s">
        <v>971</v>
      </c>
      <c r="F523" s="334">
        <v>0</v>
      </c>
      <c r="G523" s="334">
        <v>0</v>
      </c>
      <c r="H523" s="334"/>
      <c r="I523" s="334"/>
      <c r="J523" s="334">
        <v>0</v>
      </c>
      <c r="K523" s="334">
        <f>SUM(Tabla1[[#This Row],[Existencia al 30/06/2023]]+Tabla1[[#This Row],[Entradas 30 Junio-30 Sept. 2023]]+Tabla1[[#This Row],[Devoluciones]]+I523-J523)</f>
        <v>0</v>
      </c>
      <c r="L523" s="334">
        <v>1</v>
      </c>
      <c r="M523" s="334">
        <f>Tabla1[[#This Row],[Inventario al 30/09/2023]]-Tabla1[[#This Row],[Balance S/Mov. al 30/09/2023]]</f>
        <v>1</v>
      </c>
      <c r="N523" s="337">
        <v>271.39999999999998</v>
      </c>
      <c r="O523" s="338">
        <f>Tabla1[[#This Row],[Costo Unit.]]*Tabla1[[#This Row],[Inventario al 30/09/2023]]</f>
        <v>271.39999999999998</v>
      </c>
      <c r="P523" s="337">
        <f>(Tabla1[[#This Row],[Entradas 30 Junio-30 Sept. 2023]]*Tabla1[[#This Row],[Costo Unit.]])</f>
        <v>0</v>
      </c>
      <c r="Q523" s="337">
        <f>(Tabla1[[#This Row],[Salidas 30 Junio-30 Sept. 2023]]*Tabla1[[#This Row],[Costo Unit.]])</f>
        <v>0</v>
      </c>
      <c r="R523" s="337" t="s">
        <v>1057</v>
      </c>
      <c r="S523" s="351"/>
      <c r="T523" s="351"/>
      <c r="U523" s="352"/>
      <c r="V523" s="33"/>
    </row>
    <row r="524" spans="2:22" ht="18" x14ac:dyDescent="0.25">
      <c r="B524" s="333">
        <v>42496</v>
      </c>
      <c r="C524" s="334" t="s">
        <v>1070</v>
      </c>
      <c r="D524" s="335" t="s">
        <v>730</v>
      </c>
      <c r="E524" s="336" t="s">
        <v>714</v>
      </c>
      <c r="F524" s="334">
        <v>5</v>
      </c>
      <c r="G524" s="334">
        <v>0</v>
      </c>
      <c r="H524" s="334"/>
      <c r="I524" s="334"/>
      <c r="J524" s="334">
        <v>0</v>
      </c>
      <c r="K524" s="334">
        <f>SUM(Tabla1[[#This Row],[Existencia al 30/06/2023]]+Tabla1[[#This Row],[Entradas 30 Junio-30 Sept. 2023]]+Tabla1[[#This Row],[Devoluciones]]+I524-J524)</f>
        <v>5</v>
      </c>
      <c r="L524" s="334">
        <v>4</v>
      </c>
      <c r="M524" s="334">
        <f>Tabla1[[#This Row],[Inventario al 30/09/2023]]-Tabla1[[#This Row],[Balance S/Mov. al 30/09/2023]]</f>
        <v>-1</v>
      </c>
      <c r="N524" s="337">
        <v>22.04</v>
      </c>
      <c r="O524" s="338">
        <f>Tabla1[[#This Row],[Costo Unit.]]*Tabla1[[#This Row],[Inventario al 30/09/2023]]</f>
        <v>88.16</v>
      </c>
      <c r="P524" s="337">
        <f>(Tabla1[[#This Row],[Entradas 30 Junio-30 Sept. 2023]]*Tabla1[[#This Row],[Costo Unit.]])</f>
        <v>0</v>
      </c>
      <c r="Q524" s="337">
        <f>(Tabla1[[#This Row],[Salidas 30 Junio-30 Sept. 2023]]*Tabla1[[#This Row],[Costo Unit.]])</f>
        <v>0</v>
      </c>
      <c r="R524" s="337" t="s">
        <v>1057</v>
      </c>
      <c r="S524" s="351"/>
      <c r="T524" s="351"/>
      <c r="U524" s="352"/>
      <c r="V524" s="33"/>
    </row>
    <row r="525" spans="2:22" ht="18" x14ac:dyDescent="0.25">
      <c r="B525" s="333">
        <v>42520</v>
      </c>
      <c r="C525" s="334" t="s">
        <v>1070</v>
      </c>
      <c r="D525" s="335" t="s">
        <v>731</v>
      </c>
      <c r="E525" s="340" t="s">
        <v>819</v>
      </c>
      <c r="F525" s="334">
        <v>6</v>
      </c>
      <c r="G525" s="334">
        <v>0</v>
      </c>
      <c r="H525" s="334"/>
      <c r="I525" s="334"/>
      <c r="J525" s="334">
        <v>0</v>
      </c>
      <c r="K525" s="334">
        <f>SUM(Tabla1[[#This Row],[Existencia al 30/06/2023]]+Tabla1[[#This Row],[Entradas 30 Junio-30 Sept. 2023]]+Tabla1[[#This Row],[Devoluciones]]+I525-J525)</f>
        <v>6</v>
      </c>
      <c r="L525" s="334">
        <v>6</v>
      </c>
      <c r="M525" s="334">
        <f>Tabla1[[#This Row],[Inventario al 30/09/2023]]-Tabla1[[#This Row],[Balance S/Mov. al 30/09/2023]]</f>
        <v>0</v>
      </c>
      <c r="N525" s="337">
        <v>5</v>
      </c>
      <c r="O525" s="338">
        <f>Tabla1[[#This Row],[Costo Unit.]]*Tabla1[[#This Row],[Inventario al 30/09/2023]]</f>
        <v>30</v>
      </c>
      <c r="P525" s="337">
        <f>(Tabla1[[#This Row],[Entradas 30 Junio-30 Sept. 2023]]*Tabla1[[#This Row],[Costo Unit.]])</f>
        <v>0</v>
      </c>
      <c r="Q525" s="337">
        <f>(Tabla1[[#This Row],[Salidas 30 Junio-30 Sept. 2023]]*Tabla1[[#This Row],[Costo Unit.]])</f>
        <v>0</v>
      </c>
      <c r="R525" s="337" t="s">
        <v>1057</v>
      </c>
      <c r="S525" s="351"/>
      <c r="T525" s="351"/>
      <c r="U525" s="352"/>
      <c r="V525" s="33"/>
    </row>
    <row r="526" spans="2:22" ht="18" x14ac:dyDescent="0.25">
      <c r="B526" s="333">
        <v>41451</v>
      </c>
      <c r="C526" s="334" t="s">
        <v>1073</v>
      </c>
      <c r="D526" s="335" t="s">
        <v>912</v>
      </c>
      <c r="E526" s="340" t="s">
        <v>914</v>
      </c>
      <c r="F526" s="334">
        <v>92</v>
      </c>
      <c r="G526" s="334">
        <v>0</v>
      </c>
      <c r="H526" s="334"/>
      <c r="I526" s="334"/>
      <c r="J526" s="334">
        <v>0</v>
      </c>
      <c r="K526" s="334">
        <f>SUM(Tabla1[[#This Row],[Existencia al 30/06/2023]]+Tabla1[[#This Row],[Entradas 30 Junio-30 Sept. 2023]]+Tabla1[[#This Row],[Devoluciones]]+I526-J526)</f>
        <v>92</v>
      </c>
      <c r="L526" s="334">
        <v>71</v>
      </c>
      <c r="M526" s="334">
        <f>Tabla1[[#This Row],[Inventario al 30/09/2023]]-Tabla1[[#This Row],[Balance S/Mov. al 30/09/2023]]</f>
        <v>-21</v>
      </c>
      <c r="N526" s="337">
        <v>7.73</v>
      </c>
      <c r="O526" s="338">
        <f>Tabla1[[#This Row],[Costo Unit.]]*Tabla1[[#This Row],[Inventario al 30/09/2023]]</f>
        <v>548.83000000000004</v>
      </c>
      <c r="P526" s="337">
        <f>(Tabla1[[#This Row],[Entradas 30 Junio-30 Sept. 2023]]*Tabla1[[#This Row],[Costo Unit.]])</f>
        <v>0</v>
      </c>
      <c r="Q526" s="337">
        <f>(Tabla1[[#This Row],[Salidas 30 Junio-30 Sept. 2023]]*Tabla1[[#This Row],[Costo Unit.]])</f>
        <v>0</v>
      </c>
      <c r="R526" s="337" t="s">
        <v>1057</v>
      </c>
      <c r="S526" s="351"/>
      <c r="T526" s="351"/>
      <c r="U526" s="352"/>
      <c r="V526" s="33"/>
    </row>
    <row r="527" spans="2:22" ht="18" x14ac:dyDescent="0.25">
      <c r="B527" s="333">
        <v>42496</v>
      </c>
      <c r="C527" s="334" t="s">
        <v>1076</v>
      </c>
      <c r="D527" s="335" t="s">
        <v>274</v>
      </c>
      <c r="E527" s="340" t="s">
        <v>18</v>
      </c>
      <c r="F527" s="334">
        <v>0</v>
      </c>
      <c r="G527" s="334">
        <v>0</v>
      </c>
      <c r="H527" s="334"/>
      <c r="I527" s="334"/>
      <c r="J527" s="334">
        <v>0</v>
      </c>
      <c r="K527" s="334">
        <f>SUM(Tabla1[[#This Row],[Existencia al 30/06/2023]]+Tabla1[[#This Row],[Entradas 30 Junio-30 Sept. 2023]]+Tabla1[[#This Row],[Devoluciones]]+I527-J527)</f>
        <v>0</v>
      </c>
      <c r="L527" s="334">
        <v>0</v>
      </c>
      <c r="M527" s="334">
        <f>Tabla1[[#This Row],[Inventario al 30/09/2023]]-Tabla1[[#This Row],[Balance S/Mov. al 30/09/2023]]</f>
        <v>0</v>
      </c>
      <c r="N527" s="337">
        <v>385</v>
      </c>
      <c r="O527" s="338">
        <f>Tabla1[[#This Row],[Costo Unit.]]*Tabla1[[#This Row],[Inventario al 30/09/2023]]</f>
        <v>0</v>
      </c>
      <c r="P527" s="337">
        <f>(Tabla1[[#This Row],[Entradas 30 Junio-30 Sept. 2023]]*Tabla1[[#This Row],[Costo Unit.]])</f>
        <v>0</v>
      </c>
      <c r="Q527" s="337">
        <f>(Tabla1[[#This Row],[Salidas 30 Junio-30 Sept. 2023]]*Tabla1[[#This Row],[Costo Unit.]])</f>
        <v>0</v>
      </c>
      <c r="R527" s="337" t="s">
        <v>1057</v>
      </c>
      <c r="S527" s="351"/>
      <c r="T527" s="351"/>
      <c r="U527" s="352"/>
      <c r="V527" s="33"/>
    </row>
    <row r="528" spans="2:22" ht="18" x14ac:dyDescent="0.25">
      <c r="B528" s="333">
        <v>42496</v>
      </c>
      <c r="C528" s="334" t="s">
        <v>1070</v>
      </c>
      <c r="D528" s="335" t="s">
        <v>574</v>
      </c>
      <c r="E528" s="340" t="s">
        <v>575</v>
      </c>
      <c r="F528" s="334">
        <v>1</v>
      </c>
      <c r="G528" s="334">
        <v>0</v>
      </c>
      <c r="H528" s="334"/>
      <c r="I528" s="334"/>
      <c r="J528" s="334">
        <v>0</v>
      </c>
      <c r="K528" s="334">
        <f>SUM(Tabla1[[#This Row],[Existencia al 30/06/2023]]+Tabla1[[#This Row],[Entradas 30 Junio-30 Sept. 2023]]+Tabla1[[#This Row],[Devoluciones]]+I528-J528)</f>
        <v>1</v>
      </c>
      <c r="L528" s="334">
        <v>2</v>
      </c>
      <c r="M528" s="334">
        <f>Tabla1[[#This Row],[Inventario al 30/09/2023]]-Tabla1[[#This Row],[Balance S/Mov. al 30/09/2023]]</f>
        <v>1</v>
      </c>
      <c r="N528" s="337">
        <v>345.12</v>
      </c>
      <c r="O528" s="338">
        <f>Tabla1[[#This Row],[Costo Unit.]]*Tabla1[[#This Row],[Inventario al 30/09/2023]]</f>
        <v>690.24</v>
      </c>
      <c r="P528" s="337">
        <f>(Tabla1[[#This Row],[Entradas 30 Junio-30 Sept. 2023]]*Tabla1[[#This Row],[Costo Unit.]])</f>
        <v>0</v>
      </c>
      <c r="Q528" s="337">
        <f>(Tabla1[[#This Row],[Salidas 30 Junio-30 Sept. 2023]]*Tabla1[[#This Row],[Costo Unit.]])</f>
        <v>0</v>
      </c>
      <c r="R528" s="337" t="s">
        <v>1057</v>
      </c>
      <c r="S528" s="351"/>
      <c r="T528" s="351"/>
      <c r="U528" s="352"/>
      <c r="V528" s="33"/>
    </row>
    <row r="529" spans="2:22" ht="18" x14ac:dyDescent="0.25">
      <c r="B529" s="333">
        <v>44966</v>
      </c>
      <c r="C529" s="334" t="s">
        <v>1078</v>
      </c>
      <c r="D529" s="335" t="s">
        <v>1261</v>
      </c>
      <c r="E529" s="340" t="s">
        <v>1262</v>
      </c>
      <c r="F529" s="334">
        <v>48</v>
      </c>
      <c r="G529" s="334">
        <v>0</v>
      </c>
      <c r="H529" s="334"/>
      <c r="I529" s="334"/>
      <c r="J529" s="334">
        <v>0</v>
      </c>
      <c r="K529" s="334">
        <f>SUM(Tabla1[[#This Row],[Existencia al 30/06/2023]]+Tabla1[[#This Row],[Entradas 30 Junio-30 Sept. 2023]]+Tabla1[[#This Row],[Devoluciones]]+I529-J529)</f>
        <v>48</v>
      </c>
      <c r="L529" s="334">
        <v>48</v>
      </c>
      <c r="M529" s="334">
        <f>Tabla1[[#This Row],[Inventario al 30/09/2023]]-Tabla1[[#This Row],[Balance S/Mov. al 30/09/2023]]</f>
        <v>0</v>
      </c>
      <c r="N529" s="337">
        <v>944</v>
      </c>
      <c r="O529" s="338">
        <f>Tabla1[[#This Row],[Costo Unit.]]*Tabla1[[#This Row],[Inventario al 30/09/2023]]</f>
        <v>45312</v>
      </c>
      <c r="P529" s="337">
        <f>(Tabla1[[#This Row],[Entradas 30 Junio-30 Sept. 2023]]*Tabla1[[#This Row],[Costo Unit.]])</f>
        <v>0</v>
      </c>
      <c r="Q529" s="337">
        <f>(Tabla1[[#This Row],[Salidas 30 Junio-30 Sept. 2023]]*Tabla1[[#This Row],[Costo Unit.]])</f>
        <v>0</v>
      </c>
      <c r="R529" s="337" t="s">
        <v>1057</v>
      </c>
      <c r="S529" s="351"/>
      <c r="T529" s="351"/>
      <c r="U529" s="352"/>
      <c r="V529" s="33"/>
    </row>
    <row r="530" spans="2:22" ht="18" x14ac:dyDescent="0.25">
      <c r="B530" s="333">
        <v>45030</v>
      </c>
      <c r="C530" s="334" t="s">
        <v>1072</v>
      </c>
      <c r="D530" s="335" t="s">
        <v>1374</v>
      </c>
      <c r="E530" s="340" t="s">
        <v>1373</v>
      </c>
      <c r="F530" s="334">
        <v>20</v>
      </c>
      <c r="G530" s="334">
        <v>0</v>
      </c>
      <c r="H530" s="334"/>
      <c r="I530" s="334"/>
      <c r="J530" s="334">
        <v>0</v>
      </c>
      <c r="K530" s="334">
        <f>SUM(Tabla1[[#This Row],[Existencia al 30/06/2023]]+Tabla1[[#This Row],[Entradas 30 Junio-30 Sept. 2023]]+Tabla1[[#This Row],[Devoluciones]]+I530-J530)</f>
        <v>20</v>
      </c>
      <c r="L530" s="334">
        <v>20</v>
      </c>
      <c r="M530" s="334">
        <f>Tabla1[[#This Row],[Inventario al 30/09/2023]]-Tabla1[[#This Row],[Balance S/Mov. al 30/09/2023]]</f>
        <v>0</v>
      </c>
      <c r="N530" s="337">
        <v>271.13</v>
      </c>
      <c r="O530" s="338">
        <f>Tabla1[[#This Row],[Costo Unit.]]*Tabla1[[#This Row],[Inventario al 30/09/2023]]</f>
        <v>5422.6</v>
      </c>
      <c r="P530" s="337">
        <f>(Tabla1[[#This Row],[Entradas 30 Junio-30 Sept. 2023]]*Tabla1[[#This Row],[Costo Unit.]])</f>
        <v>0</v>
      </c>
      <c r="Q530" s="337">
        <f>(Tabla1[[#This Row],[Salidas 30 Junio-30 Sept. 2023]]*Tabla1[[#This Row],[Costo Unit.]])</f>
        <v>0</v>
      </c>
      <c r="R530" s="337" t="s">
        <v>1057</v>
      </c>
      <c r="S530" s="351"/>
      <c r="T530" s="351"/>
      <c r="U530" s="352"/>
      <c r="V530" s="33"/>
    </row>
    <row r="531" spans="2:22" ht="18" x14ac:dyDescent="0.25">
      <c r="B531" s="333">
        <v>43319</v>
      </c>
      <c r="C531" s="334" t="s">
        <v>1078</v>
      </c>
      <c r="D531" s="335" t="s">
        <v>297</v>
      </c>
      <c r="E531" s="340" t="s">
        <v>38</v>
      </c>
      <c r="F531" s="334">
        <v>0</v>
      </c>
      <c r="G531" s="334">
        <v>0</v>
      </c>
      <c r="H531" s="334"/>
      <c r="I531" s="334"/>
      <c r="J531" s="334">
        <v>0</v>
      </c>
      <c r="K531" s="334">
        <f>SUM(Tabla1[[#This Row],[Existencia al 30/06/2023]]+Tabla1[[#This Row],[Entradas 30 Junio-30 Sept. 2023]]+Tabla1[[#This Row],[Devoluciones]]+I531-J531)</f>
        <v>0</v>
      </c>
      <c r="L531" s="334">
        <v>0</v>
      </c>
      <c r="M531" s="334">
        <f>Tabla1[[#This Row],[Inventario al 30/09/2023]]-Tabla1[[#This Row],[Balance S/Mov. al 30/09/2023]]</f>
        <v>0</v>
      </c>
      <c r="N531" s="337">
        <v>150</v>
      </c>
      <c r="O531" s="338">
        <f>Tabla1[[#This Row],[Costo Unit.]]*Tabla1[[#This Row],[Inventario al 30/09/2023]]</f>
        <v>0</v>
      </c>
      <c r="P531" s="337">
        <f>(Tabla1[[#This Row],[Entradas 30 Junio-30 Sept. 2023]]*Tabla1[[#This Row],[Costo Unit.]])</f>
        <v>0</v>
      </c>
      <c r="Q531" s="337">
        <f>(Tabla1[[#This Row],[Salidas 30 Junio-30 Sept. 2023]]*Tabla1[[#This Row],[Costo Unit.]])</f>
        <v>0</v>
      </c>
      <c r="R531" s="337" t="s">
        <v>1057</v>
      </c>
      <c r="S531" s="351"/>
      <c r="T531" s="351"/>
      <c r="U531" s="352"/>
      <c r="V531" s="33"/>
    </row>
    <row r="532" spans="2:22" ht="18" x14ac:dyDescent="0.25">
      <c r="B532" s="333">
        <v>42520</v>
      </c>
      <c r="C532" s="334" t="s">
        <v>1077</v>
      </c>
      <c r="D532" s="335" t="s">
        <v>334</v>
      </c>
      <c r="E532" s="336" t="s">
        <v>75</v>
      </c>
      <c r="F532" s="334">
        <v>1</v>
      </c>
      <c r="G532" s="334">
        <v>0</v>
      </c>
      <c r="H532" s="334"/>
      <c r="I532" s="334"/>
      <c r="J532" s="334">
        <v>0</v>
      </c>
      <c r="K532" s="334">
        <f>SUM(Tabla1[[#This Row],[Existencia al 30/06/2023]]+Tabla1[[#This Row],[Entradas 30 Junio-30 Sept. 2023]]+Tabla1[[#This Row],[Devoluciones]]+I532-J532)</f>
        <v>1</v>
      </c>
      <c r="L532" s="334">
        <v>1</v>
      </c>
      <c r="M532" s="334">
        <f>Tabla1[[#This Row],[Inventario al 30/09/2023]]-Tabla1[[#This Row],[Balance S/Mov. al 30/09/2023]]</f>
        <v>0</v>
      </c>
      <c r="N532" s="337">
        <v>195</v>
      </c>
      <c r="O532" s="338">
        <f>Tabla1[[#This Row],[Costo Unit.]]*Tabla1[[#This Row],[Inventario al 30/09/2023]]</f>
        <v>195</v>
      </c>
      <c r="P532" s="337">
        <f>(Tabla1[[#This Row],[Entradas 30 Junio-30 Sept. 2023]]*Tabla1[[#This Row],[Costo Unit.]])</f>
        <v>0</v>
      </c>
      <c r="Q532" s="337">
        <f>(Tabla1[[#This Row],[Salidas 30 Junio-30 Sept. 2023]]*Tabla1[[#This Row],[Costo Unit.]])</f>
        <v>0</v>
      </c>
      <c r="R532" s="337" t="s">
        <v>1057</v>
      </c>
      <c r="S532" s="351"/>
      <c r="T532" s="351"/>
      <c r="U532" s="352"/>
      <c r="V532" s="33"/>
    </row>
    <row r="533" spans="2:22" ht="18" x14ac:dyDescent="0.25">
      <c r="B533" s="333">
        <v>45048</v>
      </c>
      <c r="C533" s="334" t="s">
        <v>1073</v>
      </c>
      <c r="D533" s="335" t="s">
        <v>1305</v>
      </c>
      <c r="E533" s="340" t="s">
        <v>1251</v>
      </c>
      <c r="F533" s="334">
        <v>16</v>
      </c>
      <c r="G533" s="334">
        <v>0</v>
      </c>
      <c r="H533" s="334"/>
      <c r="I533" s="334"/>
      <c r="J533" s="334">
        <v>0</v>
      </c>
      <c r="K533" s="334">
        <f>SUM(Tabla1[[#This Row],[Existencia al 30/06/2023]]+Tabla1[[#This Row],[Entradas 30 Junio-30 Sept. 2023]]+Tabla1[[#This Row],[Devoluciones]]+I533-J533)</f>
        <v>16</v>
      </c>
      <c r="L533" s="334">
        <v>55</v>
      </c>
      <c r="M533" s="334">
        <f>Tabla1[[#This Row],[Inventario al 30/09/2023]]-Tabla1[[#This Row],[Balance S/Mov. al 30/09/2023]]</f>
        <v>39</v>
      </c>
      <c r="N533" s="337">
        <v>140.41999999999999</v>
      </c>
      <c r="O533" s="338">
        <f>Tabla1[[#This Row],[Costo Unit.]]*Tabla1[[#This Row],[Inventario al 30/09/2023]]</f>
        <v>7723.0999999999995</v>
      </c>
      <c r="P533" s="337">
        <f>(Tabla1[[#This Row],[Entradas 30 Junio-30 Sept. 2023]]*Tabla1[[#This Row],[Costo Unit.]])</f>
        <v>0</v>
      </c>
      <c r="Q533" s="337">
        <f>(Tabla1[[#This Row],[Salidas 30 Junio-30 Sept. 2023]]*Tabla1[[#This Row],[Costo Unit.]])</f>
        <v>0</v>
      </c>
      <c r="R533" s="337" t="s">
        <v>1057</v>
      </c>
      <c r="S533" s="351"/>
      <c r="T533" s="351"/>
      <c r="U533" s="352"/>
      <c r="V533" s="33"/>
    </row>
    <row r="534" spans="2:22" ht="18" x14ac:dyDescent="0.25">
      <c r="B534" s="333">
        <v>41432</v>
      </c>
      <c r="C534" s="334" t="s">
        <v>1073</v>
      </c>
      <c r="D534" s="335" t="s">
        <v>855</v>
      </c>
      <c r="E534" s="336" t="s">
        <v>861</v>
      </c>
      <c r="F534" s="334">
        <v>0</v>
      </c>
      <c r="G534" s="334">
        <v>0</v>
      </c>
      <c r="H534" s="334"/>
      <c r="I534" s="334"/>
      <c r="J534" s="334">
        <v>0</v>
      </c>
      <c r="K534" s="334">
        <f>SUM(Tabla1[[#This Row],[Existencia al 30/06/2023]]+Tabla1[[#This Row],[Entradas 30 Junio-30 Sept. 2023]]+Tabla1[[#This Row],[Devoluciones]]+I534-J534)</f>
        <v>0</v>
      </c>
      <c r="L534" s="334">
        <v>0</v>
      </c>
      <c r="M534" s="334">
        <f>Tabla1[[#This Row],[Inventario al 30/09/2023]]-Tabla1[[#This Row],[Balance S/Mov. al 30/09/2023]]</f>
        <v>0</v>
      </c>
      <c r="N534" s="337">
        <v>31.86</v>
      </c>
      <c r="O534" s="338">
        <f>Tabla1[[#This Row],[Costo Unit.]]*Tabla1[[#This Row],[Inventario al 30/09/2023]]</f>
        <v>0</v>
      </c>
      <c r="P534" s="337">
        <f>(Tabla1[[#This Row],[Entradas 30 Junio-30 Sept. 2023]]*Tabla1[[#This Row],[Costo Unit.]])</f>
        <v>0</v>
      </c>
      <c r="Q534" s="337">
        <f>(Tabla1[[#This Row],[Salidas 30 Junio-30 Sept. 2023]]*Tabla1[[#This Row],[Costo Unit.]])</f>
        <v>0</v>
      </c>
      <c r="R534" s="337" t="s">
        <v>1057</v>
      </c>
      <c r="S534" s="351"/>
      <c r="T534" s="351"/>
      <c r="U534" s="352"/>
      <c r="V534" s="33"/>
    </row>
    <row r="535" spans="2:22" ht="18" x14ac:dyDescent="0.25">
      <c r="B535" s="333">
        <v>44145</v>
      </c>
      <c r="C535" s="334" t="s">
        <v>1073</v>
      </c>
      <c r="D535" s="335" t="s">
        <v>1031</v>
      </c>
      <c r="E535" s="340" t="s">
        <v>1030</v>
      </c>
      <c r="F535" s="334">
        <v>18</v>
      </c>
      <c r="G535" s="334">
        <v>0</v>
      </c>
      <c r="H535" s="334"/>
      <c r="I535" s="334"/>
      <c r="J535" s="334">
        <v>0</v>
      </c>
      <c r="K535" s="334">
        <f>SUM(Tabla1[[#This Row],[Existencia al 30/06/2023]]+Tabla1[[#This Row],[Entradas 30 Junio-30 Sept. 2023]]+Tabla1[[#This Row],[Devoluciones]]+I535-J535)</f>
        <v>18</v>
      </c>
      <c r="L535" s="334">
        <v>18</v>
      </c>
      <c r="M535" s="334">
        <f>Tabla1[[#This Row],[Inventario al 30/09/2023]]-Tabla1[[#This Row],[Balance S/Mov. al 30/09/2023]]</f>
        <v>0</v>
      </c>
      <c r="N535" s="337">
        <v>273.76</v>
      </c>
      <c r="O535" s="338">
        <f>Tabla1[[#This Row],[Costo Unit.]]*Tabla1[[#This Row],[Inventario al 30/09/2023]]</f>
        <v>4927.68</v>
      </c>
      <c r="P535" s="337">
        <f>(Tabla1[[#This Row],[Entradas 30 Junio-30 Sept. 2023]]*Tabla1[[#This Row],[Costo Unit.]])</f>
        <v>0</v>
      </c>
      <c r="Q535" s="337">
        <f>(Tabla1[[#This Row],[Salidas 30 Junio-30 Sept. 2023]]*Tabla1[[#This Row],[Costo Unit.]])</f>
        <v>0</v>
      </c>
      <c r="R535" s="337" t="s">
        <v>1057</v>
      </c>
      <c r="S535" s="351"/>
      <c r="T535" s="351"/>
      <c r="U535" s="352"/>
      <c r="V535" s="33"/>
    </row>
    <row r="536" spans="2:22" ht="18" x14ac:dyDescent="0.25">
      <c r="B536" s="333"/>
      <c r="C536" s="334" t="s">
        <v>1072</v>
      </c>
      <c r="D536" s="335" t="s">
        <v>1141</v>
      </c>
      <c r="E536" s="340" t="s">
        <v>1142</v>
      </c>
      <c r="F536" s="334">
        <v>51</v>
      </c>
      <c r="G536" s="334">
        <v>0</v>
      </c>
      <c r="H536" s="334"/>
      <c r="I536" s="334"/>
      <c r="J536" s="334">
        <v>0</v>
      </c>
      <c r="K536" s="334">
        <f>SUM(Tabla1[[#This Row],[Existencia al 30/06/2023]]+Tabla1[[#This Row],[Entradas 30 Junio-30 Sept. 2023]]+Tabla1[[#This Row],[Devoluciones]]+I536-J536)</f>
        <v>51</v>
      </c>
      <c r="L536" s="334">
        <v>92</v>
      </c>
      <c r="M536" s="334">
        <f>Tabla1[[#This Row],[Inventario al 30/09/2023]]-Tabla1[[#This Row],[Balance S/Mov. al 30/09/2023]]</f>
        <v>41</v>
      </c>
      <c r="N536" s="337"/>
      <c r="O536" s="338">
        <f>Tabla1[[#This Row],[Costo Unit.]]*Tabla1[[#This Row],[Inventario al 30/09/2023]]</f>
        <v>0</v>
      </c>
      <c r="P536" s="337">
        <f>(Tabla1[[#This Row],[Entradas 30 Junio-30 Sept. 2023]]*Tabla1[[#This Row],[Costo Unit.]])</f>
        <v>0</v>
      </c>
      <c r="Q536" s="337">
        <f>(Tabla1[[#This Row],[Salidas 30 Junio-30 Sept. 2023]]*Tabla1[[#This Row],[Costo Unit.]])</f>
        <v>0</v>
      </c>
      <c r="R536" s="337" t="s">
        <v>1057</v>
      </c>
      <c r="S536" s="351"/>
      <c r="T536" s="351"/>
      <c r="U536" s="352"/>
      <c r="V536" s="33"/>
    </row>
    <row r="537" spans="2:22" ht="18" x14ac:dyDescent="0.25">
      <c r="B537" s="333">
        <v>41438</v>
      </c>
      <c r="C537" s="334" t="s">
        <v>1084</v>
      </c>
      <c r="D537" s="335" t="s">
        <v>313</v>
      </c>
      <c r="E537" s="336" t="s">
        <v>546</v>
      </c>
      <c r="F537" s="334">
        <v>1</v>
      </c>
      <c r="G537" s="334">
        <v>0</v>
      </c>
      <c r="H537" s="334"/>
      <c r="I537" s="334"/>
      <c r="J537" s="334">
        <v>0</v>
      </c>
      <c r="K537" s="334">
        <f>SUM(Tabla1[[#This Row],[Existencia al 30/06/2023]]+Tabla1[[#This Row],[Entradas 30 Junio-30 Sept. 2023]]+Tabla1[[#This Row],[Devoluciones]]+I537-J537)</f>
        <v>1</v>
      </c>
      <c r="L537" s="334">
        <v>1</v>
      </c>
      <c r="M537" s="334">
        <f>Tabla1[[#This Row],[Inventario al 30/09/2023]]-Tabla1[[#This Row],[Balance S/Mov. al 30/09/2023]]</f>
        <v>0</v>
      </c>
      <c r="N537" s="337">
        <v>64.900000000000006</v>
      </c>
      <c r="O537" s="338">
        <f>Tabla1[[#This Row],[Costo Unit.]]*Tabla1[[#This Row],[Inventario al 30/09/2023]]</f>
        <v>64.900000000000006</v>
      </c>
      <c r="P537" s="337">
        <f>(Tabla1[[#This Row],[Entradas 30 Junio-30 Sept. 2023]]*Tabla1[[#This Row],[Costo Unit.]])</f>
        <v>0</v>
      </c>
      <c r="Q537" s="337">
        <f>(Tabla1[[#This Row],[Salidas 30 Junio-30 Sept. 2023]]*Tabla1[[#This Row],[Costo Unit.]])</f>
        <v>0</v>
      </c>
      <c r="R537" s="337" t="s">
        <v>1057</v>
      </c>
      <c r="S537" s="351"/>
      <c r="T537" s="351"/>
      <c r="U537" s="352"/>
      <c r="V537" s="33"/>
    </row>
    <row r="538" spans="2:22" ht="18" x14ac:dyDescent="0.25">
      <c r="B538" s="333">
        <v>41354</v>
      </c>
      <c r="C538" s="334" t="s">
        <v>1073</v>
      </c>
      <c r="D538" s="335" t="s">
        <v>667</v>
      </c>
      <c r="E538" s="336" t="s">
        <v>668</v>
      </c>
      <c r="F538" s="334">
        <v>18</v>
      </c>
      <c r="G538" s="334">
        <v>0</v>
      </c>
      <c r="H538" s="334"/>
      <c r="I538" s="334"/>
      <c r="J538" s="334">
        <v>0</v>
      </c>
      <c r="K538" s="334">
        <f>SUM(Tabla1[[#This Row],[Existencia al 30/06/2023]]+Tabla1[[#This Row],[Entradas 30 Junio-30 Sept. 2023]]+Tabla1[[#This Row],[Devoluciones]]+I538-J538)</f>
        <v>18</v>
      </c>
      <c r="L538" s="334">
        <v>0</v>
      </c>
      <c r="M538" s="334">
        <f>Tabla1[[#This Row],[Inventario al 30/09/2023]]-Tabla1[[#This Row],[Balance S/Mov. al 30/09/2023]]</f>
        <v>-18</v>
      </c>
      <c r="N538" s="337">
        <v>37.46</v>
      </c>
      <c r="O538" s="338">
        <f>Tabla1[[#This Row],[Costo Unit.]]*Tabla1[[#This Row],[Inventario al 30/09/2023]]</f>
        <v>0</v>
      </c>
      <c r="P538" s="337">
        <f>(Tabla1[[#This Row],[Entradas 30 Junio-30 Sept. 2023]]*Tabla1[[#This Row],[Costo Unit.]])</f>
        <v>0</v>
      </c>
      <c r="Q538" s="337">
        <f>(Tabla1[[#This Row],[Salidas 30 Junio-30 Sept. 2023]]*Tabla1[[#This Row],[Costo Unit.]])</f>
        <v>0</v>
      </c>
      <c r="R538" s="337" t="s">
        <v>1057</v>
      </c>
      <c r="S538" s="351"/>
      <c r="T538" s="351"/>
      <c r="U538" s="352"/>
      <c r="V538" s="33"/>
    </row>
    <row r="539" spans="2:22" ht="18" x14ac:dyDescent="0.25">
      <c r="B539" s="333">
        <v>41444</v>
      </c>
      <c r="C539" s="334" t="s">
        <v>1070</v>
      </c>
      <c r="D539" s="335" t="s">
        <v>472</v>
      </c>
      <c r="E539" s="336" t="s">
        <v>513</v>
      </c>
      <c r="F539" s="334">
        <v>0</v>
      </c>
      <c r="G539" s="334">
        <v>0</v>
      </c>
      <c r="H539" s="334"/>
      <c r="I539" s="334"/>
      <c r="J539" s="334">
        <v>0</v>
      </c>
      <c r="K539" s="334">
        <f>SUM(Tabla1[[#This Row],[Existencia al 30/06/2023]]+Tabla1[[#This Row],[Entradas 30 Junio-30 Sept. 2023]]+Tabla1[[#This Row],[Devoluciones]]+I539-J539)</f>
        <v>0</v>
      </c>
      <c r="L539" s="334">
        <v>23</v>
      </c>
      <c r="M539" s="334">
        <f>Tabla1[[#This Row],[Inventario al 30/09/2023]]-Tabla1[[#This Row],[Balance S/Mov. al 30/09/2023]]</f>
        <v>23</v>
      </c>
      <c r="N539" s="337">
        <v>33.04</v>
      </c>
      <c r="O539" s="338">
        <f>Tabla1[[#This Row],[Costo Unit.]]*Tabla1[[#This Row],[Inventario al 30/09/2023]]</f>
        <v>759.92</v>
      </c>
      <c r="P539" s="337">
        <f>(Tabla1[[#This Row],[Entradas 30 Junio-30 Sept. 2023]]*Tabla1[[#This Row],[Costo Unit.]])</f>
        <v>0</v>
      </c>
      <c r="Q539" s="337">
        <f>(Tabla1[[#This Row],[Salidas 30 Junio-30 Sept. 2023]]*Tabla1[[#This Row],[Costo Unit.]])</f>
        <v>0</v>
      </c>
      <c r="R539" s="337" t="s">
        <v>1057</v>
      </c>
      <c r="S539" s="351"/>
      <c r="T539" s="351"/>
      <c r="U539" s="352"/>
      <c r="V539" s="33"/>
    </row>
    <row r="540" spans="2:22" ht="18" x14ac:dyDescent="0.25">
      <c r="B540" s="333">
        <v>42250</v>
      </c>
      <c r="C540" s="334" t="s">
        <v>1068</v>
      </c>
      <c r="D540" s="335" t="s">
        <v>436</v>
      </c>
      <c r="E540" s="340" t="s">
        <v>764</v>
      </c>
      <c r="F540" s="334">
        <v>0</v>
      </c>
      <c r="G540" s="334">
        <v>0</v>
      </c>
      <c r="H540" s="334"/>
      <c r="I540" s="334"/>
      <c r="J540" s="334">
        <v>0</v>
      </c>
      <c r="K540" s="334">
        <f>SUM(Tabla1[[#This Row],[Existencia al 30/06/2023]]+Tabla1[[#This Row],[Entradas 30 Junio-30 Sept. 2023]]+Tabla1[[#This Row],[Devoluciones]]+I540-J540)</f>
        <v>0</v>
      </c>
      <c r="L540" s="334">
        <v>0</v>
      </c>
      <c r="M540" s="334">
        <f>Tabla1[[#This Row],[Inventario al 30/09/2023]]-Tabla1[[#This Row],[Balance S/Mov. al 30/09/2023]]</f>
        <v>0</v>
      </c>
      <c r="N540" s="337">
        <v>447</v>
      </c>
      <c r="O540" s="338">
        <f>Tabla1[[#This Row],[Costo Unit.]]*Tabla1[[#This Row],[Inventario al 30/09/2023]]</f>
        <v>0</v>
      </c>
      <c r="P540" s="337">
        <f>(Tabla1[[#This Row],[Entradas 30 Junio-30 Sept. 2023]]*Tabla1[[#This Row],[Costo Unit.]])</f>
        <v>0</v>
      </c>
      <c r="Q540" s="337">
        <f>(Tabla1[[#This Row],[Salidas 30 Junio-30 Sept. 2023]]*Tabla1[[#This Row],[Costo Unit.]])</f>
        <v>0</v>
      </c>
      <c r="R540" s="337" t="s">
        <v>1057</v>
      </c>
      <c r="S540" s="351"/>
      <c r="T540" s="351"/>
      <c r="U540" s="352"/>
      <c r="V540" s="33"/>
    </row>
    <row r="541" spans="2:22" ht="18" x14ac:dyDescent="0.25">
      <c r="B541" s="333">
        <v>42520</v>
      </c>
      <c r="C541" s="334" t="s">
        <v>1068</v>
      </c>
      <c r="D541" s="335" t="s">
        <v>361</v>
      </c>
      <c r="E541" s="340" t="s">
        <v>99</v>
      </c>
      <c r="F541" s="334">
        <v>3</v>
      </c>
      <c r="G541" s="334">
        <v>0</v>
      </c>
      <c r="H541" s="334"/>
      <c r="I541" s="334"/>
      <c r="J541" s="334">
        <v>0</v>
      </c>
      <c r="K541" s="334">
        <f>SUM(Tabla1[[#This Row],[Existencia al 30/06/2023]]+Tabla1[[#This Row],[Entradas 30 Junio-30 Sept. 2023]]+Tabla1[[#This Row],[Devoluciones]]+I541-J541)</f>
        <v>3</v>
      </c>
      <c r="L541" s="334">
        <v>3</v>
      </c>
      <c r="M541" s="334">
        <f>Tabla1[[#This Row],[Inventario al 30/09/2023]]-Tabla1[[#This Row],[Balance S/Mov. al 30/09/2023]]</f>
        <v>0</v>
      </c>
      <c r="N541" s="337">
        <v>175.2</v>
      </c>
      <c r="O541" s="338">
        <f>Tabla1[[#This Row],[Costo Unit.]]*Tabla1[[#This Row],[Inventario al 30/09/2023]]</f>
        <v>525.59999999999991</v>
      </c>
      <c r="P541" s="337">
        <f>(Tabla1[[#This Row],[Entradas 30 Junio-30 Sept. 2023]]*Tabla1[[#This Row],[Costo Unit.]])</f>
        <v>0</v>
      </c>
      <c r="Q541" s="337">
        <f>(Tabla1[[#This Row],[Salidas 30 Junio-30 Sept. 2023]]*Tabla1[[#This Row],[Costo Unit.]])</f>
        <v>0</v>
      </c>
      <c r="R541" s="337" t="s">
        <v>1057</v>
      </c>
      <c r="S541" s="351"/>
      <c r="T541" s="351"/>
      <c r="U541" s="352"/>
      <c r="V541" s="33"/>
    </row>
    <row r="542" spans="2:22" ht="18" x14ac:dyDescent="0.25">
      <c r="B542" s="333">
        <v>41438</v>
      </c>
      <c r="C542" s="334" t="s">
        <v>1068</v>
      </c>
      <c r="D542" s="335" t="s">
        <v>694</v>
      </c>
      <c r="E542" s="340" t="s">
        <v>711</v>
      </c>
      <c r="F542" s="334">
        <v>37</v>
      </c>
      <c r="G542" s="334">
        <v>0</v>
      </c>
      <c r="H542" s="334"/>
      <c r="I542" s="334"/>
      <c r="J542" s="334">
        <v>0</v>
      </c>
      <c r="K542" s="334">
        <f>SUM(Tabla1[[#This Row],[Existencia al 30/06/2023]]+Tabla1[[#This Row],[Entradas 30 Junio-30 Sept. 2023]]+Tabla1[[#This Row],[Devoluciones]]+I542-J542)</f>
        <v>37</v>
      </c>
      <c r="L542" s="334">
        <v>25</v>
      </c>
      <c r="M542" s="334">
        <f>Tabla1[[#This Row],[Inventario al 30/09/2023]]-Tabla1[[#This Row],[Balance S/Mov. al 30/09/2023]]</f>
        <v>-12</v>
      </c>
      <c r="N542" s="337">
        <v>4.4800000000000004</v>
      </c>
      <c r="O542" s="338">
        <f>Tabla1[[#This Row],[Costo Unit.]]*Tabla1[[#This Row],[Inventario al 30/09/2023]]</f>
        <v>112.00000000000001</v>
      </c>
      <c r="P542" s="337">
        <f>(Tabla1[[#This Row],[Entradas 30 Junio-30 Sept. 2023]]*Tabla1[[#This Row],[Costo Unit.]])</f>
        <v>0</v>
      </c>
      <c r="Q542" s="337">
        <f>(Tabla1[[#This Row],[Salidas 30 Junio-30 Sept. 2023]]*Tabla1[[#This Row],[Costo Unit.]])</f>
        <v>0</v>
      </c>
      <c r="R542" s="337" t="s">
        <v>1057</v>
      </c>
      <c r="S542" s="351"/>
      <c r="T542" s="351"/>
      <c r="U542" s="352"/>
      <c r="V542" s="33"/>
    </row>
    <row r="543" spans="2:22" ht="18" x14ac:dyDescent="0.25">
      <c r="B543" s="333">
        <v>41443</v>
      </c>
      <c r="C543" s="334" t="s">
        <v>1078</v>
      </c>
      <c r="D543" s="335" t="s">
        <v>675</v>
      </c>
      <c r="E543" s="340" t="s">
        <v>784</v>
      </c>
      <c r="F543" s="334">
        <v>35</v>
      </c>
      <c r="G543" s="334">
        <v>0</v>
      </c>
      <c r="H543" s="334"/>
      <c r="I543" s="334"/>
      <c r="J543" s="334">
        <v>0</v>
      </c>
      <c r="K543" s="334">
        <f>SUM(Tabla1[[#This Row],[Existencia al 30/06/2023]]+Tabla1[[#This Row],[Entradas 30 Junio-30 Sept. 2023]]+Tabla1[[#This Row],[Devoluciones]]+I543-J543)</f>
        <v>35</v>
      </c>
      <c r="L543" s="334">
        <v>31</v>
      </c>
      <c r="M543" s="334">
        <f>Tabla1[[#This Row],[Inventario al 30/09/2023]]-Tabla1[[#This Row],[Balance S/Mov. al 30/09/2023]]</f>
        <v>-4</v>
      </c>
      <c r="N543" s="337">
        <v>2631.4</v>
      </c>
      <c r="O543" s="338">
        <f>Tabla1[[#This Row],[Costo Unit.]]*Tabla1[[#This Row],[Inventario al 30/09/2023]]</f>
        <v>81573.400000000009</v>
      </c>
      <c r="P543" s="337">
        <f>(Tabla1[[#This Row],[Entradas 30 Junio-30 Sept. 2023]]*Tabla1[[#This Row],[Costo Unit.]])</f>
        <v>0</v>
      </c>
      <c r="Q543" s="337">
        <f>(Tabla1[[#This Row],[Salidas 30 Junio-30 Sept. 2023]]*Tabla1[[#This Row],[Costo Unit.]])</f>
        <v>0</v>
      </c>
      <c r="R543" s="337" t="s">
        <v>1057</v>
      </c>
      <c r="S543" s="351"/>
      <c r="T543" s="351"/>
      <c r="U543" s="352"/>
      <c r="V543" s="33"/>
    </row>
    <row r="544" spans="2:22" ht="18" x14ac:dyDescent="0.25">
      <c r="B544" s="333">
        <v>41907</v>
      </c>
      <c r="C544" s="334" t="s">
        <v>1072</v>
      </c>
      <c r="D544" s="335" t="s">
        <v>405</v>
      </c>
      <c r="E544" s="340" t="s">
        <v>132</v>
      </c>
      <c r="F544" s="334">
        <v>2</v>
      </c>
      <c r="G544" s="334">
        <v>0</v>
      </c>
      <c r="H544" s="334"/>
      <c r="I544" s="334"/>
      <c r="J544" s="334">
        <v>0</v>
      </c>
      <c r="K544" s="334">
        <f>SUM(Tabla1[[#This Row],[Existencia al 30/06/2023]]+Tabla1[[#This Row],[Entradas 30 Junio-30 Sept. 2023]]+Tabla1[[#This Row],[Devoluciones]]+I544-J544)</f>
        <v>2</v>
      </c>
      <c r="L544" s="334">
        <v>2</v>
      </c>
      <c r="M544" s="334">
        <f>Tabla1[[#This Row],[Inventario al 30/09/2023]]-Tabla1[[#This Row],[Balance S/Mov. al 30/09/2023]]</f>
        <v>0</v>
      </c>
      <c r="N544" s="337">
        <v>116</v>
      </c>
      <c r="O544" s="338">
        <f>Tabla1[[#This Row],[Costo Unit.]]*Tabla1[[#This Row],[Inventario al 30/09/2023]]</f>
        <v>232</v>
      </c>
      <c r="P544" s="337">
        <f>(Tabla1[[#This Row],[Entradas 30 Junio-30 Sept. 2023]]*Tabla1[[#This Row],[Costo Unit.]])</f>
        <v>0</v>
      </c>
      <c r="Q544" s="337">
        <f>(Tabla1[[#This Row],[Salidas 30 Junio-30 Sept. 2023]]*Tabla1[[#This Row],[Costo Unit.]])</f>
        <v>0</v>
      </c>
      <c r="R544" s="337" t="s">
        <v>1057</v>
      </c>
      <c r="S544" s="351"/>
      <c r="T544" s="351"/>
      <c r="U544" s="352"/>
      <c r="V544" s="33"/>
    </row>
    <row r="545" spans="2:22" ht="18" x14ac:dyDescent="0.25">
      <c r="B545" s="333">
        <v>44879</v>
      </c>
      <c r="C545" s="334" t="s">
        <v>1073</v>
      </c>
      <c r="D545" s="335" t="s">
        <v>1233</v>
      </c>
      <c r="E545" s="340" t="s">
        <v>1165</v>
      </c>
      <c r="F545" s="334">
        <v>96</v>
      </c>
      <c r="G545" s="334">
        <v>0</v>
      </c>
      <c r="H545" s="334"/>
      <c r="I545" s="334"/>
      <c r="J545" s="334">
        <v>0</v>
      </c>
      <c r="K545" s="334">
        <f>SUM(Tabla1[[#This Row],[Existencia al 30/06/2023]]+Tabla1[[#This Row],[Entradas 30 Junio-30 Sept. 2023]]+Tabla1[[#This Row],[Devoluciones]]+I545-J545)</f>
        <v>96</v>
      </c>
      <c r="L545" s="334">
        <v>53</v>
      </c>
      <c r="M545" s="334">
        <f>Tabla1[[#This Row],[Inventario al 30/09/2023]]-Tabla1[[#This Row],[Balance S/Mov. al 30/09/2023]]</f>
        <v>-43</v>
      </c>
      <c r="N545" s="337">
        <v>214.76</v>
      </c>
      <c r="O545" s="338">
        <f>Tabla1[[#This Row],[Costo Unit.]]*Tabla1[[#This Row],[Inventario al 30/09/2023]]</f>
        <v>11382.279999999999</v>
      </c>
      <c r="P545" s="337">
        <f>(Tabla1[[#This Row],[Entradas 30 Junio-30 Sept. 2023]]*Tabla1[[#This Row],[Costo Unit.]])</f>
        <v>0</v>
      </c>
      <c r="Q545" s="337">
        <f>(Tabla1[[#This Row],[Salidas 30 Junio-30 Sept. 2023]]*Tabla1[[#This Row],[Costo Unit.]])</f>
        <v>0</v>
      </c>
      <c r="R545" s="337" t="s">
        <v>1057</v>
      </c>
      <c r="S545" s="351"/>
      <c r="T545" s="351"/>
      <c r="U545" s="352"/>
      <c r="V545" s="33"/>
    </row>
    <row r="546" spans="2:22" ht="18" x14ac:dyDescent="0.25">
      <c r="B546" s="333">
        <v>41432</v>
      </c>
      <c r="C546" s="334" t="s">
        <v>1074</v>
      </c>
      <c r="D546" s="335" t="s">
        <v>252</v>
      </c>
      <c r="E546" s="340" t="s">
        <v>173</v>
      </c>
      <c r="F546" s="334">
        <v>42</v>
      </c>
      <c r="G546" s="334">
        <v>0</v>
      </c>
      <c r="H546" s="334"/>
      <c r="I546" s="334"/>
      <c r="J546" s="334">
        <v>0</v>
      </c>
      <c r="K546" s="334">
        <f>SUM(Tabla1[[#This Row],[Existencia al 30/06/2023]]+Tabla1[[#This Row],[Entradas 30 Junio-30 Sept. 2023]]+Tabla1[[#This Row],[Devoluciones]]+I546-J546)</f>
        <v>42</v>
      </c>
      <c r="L546" s="334">
        <v>40</v>
      </c>
      <c r="M546" s="334">
        <f>Tabla1[[#This Row],[Inventario al 30/09/2023]]-Tabla1[[#This Row],[Balance S/Mov. al 30/09/2023]]</f>
        <v>-2</v>
      </c>
      <c r="N546" s="337">
        <v>466.96</v>
      </c>
      <c r="O546" s="338">
        <f>Tabla1[[#This Row],[Costo Unit.]]*Tabla1[[#This Row],[Inventario al 30/09/2023]]</f>
        <v>18678.399999999998</v>
      </c>
      <c r="P546" s="337">
        <f>(Tabla1[[#This Row],[Entradas 30 Junio-30 Sept. 2023]]*Tabla1[[#This Row],[Costo Unit.]])</f>
        <v>0</v>
      </c>
      <c r="Q546" s="337">
        <f>(Tabla1[[#This Row],[Salidas 30 Junio-30 Sept. 2023]]*Tabla1[[#This Row],[Costo Unit.]])</f>
        <v>0</v>
      </c>
      <c r="R546" s="337" t="s">
        <v>1057</v>
      </c>
      <c r="S546" s="351"/>
      <c r="T546" s="351"/>
      <c r="U546" s="352"/>
      <c r="V546" s="33"/>
    </row>
    <row r="547" spans="2:22" ht="18" x14ac:dyDescent="0.25">
      <c r="B547" s="333">
        <v>42551</v>
      </c>
      <c r="C547" s="334" t="s">
        <v>1072</v>
      </c>
      <c r="D547" s="335" t="s">
        <v>736</v>
      </c>
      <c r="E547" s="340" t="s">
        <v>737</v>
      </c>
      <c r="F547" s="334">
        <v>12</v>
      </c>
      <c r="G547" s="334">
        <v>0</v>
      </c>
      <c r="H547" s="334"/>
      <c r="I547" s="334"/>
      <c r="J547" s="334">
        <v>0</v>
      </c>
      <c r="K547" s="334">
        <f>SUM(Tabla1[[#This Row],[Existencia al 30/06/2023]]+Tabla1[[#This Row],[Entradas 30 Junio-30 Sept. 2023]]+Tabla1[[#This Row],[Devoluciones]]+I547-J547)</f>
        <v>12</v>
      </c>
      <c r="L547" s="334">
        <v>12</v>
      </c>
      <c r="M547" s="334">
        <f>Tabla1[[#This Row],[Inventario al 30/09/2023]]-Tabla1[[#This Row],[Balance S/Mov. al 30/09/2023]]</f>
        <v>0</v>
      </c>
      <c r="N547" s="337">
        <v>71.84</v>
      </c>
      <c r="O547" s="338">
        <f>Tabla1[[#This Row],[Costo Unit.]]*Tabla1[[#This Row],[Inventario al 30/09/2023]]</f>
        <v>862.08</v>
      </c>
      <c r="P547" s="337">
        <f>(Tabla1[[#This Row],[Entradas 30 Junio-30 Sept. 2023]]*Tabla1[[#This Row],[Costo Unit.]])</f>
        <v>0</v>
      </c>
      <c r="Q547" s="337">
        <f>(Tabla1[[#This Row],[Salidas 30 Junio-30 Sept. 2023]]*Tabla1[[#This Row],[Costo Unit.]])</f>
        <v>0</v>
      </c>
      <c r="R547" s="337" t="s">
        <v>1057</v>
      </c>
      <c r="S547" s="351"/>
      <c r="T547" s="351"/>
      <c r="U547" s="352"/>
      <c r="V547" s="33"/>
    </row>
    <row r="548" spans="2:22" ht="18" x14ac:dyDescent="0.25">
      <c r="B548" s="333">
        <v>43646</v>
      </c>
      <c r="C548" s="334" t="s">
        <v>1073</v>
      </c>
      <c r="D548" s="335" t="s">
        <v>753</v>
      </c>
      <c r="E548" s="340" t="s">
        <v>761</v>
      </c>
      <c r="F548" s="334">
        <v>75</v>
      </c>
      <c r="G548" s="334">
        <v>0</v>
      </c>
      <c r="H548" s="334"/>
      <c r="I548" s="334"/>
      <c r="J548" s="334">
        <v>0</v>
      </c>
      <c r="K548" s="334">
        <f>SUM(Tabla1[[#This Row],[Existencia al 30/06/2023]]+Tabla1[[#This Row],[Entradas 30 Junio-30 Sept. 2023]]+Tabla1[[#This Row],[Devoluciones]]+I548-J548)</f>
        <v>75</v>
      </c>
      <c r="L548" s="334">
        <v>75</v>
      </c>
      <c r="M548" s="334">
        <f>Tabla1[[#This Row],[Inventario al 30/09/2023]]-Tabla1[[#This Row],[Balance S/Mov. al 30/09/2023]]</f>
        <v>0</v>
      </c>
      <c r="N548" s="337">
        <v>35.630000000000003</v>
      </c>
      <c r="O548" s="338">
        <f>Tabla1[[#This Row],[Costo Unit.]]*Tabla1[[#This Row],[Inventario al 30/09/2023]]</f>
        <v>2672.25</v>
      </c>
      <c r="P548" s="337">
        <f>(Tabla1[[#This Row],[Entradas 30 Junio-30 Sept. 2023]]*Tabla1[[#This Row],[Costo Unit.]])</f>
        <v>0</v>
      </c>
      <c r="Q548" s="337">
        <f>(Tabla1[[#This Row],[Salidas 30 Junio-30 Sept. 2023]]*Tabla1[[#This Row],[Costo Unit.]])</f>
        <v>0</v>
      </c>
      <c r="R548" s="337" t="s">
        <v>1057</v>
      </c>
      <c r="S548" s="351"/>
      <c r="T548" s="351"/>
      <c r="U548" s="352"/>
      <c r="V548" s="33"/>
    </row>
    <row r="549" spans="2:22" ht="18" x14ac:dyDescent="0.25">
      <c r="B549" s="333">
        <v>44047</v>
      </c>
      <c r="C549" s="334" t="s">
        <v>1077</v>
      </c>
      <c r="D549" s="335" t="s">
        <v>553</v>
      </c>
      <c r="E549" s="336" t="s">
        <v>554</v>
      </c>
      <c r="F549" s="334">
        <v>19</v>
      </c>
      <c r="G549" s="334">
        <v>0</v>
      </c>
      <c r="H549" s="334"/>
      <c r="I549" s="334"/>
      <c r="J549" s="334">
        <v>0</v>
      </c>
      <c r="K549" s="334">
        <f>SUM(Tabla1[[#This Row],[Existencia al 30/06/2023]]+Tabla1[[#This Row],[Entradas 30 Junio-30 Sept. 2023]]+Tabla1[[#This Row],[Devoluciones]]+I549-J549)</f>
        <v>19</v>
      </c>
      <c r="L549" s="334">
        <v>24</v>
      </c>
      <c r="M549" s="334">
        <f>Tabla1[[#This Row],[Inventario al 30/09/2023]]-Tabla1[[#This Row],[Balance S/Mov. al 30/09/2023]]</f>
        <v>5</v>
      </c>
      <c r="N549" s="337">
        <v>118</v>
      </c>
      <c r="O549" s="338">
        <f>Tabla1[[#This Row],[Costo Unit.]]*Tabla1[[#This Row],[Inventario al 30/09/2023]]</f>
        <v>2832</v>
      </c>
      <c r="P549" s="337">
        <f>(Tabla1[[#This Row],[Entradas 30 Junio-30 Sept. 2023]]*Tabla1[[#This Row],[Costo Unit.]])</f>
        <v>0</v>
      </c>
      <c r="Q549" s="337">
        <f>(Tabla1[[#This Row],[Salidas 30 Junio-30 Sept. 2023]]*Tabla1[[#This Row],[Costo Unit.]])</f>
        <v>0</v>
      </c>
      <c r="R549" s="337" t="s">
        <v>1057</v>
      </c>
      <c r="S549" s="351"/>
      <c r="T549" s="351"/>
      <c r="U549" s="352"/>
      <c r="V549" s="33"/>
    </row>
    <row r="550" spans="2:22" ht="18" x14ac:dyDescent="0.25">
      <c r="B550" s="333">
        <v>44047</v>
      </c>
      <c r="C550" s="334" t="s">
        <v>1077</v>
      </c>
      <c r="D550" s="335" t="s">
        <v>267</v>
      </c>
      <c r="E550" s="336" t="s">
        <v>11</v>
      </c>
      <c r="F550" s="334">
        <v>2</v>
      </c>
      <c r="G550" s="334">
        <v>0</v>
      </c>
      <c r="H550" s="334"/>
      <c r="I550" s="334"/>
      <c r="J550" s="334">
        <v>0</v>
      </c>
      <c r="K550" s="334">
        <f>SUM(Tabla1[[#This Row],[Existencia al 30/06/2023]]+Tabla1[[#This Row],[Entradas 30 Junio-30 Sept. 2023]]+Tabla1[[#This Row],[Devoluciones]]+I550-J550)</f>
        <v>2</v>
      </c>
      <c r="L550" s="334">
        <v>1</v>
      </c>
      <c r="M550" s="334">
        <f>Tabla1[[#This Row],[Inventario al 30/09/2023]]-Tabla1[[#This Row],[Balance S/Mov. al 30/09/2023]]</f>
        <v>-1</v>
      </c>
      <c r="N550" s="337">
        <v>354</v>
      </c>
      <c r="O550" s="338">
        <f>Tabla1[[#This Row],[Costo Unit.]]*Tabla1[[#This Row],[Inventario al 30/09/2023]]</f>
        <v>354</v>
      </c>
      <c r="P550" s="337">
        <f>(Tabla1[[#This Row],[Entradas 30 Junio-30 Sept. 2023]]*Tabla1[[#This Row],[Costo Unit.]])</f>
        <v>0</v>
      </c>
      <c r="Q550" s="337">
        <f>(Tabla1[[#This Row],[Salidas 30 Junio-30 Sept. 2023]]*Tabla1[[#This Row],[Costo Unit.]])</f>
        <v>0</v>
      </c>
      <c r="R550" s="337" t="s">
        <v>1057</v>
      </c>
      <c r="S550" s="351"/>
      <c r="T550" s="351"/>
      <c r="U550" s="352"/>
      <c r="V550" s="33"/>
    </row>
    <row r="551" spans="2:22" ht="18" x14ac:dyDescent="0.25">
      <c r="B551" s="333">
        <v>44047</v>
      </c>
      <c r="C551" s="334" t="s">
        <v>1073</v>
      </c>
      <c r="D551" s="335" t="s">
        <v>234</v>
      </c>
      <c r="E551" s="340" t="s">
        <v>657</v>
      </c>
      <c r="F551" s="334">
        <v>0</v>
      </c>
      <c r="G551" s="334">
        <v>0</v>
      </c>
      <c r="H551" s="334"/>
      <c r="I551" s="334"/>
      <c r="J551" s="334">
        <v>0</v>
      </c>
      <c r="K551" s="334">
        <f>SUM(Tabla1[[#This Row],[Existencia al 30/06/2023]]+Tabla1[[#This Row],[Entradas 30 Junio-30 Sept. 2023]]+Tabla1[[#This Row],[Devoluciones]]+I551-J551)</f>
        <v>0</v>
      </c>
      <c r="L551" s="334">
        <v>0</v>
      </c>
      <c r="M551" s="334">
        <f>Tabla1[[#This Row],[Inventario al 30/09/2023]]-Tabla1[[#This Row],[Balance S/Mov. al 30/09/2023]]</f>
        <v>0</v>
      </c>
      <c r="N551" s="337">
        <v>26880.68</v>
      </c>
      <c r="O551" s="338">
        <f>Tabla1[[#This Row],[Costo Unit.]]*Tabla1[[#This Row],[Inventario al 30/09/2023]]</f>
        <v>0</v>
      </c>
      <c r="P551" s="337">
        <f>(Tabla1[[#This Row],[Entradas 30 Junio-30 Sept. 2023]]*Tabla1[[#This Row],[Costo Unit.]])</f>
        <v>0</v>
      </c>
      <c r="Q551" s="337">
        <f>(Tabla1[[#This Row],[Salidas 30 Junio-30 Sept. 2023]]*Tabla1[[#This Row],[Costo Unit.]])</f>
        <v>0</v>
      </c>
      <c r="R551" s="337" t="s">
        <v>1057</v>
      </c>
      <c r="S551" s="351"/>
      <c r="T551" s="351"/>
      <c r="U551" s="352"/>
      <c r="V551" s="33"/>
    </row>
    <row r="552" spans="2:22" ht="18" x14ac:dyDescent="0.25">
      <c r="B552" s="333">
        <v>44879</v>
      </c>
      <c r="C552" s="334" t="s">
        <v>1070</v>
      </c>
      <c r="D552" s="335" t="s">
        <v>1207</v>
      </c>
      <c r="E552" s="340" t="s">
        <v>1189</v>
      </c>
      <c r="F552" s="334">
        <v>22</v>
      </c>
      <c r="G552" s="334">
        <v>0</v>
      </c>
      <c r="H552" s="334"/>
      <c r="I552" s="334"/>
      <c r="J552" s="334">
        <v>0</v>
      </c>
      <c r="K552" s="334">
        <f>SUM(Tabla1[[#This Row],[Existencia al 30/06/2023]]+Tabla1[[#This Row],[Entradas 30 Junio-30 Sept. 2023]]+Tabla1[[#This Row],[Devoluciones]]+I552-J552)</f>
        <v>22</v>
      </c>
      <c r="L552" s="334">
        <v>18</v>
      </c>
      <c r="M552" s="334">
        <f>Tabla1[[#This Row],[Inventario al 30/09/2023]]-Tabla1[[#This Row],[Balance S/Mov. al 30/09/2023]]</f>
        <v>-4</v>
      </c>
      <c r="N552" s="337">
        <v>132.16</v>
      </c>
      <c r="O552" s="338">
        <f>Tabla1[[#This Row],[Costo Unit.]]*Tabla1[[#This Row],[Inventario al 30/09/2023]]</f>
        <v>2378.88</v>
      </c>
      <c r="P552" s="337">
        <f>(Tabla1[[#This Row],[Entradas 30 Junio-30 Sept. 2023]]*Tabla1[[#This Row],[Costo Unit.]])</f>
        <v>0</v>
      </c>
      <c r="Q552" s="337">
        <f>(Tabla1[[#This Row],[Salidas 30 Junio-30 Sept. 2023]]*Tabla1[[#This Row],[Costo Unit.]])</f>
        <v>0</v>
      </c>
      <c r="R552" s="337" t="s">
        <v>1057</v>
      </c>
      <c r="S552" s="351"/>
      <c r="T552" s="351"/>
      <c r="U552" s="352"/>
      <c r="V552" s="33"/>
    </row>
    <row r="553" spans="2:22" ht="18" x14ac:dyDescent="0.25">
      <c r="B553" s="333">
        <v>44879</v>
      </c>
      <c r="C553" s="334" t="s">
        <v>1070</v>
      </c>
      <c r="D553" s="335" t="s">
        <v>1206</v>
      </c>
      <c r="E553" s="340" t="s">
        <v>1185</v>
      </c>
      <c r="F553" s="334">
        <v>22</v>
      </c>
      <c r="G553" s="334">
        <v>0</v>
      </c>
      <c r="H553" s="334"/>
      <c r="I553" s="334"/>
      <c r="J553" s="334">
        <v>0</v>
      </c>
      <c r="K553" s="334">
        <f>SUM(Tabla1[[#This Row],[Existencia al 30/06/2023]]+Tabla1[[#This Row],[Entradas 30 Junio-30 Sept. 2023]]+Tabla1[[#This Row],[Devoluciones]]+I553-J553)</f>
        <v>22</v>
      </c>
      <c r="L553" s="334">
        <v>18</v>
      </c>
      <c r="M553" s="334">
        <f>Tabla1[[#This Row],[Inventario al 30/09/2023]]-Tabla1[[#This Row],[Balance S/Mov. al 30/09/2023]]</f>
        <v>-4</v>
      </c>
      <c r="N553" s="337">
        <v>132.16</v>
      </c>
      <c r="O553" s="338">
        <f>Tabla1[[#This Row],[Costo Unit.]]*Tabla1[[#This Row],[Inventario al 30/09/2023]]</f>
        <v>2378.88</v>
      </c>
      <c r="P553" s="337">
        <f>(Tabla1[[#This Row],[Entradas 30 Junio-30 Sept. 2023]]*Tabla1[[#This Row],[Costo Unit.]])</f>
        <v>0</v>
      </c>
      <c r="Q553" s="337">
        <f>(Tabla1[[#This Row],[Salidas 30 Junio-30 Sept. 2023]]*Tabla1[[#This Row],[Costo Unit.]])</f>
        <v>0</v>
      </c>
      <c r="R553" s="337" t="s">
        <v>1057</v>
      </c>
      <c r="S553" s="351"/>
      <c r="T553" s="351"/>
      <c r="U553" s="352"/>
      <c r="V553" s="33"/>
    </row>
    <row r="554" spans="2:22" ht="18" x14ac:dyDescent="0.25">
      <c r="B554" s="333">
        <v>44879</v>
      </c>
      <c r="C554" s="334" t="s">
        <v>1073</v>
      </c>
      <c r="D554" s="335" t="s">
        <v>1235</v>
      </c>
      <c r="E554" s="340" t="s">
        <v>1179</v>
      </c>
      <c r="F554" s="334">
        <v>49</v>
      </c>
      <c r="G554" s="334">
        <v>0</v>
      </c>
      <c r="H554" s="334"/>
      <c r="I554" s="334"/>
      <c r="J554" s="334">
        <v>0</v>
      </c>
      <c r="K554" s="334">
        <f>SUM(Tabla1[[#This Row],[Existencia al 30/06/2023]]+Tabla1[[#This Row],[Entradas 30 Junio-30 Sept. 2023]]+Tabla1[[#This Row],[Devoluciones]]+I554-J554)</f>
        <v>49</v>
      </c>
      <c r="L554" s="334">
        <v>65</v>
      </c>
      <c r="M554" s="334">
        <f>Tabla1[[#This Row],[Inventario al 30/09/2023]]-Tabla1[[#This Row],[Balance S/Mov. al 30/09/2023]]</f>
        <v>16</v>
      </c>
      <c r="N554" s="337">
        <v>67.14</v>
      </c>
      <c r="O554" s="338">
        <f>Tabla1[[#This Row],[Costo Unit.]]*Tabla1[[#This Row],[Inventario al 30/09/2023]]</f>
        <v>4364.1000000000004</v>
      </c>
      <c r="P554" s="337">
        <f>(Tabla1[[#This Row],[Entradas 30 Junio-30 Sept. 2023]]*Tabla1[[#This Row],[Costo Unit.]])</f>
        <v>0</v>
      </c>
      <c r="Q554" s="337">
        <f>(Tabla1[[#This Row],[Salidas 30 Junio-30 Sept. 2023]]*Tabla1[[#This Row],[Costo Unit.]])</f>
        <v>0</v>
      </c>
      <c r="R554" s="337" t="s">
        <v>1057</v>
      </c>
      <c r="S554" s="351"/>
      <c r="T554" s="351"/>
      <c r="U554" s="352"/>
      <c r="V554" s="33"/>
    </row>
    <row r="555" spans="2:22" ht="18" x14ac:dyDescent="0.25">
      <c r="B555" s="333">
        <v>44047</v>
      </c>
      <c r="C555" s="334" t="s">
        <v>1070</v>
      </c>
      <c r="D555" s="335" t="s">
        <v>710</v>
      </c>
      <c r="E555" s="340" t="s">
        <v>721</v>
      </c>
      <c r="F555" s="334">
        <v>6</v>
      </c>
      <c r="G555" s="334">
        <v>0</v>
      </c>
      <c r="H555" s="334"/>
      <c r="I555" s="334"/>
      <c r="J555" s="334">
        <v>0</v>
      </c>
      <c r="K555" s="334">
        <f>SUM(Tabla1[[#This Row],[Existencia al 30/06/2023]]+Tabla1[[#This Row],[Entradas 30 Junio-30 Sept. 2023]]+Tabla1[[#This Row],[Devoluciones]]+I555-J555)</f>
        <v>6</v>
      </c>
      <c r="L555" s="334">
        <v>7</v>
      </c>
      <c r="M555" s="334">
        <f>Tabla1[[#This Row],[Inventario al 30/09/2023]]-Tabla1[[#This Row],[Balance S/Mov. al 30/09/2023]]</f>
        <v>1</v>
      </c>
      <c r="N555" s="337">
        <v>10.33</v>
      </c>
      <c r="O555" s="338">
        <f>Tabla1[[#This Row],[Costo Unit.]]*Tabla1[[#This Row],[Inventario al 30/09/2023]]</f>
        <v>72.31</v>
      </c>
      <c r="P555" s="337">
        <f>(Tabla1[[#This Row],[Entradas 30 Junio-30 Sept. 2023]]*Tabla1[[#This Row],[Costo Unit.]])</f>
        <v>0</v>
      </c>
      <c r="Q555" s="337">
        <f>(Tabla1[[#This Row],[Salidas 30 Junio-30 Sept. 2023]]*Tabla1[[#This Row],[Costo Unit.]])</f>
        <v>0</v>
      </c>
      <c r="R555" s="337" t="s">
        <v>1057</v>
      </c>
      <c r="S555" s="351"/>
      <c r="T555" s="351"/>
      <c r="U555" s="352"/>
      <c r="V555" s="33"/>
    </row>
    <row r="556" spans="2:22" ht="18" x14ac:dyDescent="0.25">
      <c r="B556" s="342" t="s">
        <v>1264</v>
      </c>
      <c r="C556" s="334" t="s">
        <v>1068</v>
      </c>
      <c r="D556" s="335" t="s">
        <v>978</v>
      </c>
      <c r="E556" s="340" t="s">
        <v>1246</v>
      </c>
      <c r="F556" s="334">
        <v>0</v>
      </c>
      <c r="G556" s="334">
        <v>0</v>
      </c>
      <c r="H556" s="334"/>
      <c r="I556" s="334"/>
      <c r="J556" s="334">
        <v>0</v>
      </c>
      <c r="K556" s="334">
        <f>SUM(Tabla1[[#This Row],[Existencia al 30/06/2023]]+Tabla1[[#This Row],[Entradas 30 Junio-30 Sept. 2023]]+Tabla1[[#This Row],[Devoluciones]]+I556-J556)</f>
        <v>0</v>
      </c>
      <c r="L556" s="334">
        <v>10</v>
      </c>
      <c r="M556" s="334">
        <f>Tabla1[[#This Row],[Inventario al 30/09/2023]]-Tabla1[[#This Row],[Balance S/Mov. al 30/09/2023]]</f>
        <v>10</v>
      </c>
      <c r="N556" s="337">
        <v>0</v>
      </c>
      <c r="O556" s="338">
        <f>Tabla1[[#This Row],[Costo Unit.]]*Tabla1[[#This Row],[Inventario al 30/09/2023]]</f>
        <v>0</v>
      </c>
      <c r="P556" s="337">
        <f>(Tabla1[[#This Row],[Entradas 30 Junio-30 Sept. 2023]]*Tabla1[[#This Row],[Costo Unit.]])</f>
        <v>0</v>
      </c>
      <c r="Q556" s="337">
        <f>(Tabla1[[#This Row],[Salidas 30 Junio-30 Sept. 2023]]*Tabla1[[#This Row],[Costo Unit.]])</f>
        <v>0</v>
      </c>
      <c r="R556" s="337" t="s">
        <v>1057</v>
      </c>
      <c r="S556" s="351"/>
      <c r="T556" s="351"/>
      <c r="U556" s="352"/>
      <c r="V556" s="33"/>
    </row>
    <row r="557" spans="2:22" ht="18" x14ac:dyDescent="0.25">
      <c r="B557" s="333"/>
      <c r="C557" s="334" t="s">
        <v>1073</v>
      </c>
      <c r="D557" s="335" t="s">
        <v>1439</v>
      </c>
      <c r="E557" s="340" t="s">
        <v>1254</v>
      </c>
      <c r="F557" s="334">
        <v>5</v>
      </c>
      <c r="G557" s="334">
        <v>0</v>
      </c>
      <c r="H557" s="334"/>
      <c r="I557" s="334"/>
      <c r="J557" s="334">
        <v>0</v>
      </c>
      <c r="K557" s="334">
        <f>SUM(Tabla1[[#This Row],[Existencia al 30/06/2023]]+Tabla1[[#This Row],[Entradas 30 Junio-30 Sept. 2023]]+Tabla1[[#This Row],[Devoluciones]]+I557-J557)</f>
        <v>5</v>
      </c>
      <c r="L557" s="334">
        <v>5</v>
      </c>
      <c r="M557" s="334">
        <f>Tabla1[[#This Row],[Inventario al 30/09/2023]]-Tabla1[[#This Row],[Balance S/Mov. al 30/09/2023]]</f>
        <v>0</v>
      </c>
      <c r="N557" s="337">
        <v>0</v>
      </c>
      <c r="O557" s="338">
        <f>Tabla1[[#This Row],[Costo Unit.]]*Tabla1[[#This Row],[Inventario al 30/09/2023]]</f>
        <v>0</v>
      </c>
      <c r="P557" s="337">
        <f>(Tabla1[[#This Row],[Entradas 30 Junio-30 Sept. 2023]]*Tabla1[[#This Row],[Costo Unit.]])</f>
        <v>0</v>
      </c>
      <c r="Q557" s="337">
        <f>(Tabla1[[#This Row],[Salidas 30 Junio-30 Sept. 2023]]*Tabla1[[#This Row],[Costo Unit.]])</f>
        <v>0</v>
      </c>
      <c r="R557" s="337" t="s">
        <v>1057</v>
      </c>
      <c r="S557" s="351"/>
      <c r="T557" s="351"/>
      <c r="U557" s="352"/>
      <c r="V557" s="33"/>
    </row>
    <row r="558" spans="2:22" ht="18" x14ac:dyDescent="0.25">
      <c r="B558" s="333"/>
      <c r="C558" s="334" t="s">
        <v>1073</v>
      </c>
      <c r="D558" s="335" t="s">
        <v>978</v>
      </c>
      <c r="E558" s="340" t="s">
        <v>1151</v>
      </c>
      <c r="F558" s="334">
        <v>0</v>
      </c>
      <c r="G558" s="334">
        <v>0</v>
      </c>
      <c r="H558" s="334"/>
      <c r="I558" s="334"/>
      <c r="J558" s="334">
        <v>0</v>
      </c>
      <c r="K558" s="334">
        <f>SUM(Tabla1[[#This Row],[Existencia al 30/06/2023]]+Tabla1[[#This Row],[Entradas 30 Junio-30 Sept. 2023]]+Tabla1[[#This Row],[Devoluciones]]+I558-J558)</f>
        <v>0</v>
      </c>
      <c r="L558" s="334">
        <v>0</v>
      </c>
      <c r="M558" s="334">
        <f>Tabla1[[#This Row],[Inventario al 30/09/2023]]-Tabla1[[#This Row],[Balance S/Mov. al 30/09/2023]]</f>
        <v>0</v>
      </c>
      <c r="N558" s="337">
        <v>0</v>
      </c>
      <c r="O558" s="338">
        <f>Tabla1[[#This Row],[Costo Unit.]]*Tabla1[[#This Row],[Inventario al 30/09/2023]]</f>
        <v>0</v>
      </c>
      <c r="P558" s="337">
        <f>(Tabla1[[#This Row],[Entradas 30 Junio-30 Sept. 2023]]*Tabla1[[#This Row],[Costo Unit.]])</f>
        <v>0</v>
      </c>
      <c r="Q558" s="337">
        <f>(Tabla1[[#This Row],[Salidas 30 Junio-30 Sept. 2023]]*Tabla1[[#This Row],[Costo Unit.]])</f>
        <v>0</v>
      </c>
      <c r="R558" s="337" t="s">
        <v>1057</v>
      </c>
      <c r="S558" s="351"/>
      <c r="T558" s="351"/>
      <c r="U558" s="352"/>
      <c r="V558" s="33"/>
    </row>
    <row r="559" spans="2:22" ht="18" x14ac:dyDescent="0.25">
      <c r="B559" s="333"/>
      <c r="C559" s="334" t="s">
        <v>1070</v>
      </c>
      <c r="D559" s="335" t="s">
        <v>978</v>
      </c>
      <c r="E559" s="340" t="s">
        <v>1263</v>
      </c>
      <c r="F559" s="334">
        <v>0</v>
      </c>
      <c r="G559" s="334">
        <v>0</v>
      </c>
      <c r="H559" s="334"/>
      <c r="I559" s="334"/>
      <c r="J559" s="334">
        <v>0</v>
      </c>
      <c r="K559" s="334">
        <f>SUM(Tabla1[[#This Row],[Existencia al 30/06/2023]]+Tabla1[[#This Row],[Entradas 30 Junio-30 Sept. 2023]]+Tabla1[[#This Row],[Devoluciones]]+I559-J559)</f>
        <v>0</v>
      </c>
      <c r="L559" s="334">
        <v>0</v>
      </c>
      <c r="M559" s="334">
        <f>Tabla1[[#This Row],[Inventario al 30/09/2023]]-Tabla1[[#This Row],[Balance S/Mov. al 30/09/2023]]</f>
        <v>0</v>
      </c>
      <c r="N559" s="337">
        <v>0</v>
      </c>
      <c r="O559" s="338">
        <f>Tabla1[[#This Row],[Costo Unit.]]*Tabla1[[#This Row],[Inventario al 30/09/2023]]</f>
        <v>0</v>
      </c>
      <c r="P559" s="337">
        <f>(Tabla1[[#This Row],[Entradas 30 Junio-30 Sept. 2023]]*Tabla1[[#This Row],[Costo Unit.]])</f>
        <v>0</v>
      </c>
      <c r="Q559" s="337">
        <f>(Tabla1[[#This Row],[Salidas 30 Junio-30 Sept. 2023]]*Tabla1[[#This Row],[Costo Unit.]])</f>
        <v>0</v>
      </c>
      <c r="R559" s="337" t="s">
        <v>1057</v>
      </c>
      <c r="S559" s="351"/>
      <c r="T559" s="351"/>
      <c r="U559" s="352"/>
      <c r="V559" s="33"/>
    </row>
    <row r="560" spans="2:22" ht="18" x14ac:dyDescent="0.25">
      <c r="B560" s="333">
        <v>45241</v>
      </c>
      <c r="C560" s="334" t="s">
        <v>1070</v>
      </c>
      <c r="D560" s="335" t="s">
        <v>978</v>
      </c>
      <c r="E560" s="340" t="s">
        <v>1248</v>
      </c>
      <c r="F560" s="334">
        <v>15</v>
      </c>
      <c r="G560" s="334">
        <v>0</v>
      </c>
      <c r="H560" s="334"/>
      <c r="I560" s="334"/>
      <c r="J560" s="334">
        <v>0</v>
      </c>
      <c r="K560" s="334">
        <f>SUM(Tabla1[[#This Row],[Existencia al 30/06/2023]]+Tabla1[[#This Row],[Entradas 30 Junio-30 Sept. 2023]]+Tabla1[[#This Row],[Devoluciones]]+I560-J560)</f>
        <v>15</v>
      </c>
      <c r="L560" s="334">
        <v>15</v>
      </c>
      <c r="M560" s="334">
        <f>Tabla1[[#This Row],[Inventario al 30/09/2023]]-Tabla1[[#This Row],[Balance S/Mov. al 30/09/2023]]</f>
        <v>0</v>
      </c>
      <c r="N560" s="337">
        <v>0</v>
      </c>
      <c r="O560" s="338">
        <f>Tabla1[[#This Row],[Costo Unit.]]*Tabla1[[#This Row],[Inventario al 30/09/2023]]</f>
        <v>0</v>
      </c>
      <c r="P560" s="337">
        <f>(Tabla1[[#This Row],[Entradas 30 Junio-30 Sept. 2023]]*Tabla1[[#This Row],[Costo Unit.]])</f>
        <v>0</v>
      </c>
      <c r="Q560" s="337">
        <f>(Tabla1[[#This Row],[Salidas 30 Junio-30 Sept. 2023]]*Tabla1[[#This Row],[Costo Unit.]])</f>
        <v>0</v>
      </c>
      <c r="R560" s="337" t="s">
        <v>1057</v>
      </c>
      <c r="S560" s="351"/>
      <c r="T560" s="351"/>
      <c r="U560" s="352"/>
      <c r="V560" s="33"/>
    </row>
    <row r="561" spans="2:22" ht="18" x14ac:dyDescent="0.25">
      <c r="B561" s="333"/>
      <c r="C561" s="334" t="s">
        <v>1073</v>
      </c>
      <c r="D561" s="335" t="s">
        <v>1440</v>
      </c>
      <c r="E561" s="340" t="s">
        <v>1253</v>
      </c>
      <c r="F561" s="334">
        <v>0</v>
      </c>
      <c r="G561" s="334">
        <v>0</v>
      </c>
      <c r="H561" s="334"/>
      <c r="I561" s="334"/>
      <c r="J561" s="334">
        <v>0</v>
      </c>
      <c r="K561" s="334">
        <f>SUM(Tabla1[[#This Row],[Existencia al 30/06/2023]]+Tabla1[[#This Row],[Entradas 30 Junio-30 Sept. 2023]]+Tabla1[[#This Row],[Devoluciones]]+I561-J561)</f>
        <v>0</v>
      </c>
      <c r="L561" s="334">
        <v>10</v>
      </c>
      <c r="M561" s="334">
        <f>Tabla1[[#This Row],[Inventario al 30/09/2023]]-Tabla1[[#This Row],[Balance S/Mov. al 30/09/2023]]</f>
        <v>10</v>
      </c>
      <c r="N561" s="337">
        <v>25.38</v>
      </c>
      <c r="O561" s="338">
        <f>Tabla1[[#This Row],[Costo Unit.]]*Tabla1[[#This Row],[Inventario al 30/09/2023]]</f>
        <v>253.79999999999998</v>
      </c>
      <c r="P561" s="337">
        <f>(Tabla1[[#This Row],[Entradas 30 Junio-30 Sept. 2023]]*Tabla1[[#This Row],[Costo Unit.]])</f>
        <v>0</v>
      </c>
      <c r="Q561" s="337">
        <f>(Tabla1[[#This Row],[Salidas 30 Junio-30 Sept. 2023]]*Tabla1[[#This Row],[Costo Unit.]])</f>
        <v>0</v>
      </c>
      <c r="R561" s="337" t="s">
        <v>1057</v>
      </c>
      <c r="S561" s="351"/>
      <c r="T561" s="351"/>
      <c r="U561" s="352"/>
      <c r="V561" s="33"/>
    </row>
    <row r="562" spans="2:22" ht="18" x14ac:dyDescent="0.25">
      <c r="B562" s="333"/>
      <c r="C562" s="334" t="s">
        <v>1073</v>
      </c>
      <c r="D562" s="335" t="s">
        <v>978</v>
      </c>
      <c r="E562" s="340" t="s">
        <v>1252</v>
      </c>
      <c r="F562" s="334">
        <v>10</v>
      </c>
      <c r="G562" s="334">
        <v>0</v>
      </c>
      <c r="H562" s="334"/>
      <c r="I562" s="334"/>
      <c r="J562" s="334">
        <v>0</v>
      </c>
      <c r="K562" s="334">
        <f>SUM(Tabla1[[#This Row],[Existencia al 30/06/2023]]+Tabla1[[#This Row],[Entradas 30 Junio-30 Sept. 2023]]+Tabla1[[#This Row],[Devoluciones]]+I562-J562)</f>
        <v>10</v>
      </c>
      <c r="L562" s="334">
        <v>10</v>
      </c>
      <c r="M562" s="334">
        <f>Tabla1[[#This Row],[Inventario al 30/09/2023]]-Tabla1[[#This Row],[Balance S/Mov. al 30/09/2023]]</f>
        <v>0</v>
      </c>
      <c r="N562" s="337">
        <v>0</v>
      </c>
      <c r="O562" s="338">
        <f>Tabla1[[#This Row],[Costo Unit.]]*Tabla1[[#This Row],[Inventario al 30/09/2023]]</f>
        <v>0</v>
      </c>
      <c r="P562" s="337">
        <f>(Tabla1[[#This Row],[Entradas 30 Junio-30 Sept. 2023]]*Tabla1[[#This Row],[Costo Unit.]])</f>
        <v>0</v>
      </c>
      <c r="Q562" s="337">
        <f>(Tabla1[[#This Row],[Salidas 30 Junio-30 Sept. 2023]]*Tabla1[[#This Row],[Costo Unit.]])</f>
        <v>0</v>
      </c>
      <c r="R562" s="337" t="s">
        <v>1057</v>
      </c>
      <c r="S562" s="351"/>
      <c r="T562" s="351"/>
      <c r="U562" s="352"/>
      <c r="V562" s="33"/>
    </row>
    <row r="563" spans="2:22" ht="18" x14ac:dyDescent="0.25">
      <c r="B563" s="333">
        <v>44879</v>
      </c>
      <c r="C563" s="334" t="s">
        <v>1073</v>
      </c>
      <c r="D563" s="335" t="s">
        <v>978</v>
      </c>
      <c r="E563" s="340" t="s">
        <v>1183</v>
      </c>
      <c r="F563" s="334">
        <v>50</v>
      </c>
      <c r="G563" s="334">
        <v>0</v>
      </c>
      <c r="H563" s="334"/>
      <c r="I563" s="334"/>
      <c r="J563" s="334">
        <v>0</v>
      </c>
      <c r="K563" s="334">
        <f>SUM(Tabla1[[#This Row],[Existencia al 30/06/2023]]+Tabla1[[#This Row],[Entradas 30 Junio-30 Sept. 2023]]+Tabla1[[#This Row],[Devoluciones]]+I563-J563)</f>
        <v>50</v>
      </c>
      <c r="L563" s="334">
        <v>50</v>
      </c>
      <c r="M563" s="334">
        <f>Tabla1[[#This Row],[Inventario al 30/09/2023]]-Tabla1[[#This Row],[Balance S/Mov. al 30/09/2023]]</f>
        <v>0</v>
      </c>
      <c r="N563" s="337">
        <v>0</v>
      </c>
      <c r="O563" s="338">
        <f>Tabla1[[#This Row],[Costo Unit.]]*Tabla1[[#This Row],[Inventario al 30/09/2023]]</f>
        <v>0</v>
      </c>
      <c r="P563" s="337">
        <f>(Tabla1[[#This Row],[Entradas 30 Junio-30 Sept. 2023]]*Tabla1[[#This Row],[Costo Unit.]])</f>
        <v>0</v>
      </c>
      <c r="Q563" s="337">
        <f>(Tabla1[[#This Row],[Salidas 30 Junio-30 Sept. 2023]]*Tabla1[[#This Row],[Costo Unit.]])</f>
        <v>0</v>
      </c>
      <c r="R563" s="337" t="s">
        <v>1057</v>
      </c>
      <c r="S563" s="351"/>
      <c r="T563" s="351"/>
      <c r="U563" s="352"/>
      <c r="V563" s="33"/>
    </row>
    <row r="564" spans="2:22" ht="18" x14ac:dyDescent="0.25">
      <c r="B564" s="333"/>
      <c r="C564" s="334" t="s">
        <v>1068</v>
      </c>
      <c r="D564" s="335" t="s">
        <v>978</v>
      </c>
      <c r="E564" s="340" t="s">
        <v>1155</v>
      </c>
      <c r="F564" s="334">
        <v>0</v>
      </c>
      <c r="G564" s="334">
        <v>0</v>
      </c>
      <c r="H564" s="334"/>
      <c r="I564" s="334"/>
      <c r="J564" s="334">
        <v>0</v>
      </c>
      <c r="K564" s="334">
        <f>SUM(Tabla1[[#This Row],[Existencia al 30/06/2023]]+Tabla1[[#This Row],[Entradas 30 Junio-30 Sept. 2023]]+Tabla1[[#This Row],[Devoluciones]]+I564-J564)</f>
        <v>0</v>
      </c>
      <c r="L564" s="334">
        <v>0</v>
      </c>
      <c r="M564" s="334">
        <f>Tabla1[[#This Row],[Inventario al 30/09/2023]]-Tabla1[[#This Row],[Balance S/Mov. al 30/09/2023]]</f>
        <v>0</v>
      </c>
      <c r="N564" s="337">
        <v>0</v>
      </c>
      <c r="O564" s="338">
        <f>Tabla1[[#This Row],[Costo Unit.]]*Tabla1[[#This Row],[Inventario al 30/09/2023]]</f>
        <v>0</v>
      </c>
      <c r="P564" s="337">
        <f>(Tabla1[[#This Row],[Entradas 30 Junio-30 Sept. 2023]]*Tabla1[[#This Row],[Costo Unit.]])</f>
        <v>0</v>
      </c>
      <c r="Q564" s="337">
        <f>(Tabla1[[#This Row],[Salidas 30 Junio-30 Sept. 2023]]*Tabla1[[#This Row],[Costo Unit.]])</f>
        <v>0</v>
      </c>
      <c r="R564" s="337" t="s">
        <v>1057</v>
      </c>
      <c r="S564" s="351"/>
      <c r="T564" s="351"/>
      <c r="U564" s="352"/>
      <c r="V564" s="33"/>
    </row>
    <row r="565" spans="2:22" ht="18" x14ac:dyDescent="0.25">
      <c r="B565" s="333"/>
      <c r="C565" s="334" t="s">
        <v>1075</v>
      </c>
      <c r="D565" s="335"/>
      <c r="E565" s="340" t="s">
        <v>1395</v>
      </c>
      <c r="F565" s="334">
        <v>5</v>
      </c>
      <c r="G565" s="334">
        <v>0</v>
      </c>
      <c r="H565" s="334"/>
      <c r="I565" s="334"/>
      <c r="J565" s="334">
        <v>0</v>
      </c>
      <c r="K565" s="334">
        <f>SUM(Tabla1[[#This Row],[Existencia al 30/06/2023]]+Tabla1[[#This Row],[Entradas 30 Junio-30 Sept. 2023]]+Tabla1[[#This Row],[Devoluciones]]+I565-J565)</f>
        <v>5</v>
      </c>
      <c r="L565" s="334">
        <v>3</v>
      </c>
      <c r="M565" s="334">
        <f>Tabla1[[#This Row],[Inventario al 30/09/2023]]-Tabla1[[#This Row],[Balance S/Mov. al 30/09/2023]]</f>
        <v>-2</v>
      </c>
      <c r="N565" s="337">
        <v>0</v>
      </c>
      <c r="O565" s="338">
        <f>Tabla1[[#This Row],[Costo Unit.]]*Tabla1[[#This Row],[Inventario al 30/09/2023]]</f>
        <v>0</v>
      </c>
      <c r="P565" s="337">
        <f>(Tabla1[[#This Row],[Entradas 30 Junio-30 Sept. 2023]]*Tabla1[[#This Row],[Costo Unit.]])</f>
        <v>0</v>
      </c>
      <c r="Q565" s="337">
        <f>(Tabla1[[#This Row],[Salidas 30 Junio-30 Sept. 2023]]*Tabla1[[#This Row],[Costo Unit.]])</f>
        <v>0</v>
      </c>
      <c r="R565" s="337" t="s">
        <v>1057</v>
      </c>
      <c r="S565" s="351"/>
      <c r="T565" s="351"/>
      <c r="U565" s="352"/>
      <c r="V565" s="33"/>
    </row>
    <row r="566" spans="2:22" ht="18" x14ac:dyDescent="0.25">
      <c r="B566" s="333"/>
      <c r="C566" s="334" t="s">
        <v>1068</v>
      </c>
      <c r="D566" s="335" t="s">
        <v>1441</v>
      </c>
      <c r="E566" s="340" t="s">
        <v>1288</v>
      </c>
      <c r="F566" s="334">
        <v>9</v>
      </c>
      <c r="G566" s="334">
        <v>0</v>
      </c>
      <c r="H566" s="334"/>
      <c r="I566" s="334"/>
      <c r="J566" s="334">
        <v>0</v>
      </c>
      <c r="K566" s="334">
        <f>SUM(Tabla1[[#This Row],[Existencia al 30/06/2023]]+Tabla1[[#This Row],[Entradas 30 Junio-30 Sept. 2023]]+Tabla1[[#This Row],[Devoluciones]]+I566-J566)</f>
        <v>9</v>
      </c>
      <c r="L566" s="334">
        <v>9</v>
      </c>
      <c r="M566" s="334">
        <f>Tabla1[[#This Row],[Inventario al 30/09/2023]]-Tabla1[[#This Row],[Balance S/Mov. al 30/09/2023]]</f>
        <v>0</v>
      </c>
      <c r="N566" s="337">
        <v>4.99</v>
      </c>
      <c r="O566" s="338">
        <f>Tabla1[[#This Row],[Costo Unit.]]*Tabla1[[#This Row],[Inventario al 30/09/2023]]</f>
        <v>44.910000000000004</v>
      </c>
      <c r="P566" s="337">
        <f>(Tabla1[[#This Row],[Entradas 30 Junio-30 Sept. 2023]]*Tabla1[[#This Row],[Costo Unit.]])</f>
        <v>0</v>
      </c>
      <c r="Q566" s="337">
        <f>(Tabla1[[#This Row],[Salidas 30 Junio-30 Sept. 2023]]*Tabla1[[#This Row],[Costo Unit.]])</f>
        <v>0</v>
      </c>
      <c r="R566" s="337" t="s">
        <v>1057</v>
      </c>
      <c r="S566" s="351"/>
      <c r="T566" s="351"/>
      <c r="U566" s="352"/>
      <c r="V566" s="33"/>
    </row>
    <row r="567" spans="2:22" ht="18" x14ac:dyDescent="0.25">
      <c r="B567" s="333"/>
      <c r="C567" s="334" t="s">
        <v>1073</v>
      </c>
      <c r="D567" s="335"/>
      <c r="E567" s="340" t="s">
        <v>1298</v>
      </c>
      <c r="F567" s="334">
        <v>25</v>
      </c>
      <c r="G567" s="334">
        <v>0</v>
      </c>
      <c r="H567" s="334"/>
      <c r="I567" s="334"/>
      <c r="J567" s="334">
        <v>0</v>
      </c>
      <c r="K567" s="334">
        <f>SUM(Tabla1[[#This Row],[Existencia al 30/06/2023]]+Tabla1[[#This Row],[Entradas 30 Junio-30 Sept. 2023]]+Tabla1[[#This Row],[Devoluciones]]+I567-J567)</f>
        <v>25</v>
      </c>
      <c r="L567" s="334">
        <v>0</v>
      </c>
      <c r="M567" s="334">
        <f>Tabla1[[#This Row],[Inventario al 30/09/2023]]-Tabla1[[#This Row],[Balance S/Mov. al 30/09/2023]]</f>
        <v>-25</v>
      </c>
      <c r="N567" s="337">
        <v>0</v>
      </c>
      <c r="O567" s="338">
        <f>Tabla1[[#This Row],[Costo Unit.]]*Tabla1[[#This Row],[Inventario al 30/09/2023]]</f>
        <v>0</v>
      </c>
      <c r="P567" s="337">
        <f>(Tabla1[[#This Row],[Entradas 30 Junio-30 Sept. 2023]]*Tabla1[[#This Row],[Costo Unit.]])</f>
        <v>0</v>
      </c>
      <c r="Q567" s="337">
        <f>(Tabla1[[#This Row],[Salidas 30 Junio-30 Sept. 2023]]*Tabla1[[#This Row],[Costo Unit.]])</f>
        <v>0</v>
      </c>
      <c r="R567" s="337" t="s">
        <v>1057</v>
      </c>
      <c r="S567" s="351"/>
      <c r="T567" s="351"/>
      <c r="U567" s="352"/>
      <c r="V567" s="33"/>
    </row>
    <row r="568" spans="2:22" ht="18" x14ac:dyDescent="0.25">
      <c r="B568" s="333">
        <v>45241</v>
      </c>
      <c r="C568" s="334" t="s">
        <v>1070</v>
      </c>
      <c r="D568" s="335"/>
      <c r="E568" s="340" t="s">
        <v>1384</v>
      </c>
      <c r="F568" s="334">
        <v>91</v>
      </c>
      <c r="G568" s="334">
        <v>0</v>
      </c>
      <c r="H568" s="334"/>
      <c r="I568" s="334"/>
      <c r="J568" s="334">
        <v>0</v>
      </c>
      <c r="K568" s="334">
        <f>SUM(Tabla1[[#This Row],[Existencia al 30/06/2023]]+Tabla1[[#This Row],[Entradas 30 Junio-30 Sept. 2023]]+Tabla1[[#This Row],[Devoluciones]]+I568-J568)</f>
        <v>91</v>
      </c>
      <c r="L568" s="334">
        <v>87</v>
      </c>
      <c r="M568" s="334">
        <f>Tabla1[[#This Row],[Inventario al 30/09/2023]]-Tabla1[[#This Row],[Balance S/Mov. al 30/09/2023]]</f>
        <v>-4</v>
      </c>
      <c r="N568" s="337">
        <v>0</v>
      </c>
      <c r="O568" s="338">
        <f>Tabla1[[#This Row],[Costo Unit.]]*Tabla1[[#This Row],[Inventario al 30/09/2023]]</f>
        <v>0</v>
      </c>
      <c r="P568" s="337">
        <f>(Tabla1[[#This Row],[Entradas 30 Junio-30 Sept. 2023]]*Tabla1[[#This Row],[Costo Unit.]])</f>
        <v>0</v>
      </c>
      <c r="Q568" s="337">
        <f>(Tabla1[[#This Row],[Salidas 30 Junio-30 Sept. 2023]]*Tabla1[[#This Row],[Costo Unit.]])</f>
        <v>0</v>
      </c>
      <c r="R568" s="337" t="s">
        <v>1057</v>
      </c>
      <c r="S568" s="351"/>
      <c r="T568" s="351"/>
      <c r="U568" s="352"/>
      <c r="V568" s="33"/>
    </row>
    <row r="569" spans="2:22" ht="18" x14ac:dyDescent="0.25">
      <c r="B569" s="333"/>
      <c r="C569" s="334" t="s">
        <v>1073</v>
      </c>
      <c r="D569" s="335"/>
      <c r="E569" s="340" t="s">
        <v>1294</v>
      </c>
      <c r="F569" s="334">
        <v>2</v>
      </c>
      <c r="G569" s="334">
        <v>0</v>
      </c>
      <c r="H569" s="334"/>
      <c r="I569" s="334"/>
      <c r="J569" s="334">
        <v>0</v>
      </c>
      <c r="K569" s="334">
        <f>SUM(Tabla1[[#This Row],[Existencia al 30/06/2023]]+Tabla1[[#This Row],[Entradas 30 Junio-30 Sept. 2023]]+Tabla1[[#This Row],[Devoluciones]]+I569-J569)</f>
        <v>2</v>
      </c>
      <c r="L569" s="334">
        <v>0</v>
      </c>
      <c r="M569" s="334">
        <f>Tabla1[[#This Row],[Inventario al 30/09/2023]]-Tabla1[[#This Row],[Balance S/Mov. al 30/09/2023]]</f>
        <v>-2</v>
      </c>
      <c r="N569" s="337">
        <v>0</v>
      </c>
      <c r="O569" s="338">
        <f>Tabla1[[#This Row],[Costo Unit.]]*Tabla1[[#This Row],[Inventario al 30/09/2023]]</f>
        <v>0</v>
      </c>
      <c r="P569" s="337">
        <f>(Tabla1[[#This Row],[Entradas 30 Junio-30 Sept. 2023]]*Tabla1[[#This Row],[Costo Unit.]])</f>
        <v>0</v>
      </c>
      <c r="Q569" s="337">
        <f>(Tabla1[[#This Row],[Salidas 30 Junio-30 Sept. 2023]]*Tabla1[[#This Row],[Costo Unit.]])</f>
        <v>0</v>
      </c>
      <c r="R569" s="337" t="s">
        <v>1057</v>
      </c>
      <c r="S569" s="351"/>
      <c r="T569" s="351"/>
      <c r="U569" s="352"/>
      <c r="V569" s="33"/>
    </row>
    <row r="570" spans="2:22" ht="18" x14ac:dyDescent="0.25">
      <c r="B570" s="333"/>
      <c r="C570" s="334" t="s">
        <v>1068</v>
      </c>
      <c r="D570" s="335"/>
      <c r="E570" s="340" t="s">
        <v>1375</v>
      </c>
      <c r="F570" s="334">
        <v>4</v>
      </c>
      <c r="G570" s="334">
        <v>0</v>
      </c>
      <c r="H570" s="334"/>
      <c r="I570" s="334"/>
      <c r="J570" s="334">
        <v>0</v>
      </c>
      <c r="K570" s="334">
        <f>SUM(Tabla1[[#This Row],[Existencia al 30/06/2023]]+Tabla1[[#This Row],[Entradas 30 Junio-30 Sept. 2023]]+Tabla1[[#This Row],[Devoluciones]]+I570-J570)</f>
        <v>4</v>
      </c>
      <c r="L570" s="334">
        <v>20</v>
      </c>
      <c r="M570" s="334">
        <f>Tabla1[[#This Row],[Inventario al 30/09/2023]]-Tabla1[[#This Row],[Balance S/Mov. al 30/09/2023]]</f>
        <v>16</v>
      </c>
      <c r="N570" s="337">
        <v>0</v>
      </c>
      <c r="O570" s="338">
        <f>Tabla1[[#This Row],[Costo Unit.]]*Tabla1[[#This Row],[Inventario al 30/09/2023]]</f>
        <v>0</v>
      </c>
      <c r="P570" s="337">
        <f>(Tabla1[[#This Row],[Entradas 30 Junio-30 Sept. 2023]]*Tabla1[[#This Row],[Costo Unit.]])</f>
        <v>0</v>
      </c>
      <c r="Q570" s="337">
        <f>(Tabla1[[#This Row],[Salidas 30 Junio-30 Sept. 2023]]*Tabla1[[#This Row],[Costo Unit.]])</f>
        <v>0</v>
      </c>
      <c r="R570" s="337" t="s">
        <v>1057</v>
      </c>
      <c r="S570" s="351"/>
      <c r="T570" s="351"/>
      <c r="U570" s="352"/>
      <c r="V570" s="33"/>
    </row>
    <row r="571" spans="2:22" ht="18" x14ac:dyDescent="0.25">
      <c r="B571" s="333"/>
      <c r="C571" s="334" t="s">
        <v>1073</v>
      </c>
      <c r="D571" s="335" t="s">
        <v>1442</v>
      </c>
      <c r="E571" s="340" t="s">
        <v>1281</v>
      </c>
      <c r="F571" s="334">
        <v>2</v>
      </c>
      <c r="G571" s="334">
        <v>0</v>
      </c>
      <c r="H571" s="334"/>
      <c r="I571" s="334"/>
      <c r="J571" s="334">
        <v>0</v>
      </c>
      <c r="K571" s="334">
        <f>SUM(Tabla1[[#This Row],[Existencia al 30/06/2023]]+Tabla1[[#This Row],[Entradas 30 Junio-30 Sept. 2023]]+Tabla1[[#This Row],[Devoluciones]]+I571-J571)</f>
        <v>2</v>
      </c>
      <c r="L571" s="334">
        <v>2</v>
      </c>
      <c r="M571" s="334">
        <f>Tabla1[[#This Row],[Inventario al 30/09/2023]]-Tabla1[[#This Row],[Balance S/Mov. al 30/09/2023]]</f>
        <v>0</v>
      </c>
      <c r="N571" s="337">
        <v>568.76</v>
      </c>
      <c r="O571" s="338">
        <f>Tabla1[[#This Row],[Costo Unit.]]*Tabla1[[#This Row],[Inventario al 30/09/2023]]</f>
        <v>1137.52</v>
      </c>
      <c r="P571" s="337">
        <f>(Tabla1[[#This Row],[Entradas 30 Junio-30 Sept. 2023]]*Tabla1[[#This Row],[Costo Unit.]])</f>
        <v>0</v>
      </c>
      <c r="Q571" s="337">
        <f>(Tabla1[[#This Row],[Salidas 30 Junio-30 Sept. 2023]]*Tabla1[[#This Row],[Costo Unit.]])</f>
        <v>0</v>
      </c>
      <c r="R571" s="337" t="s">
        <v>1057</v>
      </c>
      <c r="S571" s="351"/>
      <c r="T571" s="351"/>
      <c r="U571" s="352"/>
      <c r="V571" s="33"/>
    </row>
    <row r="572" spans="2:22" ht="18" x14ac:dyDescent="0.25">
      <c r="B572" s="333"/>
      <c r="C572" s="334" t="s">
        <v>1075</v>
      </c>
      <c r="D572" s="335"/>
      <c r="E572" s="340" t="s">
        <v>1289</v>
      </c>
      <c r="F572" s="334">
        <v>1</v>
      </c>
      <c r="G572" s="334">
        <v>0</v>
      </c>
      <c r="H572" s="334"/>
      <c r="I572" s="334"/>
      <c r="J572" s="334">
        <v>0</v>
      </c>
      <c r="K572" s="334">
        <f>SUM(Tabla1[[#This Row],[Existencia al 30/06/2023]]+Tabla1[[#This Row],[Entradas 30 Junio-30 Sept. 2023]]+Tabla1[[#This Row],[Devoluciones]]+I572-J572)</f>
        <v>1</v>
      </c>
      <c r="L572" s="334">
        <v>1</v>
      </c>
      <c r="M572" s="334">
        <f>Tabla1[[#This Row],[Inventario al 30/09/2023]]-Tabla1[[#This Row],[Balance S/Mov. al 30/09/2023]]</f>
        <v>0</v>
      </c>
      <c r="N572" s="337">
        <v>0</v>
      </c>
      <c r="O572" s="338">
        <f>Tabla1[[#This Row],[Costo Unit.]]*Tabla1[[#This Row],[Inventario al 30/09/2023]]</f>
        <v>0</v>
      </c>
      <c r="P572" s="337">
        <f>(Tabla1[[#This Row],[Entradas 30 Junio-30 Sept. 2023]]*Tabla1[[#This Row],[Costo Unit.]])</f>
        <v>0</v>
      </c>
      <c r="Q572" s="337">
        <f>(Tabla1[[#This Row],[Salidas 30 Junio-30 Sept. 2023]]*Tabla1[[#This Row],[Costo Unit.]])</f>
        <v>0</v>
      </c>
      <c r="R572" s="337" t="s">
        <v>1057</v>
      </c>
      <c r="S572" s="351"/>
      <c r="T572" s="351"/>
      <c r="U572" s="352"/>
      <c r="V572" s="33"/>
    </row>
    <row r="573" spans="2:22" ht="18" x14ac:dyDescent="0.25">
      <c r="B573" s="333"/>
      <c r="C573" s="334" t="s">
        <v>1070</v>
      </c>
      <c r="D573" s="335"/>
      <c r="E573" s="340" t="s">
        <v>1282</v>
      </c>
      <c r="F573" s="334">
        <v>2</v>
      </c>
      <c r="G573" s="334">
        <v>0</v>
      </c>
      <c r="H573" s="334"/>
      <c r="I573" s="334"/>
      <c r="J573" s="334">
        <v>0</v>
      </c>
      <c r="K573" s="334">
        <f>SUM(Tabla1[[#This Row],[Existencia al 30/06/2023]]+Tabla1[[#This Row],[Entradas 30 Junio-30 Sept. 2023]]+Tabla1[[#This Row],[Devoluciones]]+I573-J573)</f>
        <v>2</v>
      </c>
      <c r="L573" s="334">
        <v>0</v>
      </c>
      <c r="M573" s="334">
        <f>Tabla1[[#This Row],[Inventario al 30/09/2023]]-Tabla1[[#This Row],[Balance S/Mov. al 30/09/2023]]</f>
        <v>-2</v>
      </c>
      <c r="N573" s="337">
        <v>0</v>
      </c>
      <c r="O573" s="338">
        <f>Tabla1[[#This Row],[Costo Unit.]]*Tabla1[[#This Row],[Inventario al 30/09/2023]]</f>
        <v>0</v>
      </c>
      <c r="P573" s="337">
        <f>(Tabla1[[#This Row],[Entradas 30 Junio-30 Sept. 2023]]*Tabla1[[#This Row],[Costo Unit.]])</f>
        <v>0</v>
      </c>
      <c r="Q573" s="337">
        <f>(Tabla1[[#This Row],[Salidas 30 Junio-30 Sept. 2023]]*Tabla1[[#This Row],[Costo Unit.]])</f>
        <v>0</v>
      </c>
      <c r="R573" s="337" t="s">
        <v>1057</v>
      </c>
      <c r="S573" s="351"/>
      <c r="T573" s="351"/>
      <c r="U573" s="352"/>
      <c r="V573" s="33"/>
    </row>
    <row r="574" spans="2:22" ht="18" x14ac:dyDescent="0.25">
      <c r="B574" s="333"/>
      <c r="C574" s="334" t="s">
        <v>1080</v>
      </c>
      <c r="D574" s="335" t="s">
        <v>436</v>
      </c>
      <c r="E574" s="340" t="s">
        <v>1316</v>
      </c>
      <c r="F574" s="334">
        <v>1</v>
      </c>
      <c r="G574" s="334">
        <v>0</v>
      </c>
      <c r="H574" s="334"/>
      <c r="I574" s="334"/>
      <c r="J574" s="334">
        <v>0</v>
      </c>
      <c r="K574" s="334">
        <f>SUM(Tabla1[[#This Row],[Existencia al 30/06/2023]]+Tabla1[[#This Row],[Entradas 30 Junio-30 Sept. 2023]]+Tabla1[[#This Row],[Devoluciones]]+I574-J574)</f>
        <v>1</v>
      </c>
      <c r="L574" s="334">
        <v>1</v>
      </c>
      <c r="M574" s="334">
        <f>Tabla1[[#This Row],[Inventario al 30/09/2023]]-Tabla1[[#This Row],[Balance S/Mov. al 30/09/2023]]</f>
        <v>0</v>
      </c>
      <c r="N574" s="337">
        <v>1298</v>
      </c>
      <c r="O574" s="338">
        <f>Tabla1[[#This Row],[Costo Unit.]]*Tabla1[[#This Row],[Inventario al 30/09/2023]]</f>
        <v>1298</v>
      </c>
      <c r="P574" s="337">
        <f>(Tabla1[[#This Row],[Entradas 30 Junio-30 Sept. 2023]]*Tabla1[[#This Row],[Costo Unit.]])</f>
        <v>0</v>
      </c>
      <c r="Q574" s="337">
        <f>(Tabla1[[#This Row],[Salidas 30 Junio-30 Sept. 2023]]*Tabla1[[#This Row],[Costo Unit.]])</f>
        <v>0</v>
      </c>
      <c r="R574" s="337" t="s">
        <v>1057</v>
      </c>
      <c r="S574" s="351"/>
      <c r="T574" s="351"/>
      <c r="U574" s="352"/>
      <c r="V574" s="33"/>
    </row>
    <row r="575" spans="2:22" ht="18" x14ac:dyDescent="0.25">
      <c r="B575" s="333"/>
      <c r="C575" s="334" t="s">
        <v>1073</v>
      </c>
      <c r="D575" s="335"/>
      <c r="E575" s="340" t="s">
        <v>1276</v>
      </c>
      <c r="F575" s="334">
        <v>1</v>
      </c>
      <c r="G575" s="334">
        <v>0</v>
      </c>
      <c r="H575" s="334"/>
      <c r="I575" s="334"/>
      <c r="J575" s="334">
        <v>0</v>
      </c>
      <c r="K575" s="334">
        <f>SUM(Tabla1[[#This Row],[Existencia al 30/06/2023]]+Tabla1[[#This Row],[Entradas 30 Junio-30 Sept. 2023]]+Tabla1[[#This Row],[Devoluciones]]+I575-J575)</f>
        <v>1</v>
      </c>
      <c r="L575" s="334">
        <v>1</v>
      </c>
      <c r="M575" s="334">
        <f>Tabla1[[#This Row],[Inventario al 30/09/2023]]-Tabla1[[#This Row],[Balance S/Mov. al 30/09/2023]]</f>
        <v>0</v>
      </c>
      <c r="N575" s="337">
        <v>0</v>
      </c>
      <c r="O575" s="338">
        <f>Tabla1[[#This Row],[Costo Unit.]]*Tabla1[[#This Row],[Inventario al 30/09/2023]]</f>
        <v>0</v>
      </c>
      <c r="P575" s="337">
        <f>(Tabla1[[#This Row],[Entradas 30 Junio-30 Sept. 2023]]*Tabla1[[#This Row],[Costo Unit.]])</f>
        <v>0</v>
      </c>
      <c r="Q575" s="337">
        <f>(Tabla1[[#This Row],[Salidas 30 Junio-30 Sept. 2023]]*Tabla1[[#This Row],[Costo Unit.]])</f>
        <v>0</v>
      </c>
      <c r="R575" s="337" t="s">
        <v>1057</v>
      </c>
      <c r="S575" s="351"/>
      <c r="T575" s="351"/>
      <c r="U575" s="352"/>
      <c r="V575" s="33"/>
    </row>
    <row r="576" spans="2:22" ht="18" x14ac:dyDescent="0.25">
      <c r="B576" s="333">
        <v>44879</v>
      </c>
      <c r="C576" s="334" t="s">
        <v>1073</v>
      </c>
      <c r="D576" s="335"/>
      <c r="E576" s="340" t="s">
        <v>1193</v>
      </c>
      <c r="F576" s="334">
        <v>2</v>
      </c>
      <c r="G576" s="334">
        <v>0</v>
      </c>
      <c r="H576" s="334"/>
      <c r="I576" s="334"/>
      <c r="J576" s="334">
        <v>0</v>
      </c>
      <c r="K576" s="334">
        <f>SUM(Tabla1[[#This Row],[Existencia al 30/06/2023]]+Tabla1[[#This Row],[Entradas 30 Junio-30 Sept. 2023]]+Tabla1[[#This Row],[Devoluciones]]+I576-J576)</f>
        <v>2</v>
      </c>
      <c r="L576" s="334">
        <v>120</v>
      </c>
      <c r="M576" s="334">
        <f>Tabla1[[#This Row],[Inventario al 30/09/2023]]-Tabla1[[#This Row],[Balance S/Mov. al 30/09/2023]]</f>
        <v>118</v>
      </c>
      <c r="N576" s="337">
        <v>33.04</v>
      </c>
      <c r="O576" s="338">
        <f>Tabla1[[#This Row],[Costo Unit.]]*Tabla1[[#This Row],[Inventario al 30/09/2023]]</f>
        <v>3964.7999999999997</v>
      </c>
      <c r="P576" s="337">
        <f>(Tabla1[[#This Row],[Entradas 30 Junio-30 Sept. 2023]]*Tabla1[[#This Row],[Costo Unit.]])</f>
        <v>0</v>
      </c>
      <c r="Q576" s="337">
        <f>(Tabla1[[#This Row],[Salidas 30 Junio-30 Sept. 2023]]*Tabla1[[#This Row],[Costo Unit.]])</f>
        <v>0</v>
      </c>
      <c r="R576" s="337" t="s">
        <v>1057</v>
      </c>
      <c r="S576" s="351"/>
      <c r="T576" s="351"/>
      <c r="U576" s="352"/>
      <c r="V576" s="33"/>
    </row>
    <row r="577" spans="2:22" ht="18" x14ac:dyDescent="0.25">
      <c r="B577" s="333"/>
      <c r="C577" s="334" t="s">
        <v>1073</v>
      </c>
      <c r="D577" s="335" t="s">
        <v>1456</v>
      </c>
      <c r="E577" s="340" t="s">
        <v>1296</v>
      </c>
      <c r="F577" s="334">
        <v>363</v>
      </c>
      <c r="G577" s="334">
        <v>0</v>
      </c>
      <c r="H577" s="334"/>
      <c r="I577" s="334"/>
      <c r="J577" s="334">
        <v>0</v>
      </c>
      <c r="K577" s="334">
        <f>SUM(Tabla1[[#This Row],[Existencia al 30/06/2023]]+Tabla1[[#This Row],[Entradas 30 Junio-30 Sept. 2023]]+Tabla1[[#This Row],[Devoluciones]]+I577-J577)</f>
        <v>363</v>
      </c>
      <c r="L577" s="334">
        <v>200</v>
      </c>
      <c r="M577" s="334">
        <f>Tabla1[[#This Row],[Inventario al 30/09/2023]]-Tabla1[[#This Row],[Balance S/Mov. al 30/09/2023]]</f>
        <v>-163</v>
      </c>
      <c r="N577" s="337">
        <v>0</v>
      </c>
      <c r="O577" s="338">
        <f>Tabla1[[#This Row],[Costo Unit.]]*Tabla1[[#This Row],[Inventario al 30/09/2023]]</f>
        <v>0</v>
      </c>
      <c r="P577" s="337">
        <f>(Tabla1[[#This Row],[Entradas 30 Junio-30 Sept. 2023]]*Tabla1[[#This Row],[Costo Unit.]])</f>
        <v>0</v>
      </c>
      <c r="Q577" s="337">
        <f>(Tabla1[[#This Row],[Salidas 30 Junio-30 Sept. 2023]]*Tabla1[[#This Row],[Costo Unit.]])</f>
        <v>0</v>
      </c>
      <c r="R577" s="337" t="s">
        <v>1057</v>
      </c>
      <c r="S577" s="351"/>
      <c r="T577" s="351"/>
      <c r="U577" s="352"/>
      <c r="V577" s="33"/>
    </row>
    <row r="578" spans="2:22" ht="18" x14ac:dyDescent="0.25">
      <c r="B578" s="333"/>
      <c r="C578" s="334" t="s">
        <v>1073</v>
      </c>
      <c r="D578" s="335"/>
      <c r="E578" s="340" t="s">
        <v>1267</v>
      </c>
      <c r="F578" s="334">
        <v>6</v>
      </c>
      <c r="G578" s="334">
        <v>0</v>
      </c>
      <c r="H578" s="334"/>
      <c r="I578" s="334"/>
      <c r="J578" s="334">
        <v>0</v>
      </c>
      <c r="K578" s="334">
        <f>SUM(Tabla1[[#This Row],[Existencia al 30/06/2023]]+Tabla1[[#This Row],[Entradas 30 Junio-30 Sept. 2023]]+Tabla1[[#This Row],[Devoluciones]]+I578-J578)</f>
        <v>6</v>
      </c>
      <c r="L578" s="334">
        <v>6</v>
      </c>
      <c r="M578" s="334">
        <f>Tabla1[[#This Row],[Inventario al 30/09/2023]]-Tabla1[[#This Row],[Balance S/Mov. al 30/09/2023]]</f>
        <v>0</v>
      </c>
      <c r="N578" s="337">
        <v>0</v>
      </c>
      <c r="O578" s="338">
        <f>Tabla1[[#This Row],[Costo Unit.]]*Tabla1[[#This Row],[Inventario al 30/09/2023]]</f>
        <v>0</v>
      </c>
      <c r="P578" s="337">
        <f>(Tabla1[[#This Row],[Entradas 30 Junio-30 Sept. 2023]]*Tabla1[[#This Row],[Costo Unit.]])</f>
        <v>0</v>
      </c>
      <c r="Q578" s="337">
        <f>(Tabla1[[#This Row],[Salidas 30 Junio-30 Sept. 2023]]*Tabla1[[#This Row],[Costo Unit.]])</f>
        <v>0</v>
      </c>
      <c r="R578" s="337" t="s">
        <v>1057</v>
      </c>
      <c r="S578" s="351"/>
      <c r="T578" s="351"/>
      <c r="U578" s="352"/>
      <c r="V578" s="33"/>
    </row>
    <row r="579" spans="2:22" ht="18" x14ac:dyDescent="0.25">
      <c r="B579" s="333"/>
      <c r="C579" s="334" t="s">
        <v>1068</v>
      </c>
      <c r="D579" s="335" t="s">
        <v>1460</v>
      </c>
      <c r="E579" s="340" t="s">
        <v>1461</v>
      </c>
      <c r="F579" s="334">
        <v>0</v>
      </c>
      <c r="G579" s="334">
        <v>0</v>
      </c>
      <c r="H579" s="334"/>
      <c r="I579" s="334"/>
      <c r="J579" s="334">
        <v>0</v>
      </c>
      <c r="K579" s="334">
        <f>SUM(Tabla1[[#This Row],[Existencia al 30/06/2023]]+Tabla1[[#This Row],[Entradas 30 Junio-30 Sept. 2023]]+Tabla1[[#This Row],[Devoluciones]]+I579-J579)</f>
        <v>0</v>
      </c>
      <c r="L579" s="334">
        <v>18</v>
      </c>
      <c r="M579" s="334">
        <f>Tabla1[[#This Row],[Inventario al 30/09/2023]]-Tabla1[[#This Row],[Balance S/Mov. al 30/09/2023]]</f>
        <v>18</v>
      </c>
      <c r="N579" s="337">
        <v>235.85</v>
      </c>
      <c r="O579" s="338">
        <f>Tabla1[[#This Row],[Costo Unit.]]*Tabla1[[#This Row],[Inventario al 30/09/2023]]</f>
        <v>4245.3</v>
      </c>
      <c r="P579" s="337">
        <f>(Tabla1[[#This Row],[Entradas 30 Junio-30 Sept. 2023]]*Tabla1[[#This Row],[Costo Unit.]])</f>
        <v>0</v>
      </c>
      <c r="Q579" s="337">
        <f>(Tabla1[[#This Row],[Salidas 30 Junio-30 Sept. 2023]]*Tabla1[[#This Row],[Costo Unit.]])</f>
        <v>0</v>
      </c>
      <c r="R579" s="337" t="s">
        <v>1057</v>
      </c>
      <c r="S579" s="351"/>
      <c r="T579" s="351"/>
      <c r="U579" s="352"/>
      <c r="V579" s="33"/>
    </row>
    <row r="580" spans="2:22" ht="18" x14ac:dyDescent="0.25">
      <c r="B580" s="333"/>
      <c r="C580" s="334" t="s">
        <v>1070</v>
      </c>
      <c r="D580" s="335" t="s">
        <v>1214</v>
      </c>
      <c r="E580" s="340" t="s">
        <v>1396</v>
      </c>
      <c r="F580" s="334">
        <v>0</v>
      </c>
      <c r="G580" s="334">
        <v>0</v>
      </c>
      <c r="H580" s="334"/>
      <c r="I580" s="334"/>
      <c r="J580" s="334">
        <v>0</v>
      </c>
      <c r="K580" s="334">
        <f>SUM(Tabla1[[#This Row],[Existencia al 30/06/2023]]+Tabla1[[#This Row],[Entradas 30 Junio-30 Sept. 2023]]+Tabla1[[#This Row],[Devoluciones]]+I580-J580)</f>
        <v>0</v>
      </c>
      <c r="L580" s="334">
        <v>16</v>
      </c>
      <c r="M580" s="334">
        <f>Tabla1[[#This Row],[Inventario al 30/09/2023]]-Tabla1[[#This Row],[Balance S/Mov. al 30/09/2023]]</f>
        <v>16</v>
      </c>
      <c r="N580" s="337">
        <v>75</v>
      </c>
      <c r="O580" s="338">
        <f>Tabla1[[#This Row],[Costo Unit.]]*Tabla1[[#This Row],[Inventario al 30/09/2023]]</f>
        <v>1200</v>
      </c>
      <c r="P580" s="337">
        <f>(Tabla1[[#This Row],[Entradas 30 Junio-30 Sept. 2023]]*Tabla1[[#This Row],[Costo Unit.]])</f>
        <v>0</v>
      </c>
      <c r="Q580" s="337">
        <f>(Tabla1[[#This Row],[Salidas 30 Junio-30 Sept. 2023]]*Tabla1[[#This Row],[Costo Unit.]])</f>
        <v>0</v>
      </c>
      <c r="R580" s="337" t="s">
        <v>1057</v>
      </c>
      <c r="S580" s="351"/>
      <c r="T580" s="351"/>
      <c r="U580" s="352"/>
      <c r="V580" s="33"/>
    </row>
    <row r="581" spans="2:22" ht="18" x14ac:dyDescent="0.25">
      <c r="B581" s="333"/>
      <c r="C581" s="334" t="s">
        <v>1068</v>
      </c>
      <c r="D581" s="335" t="s">
        <v>1348</v>
      </c>
      <c r="E581" s="340" t="s">
        <v>1443</v>
      </c>
      <c r="F581" s="334">
        <v>0</v>
      </c>
      <c r="G581" s="334">
        <v>0</v>
      </c>
      <c r="H581" s="334"/>
      <c r="I581" s="334"/>
      <c r="J581" s="334">
        <v>0</v>
      </c>
      <c r="K581" s="334">
        <f>SUM(Tabla1[[#This Row],[Existencia al 30/06/2023]]+Tabla1[[#This Row],[Entradas 30 Junio-30 Sept. 2023]]+Tabla1[[#This Row],[Devoluciones]]+I581-J581)</f>
        <v>0</v>
      </c>
      <c r="L581" s="334">
        <v>14</v>
      </c>
      <c r="M581" s="334">
        <f>Tabla1[[#This Row],[Inventario al 30/09/2023]]-Tabla1[[#This Row],[Balance S/Mov. al 30/09/2023]]</f>
        <v>14</v>
      </c>
      <c r="N581" s="337">
        <v>87.4</v>
      </c>
      <c r="O581" s="338">
        <f>Tabla1[[#This Row],[Costo Unit.]]*Tabla1[[#This Row],[Inventario al 30/09/2023]]</f>
        <v>1223.6000000000001</v>
      </c>
      <c r="P581" s="337">
        <f>(Tabla1[[#This Row],[Entradas 30 Junio-30 Sept. 2023]]*Tabla1[[#This Row],[Costo Unit.]])</f>
        <v>0</v>
      </c>
      <c r="Q581" s="337">
        <f>(Tabla1[[#This Row],[Salidas 30 Junio-30 Sept. 2023]]*Tabla1[[#This Row],[Costo Unit.]])</f>
        <v>0</v>
      </c>
      <c r="R581" s="337" t="s">
        <v>1057</v>
      </c>
      <c r="S581" s="351"/>
      <c r="T581" s="351"/>
      <c r="U581" s="352"/>
      <c r="V581" s="33"/>
    </row>
    <row r="582" spans="2:22" ht="18" customHeight="1" x14ac:dyDescent="0.25">
      <c r="B582" s="333"/>
      <c r="C582" s="334" t="s">
        <v>1068</v>
      </c>
      <c r="D582" s="335" t="s">
        <v>1332</v>
      </c>
      <c r="E582" s="340" t="s">
        <v>1397</v>
      </c>
      <c r="F582" s="334">
        <v>0</v>
      </c>
      <c r="G582" s="334">
        <v>0</v>
      </c>
      <c r="H582" s="334"/>
      <c r="I582" s="334"/>
      <c r="J582" s="334">
        <v>0</v>
      </c>
      <c r="K582" s="334">
        <f>SUM(Tabla1[[#This Row],[Existencia al 30/06/2023]]+Tabla1[[#This Row],[Entradas 30 Junio-30 Sept. 2023]]+Tabla1[[#This Row],[Devoluciones]]+I582-J582)</f>
        <v>0</v>
      </c>
      <c r="L582" s="334">
        <v>3450</v>
      </c>
      <c r="M582" s="334">
        <f>Tabla1[[#This Row],[Inventario al 30/09/2023]]-Tabla1[[#This Row],[Balance S/Mov. al 30/09/2023]]</f>
        <v>3450</v>
      </c>
      <c r="N582" s="337">
        <v>264.32</v>
      </c>
      <c r="O582" s="338">
        <f>Tabla1[[#This Row],[Costo Unit.]]*Tabla1[[#This Row],[Inventario al 30/09/2023]]</f>
        <v>911904</v>
      </c>
      <c r="P582" s="337">
        <f>(Tabla1[[#This Row],[Entradas 30 Junio-30 Sept. 2023]]*Tabla1[[#This Row],[Costo Unit.]])</f>
        <v>0</v>
      </c>
      <c r="Q582" s="337">
        <f>(Tabla1[[#This Row],[Salidas 30 Junio-30 Sept. 2023]]*Tabla1[[#This Row],[Costo Unit.]])</f>
        <v>0</v>
      </c>
      <c r="R582" s="337" t="s">
        <v>1057</v>
      </c>
      <c r="S582" s="351"/>
      <c r="T582" s="351"/>
      <c r="U582" s="352"/>
      <c r="V582" s="33"/>
    </row>
    <row r="583" spans="2:22" ht="18" x14ac:dyDescent="0.25">
      <c r="B583" s="333"/>
      <c r="C583" s="334" t="s">
        <v>1068</v>
      </c>
      <c r="D583" s="335" t="s">
        <v>1444</v>
      </c>
      <c r="E583" s="340" t="s">
        <v>1398</v>
      </c>
      <c r="F583" s="334">
        <v>0</v>
      </c>
      <c r="G583" s="334">
        <v>0</v>
      </c>
      <c r="H583" s="334"/>
      <c r="I583" s="334"/>
      <c r="J583" s="334">
        <v>0</v>
      </c>
      <c r="K583" s="334">
        <f>SUM(Tabla1[[#This Row],[Existencia al 30/06/2023]]+Tabla1[[#This Row],[Entradas 30 Junio-30 Sept. 2023]]+Tabla1[[#This Row],[Devoluciones]]+I583-J583)</f>
        <v>0</v>
      </c>
      <c r="L583" s="334">
        <v>86</v>
      </c>
      <c r="M583" s="334">
        <f>Tabla1[[#This Row],[Inventario al 30/09/2023]]-Tabla1[[#This Row],[Balance S/Mov. al 30/09/2023]]</f>
        <v>86</v>
      </c>
      <c r="N583" s="337">
        <v>1042</v>
      </c>
      <c r="O583" s="338">
        <f>Tabla1[[#This Row],[Costo Unit.]]*Tabla1[[#This Row],[Inventario al 30/09/2023]]</f>
        <v>89612</v>
      </c>
      <c r="P583" s="337">
        <f>(Tabla1[[#This Row],[Entradas 30 Junio-30 Sept. 2023]]*Tabla1[[#This Row],[Costo Unit.]])</f>
        <v>0</v>
      </c>
      <c r="Q583" s="337">
        <f>(Tabla1[[#This Row],[Salidas 30 Junio-30 Sept. 2023]]*Tabla1[[#This Row],[Costo Unit.]])</f>
        <v>0</v>
      </c>
      <c r="R583" s="337" t="s">
        <v>1057</v>
      </c>
      <c r="S583" s="351"/>
      <c r="T583" s="351"/>
      <c r="U583" s="352"/>
      <c r="V583" s="33"/>
    </row>
    <row r="584" spans="2:22" ht="18" x14ac:dyDescent="0.25">
      <c r="B584" s="333"/>
      <c r="C584" s="334" t="s">
        <v>1068</v>
      </c>
      <c r="D584" s="335"/>
      <c r="E584" s="340" t="s">
        <v>1399</v>
      </c>
      <c r="F584" s="334">
        <v>0</v>
      </c>
      <c r="G584" s="334">
        <v>0</v>
      </c>
      <c r="H584" s="334"/>
      <c r="I584" s="334"/>
      <c r="J584" s="334">
        <v>0</v>
      </c>
      <c r="K584" s="334">
        <f>SUM(Tabla1[[#This Row],[Existencia al 30/06/2023]]+Tabla1[[#This Row],[Entradas 30 Junio-30 Sept. 2023]]+Tabla1[[#This Row],[Devoluciones]]+I584-J584)</f>
        <v>0</v>
      </c>
      <c r="L584" s="334">
        <v>20</v>
      </c>
      <c r="M584" s="334">
        <f>Tabla1[[#This Row],[Inventario al 30/09/2023]]-Tabla1[[#This Row],[Balance S/Mov. al 30/09/2023]]</f>
        <v>20</v>
      </c>
      <c r="N584" s="337">
        <v>0</v>
      </c>
      <c r="O584" s="338">
        <f>Tabla1[[#This Row],[Costo Unit.]]*Tabla1[[#This Row],[Inventario al 30/09/2023]]</f>
        <v>0</v>
      </c>
      <c r="P584" s="337">
        <f>(Tabla1[[#This Row],[Entradas 30 Junio-30 Sept. 2023]]*Tabla1[[#This Row],[Costo Unit.]])</f>
        <v>0</v>
      </c>
      <c r="Q584" s="337">
        <f>(Tabla1[[#This Row],[Salidas 30 Junio-30 Sept. 2023]]*Tabla1[[#This Row],[Costo Unit.]])</f>
        <v>0</v>
      </c>
      <c r="R584" s="337" t="s">
        <v>1057</v>
      </c>
      <c r="S584" s="351"/>
      <c r="T584" s="351"/>
      <c r="U584" s="352"/>
      <c r="V584" s="33"/>
    </row>
    <row r="585" spans="2:22" ht="18" x14ac:dyDescent="0.25">
      <c r="B585" s="333"/>
      <c r="C585" s="334" t="s">
        <v>1077</v>
      </c>
      <c r="D585" s="335" t="s">
        <v>1445</v>
      </c>
      <c r="E585" s="340" t="s">
        <v>1400</v>
      </c>
      <c r="F585" s="334">
        <v>0</v>
      </c>
      <c r="G585" s="334">
        <v>0</v>
      </c>
      <c r="H585" s="334"/>
      <c r="I585" s="334"/>
      <c r="J585" s="334">
        <v>0</v>
      </c>
      <c r="K585" s="334">
        <f>SUM(Tabla1[[#This Row],[Existencia al 30/06/2023]]+Tabla1[[#This Row],[Entradas 30 Junio-30 Sept. 2023]]+Tabla1[[#This Row],[Devoluciones]]+I585-J585)</f>
        <v>0</v>
      </c>
      <c r="L585" s="334">
        <v>3</v>
      </c>
      <c r="M585" s="334">
        <f>Tabla1[[#This Row],[Inventario al 30/09/2023]]-Tabla1[[#This Row],[Balance S/Mov. al 30/09/2023]]</f>
        <v>3</v>
      </c>
      <c r="N585" s="337">
        <v>750.95</v>
      </c>
      <c r="O585" s="338">
        <f>Tabla1[[#This Row],[Costo Unit.]]*Tabla1[[#This Row],[Inventario al 30/09/2023]]</f>
        <v>2252.8500000000004</v>
      </c>
      <c r="P585" s="337">
        <f>(Tabla1[[#This Row],[Entradas 30 Junio-30 Sept. 2023]]*Tabla1[[#This Row],[Costo Unit.]])</f>
        <v>0</v>
      </c>
      <c r="Q585" s="337">
        <f>(Tabla1[[#This Row],[Salidas 30 Junio-30 Sept. 2023]]*Tabla1[[#This Row],[Costo Unit.]])</f>
        <v>0</v>
      </c>
      <c r="R585" s="337" t="s">
        <v>1057</v>
      </c>
      <c r="S585" s="351"/>
      <c r="T585" s="351"/>
      <c r="U585" s="352"/>
      <c r="V585" s="33"/>
    </row>
    <row r="586" spans="2:22" ht="18" x14ac:dyDescent="0.25">
      <c r="B586" s="333"/>
      <c r="C586" s="334" t="s">
        <v>1077</v>
      </c>
      <c r="D586" s="335" t="s">
        <v>1446</v>
      </c>
      <c r="E586" s="340" t="s">
        <v>1401</v>
      </c>
      <c r="F586" s="334">
        <v>0</v>
      </c>
      <c r="G586" s="334">
        <v>0</v>
      </c>
      <c r="H586" s="334"/>
      <c r="I586" s="334"/>
      <c r="J586" s="334">
        <v>0</v>
      </c>
      <c r="K586" s="334">
        <f>SUM(Tabla1[[#This Row],[Existencia al 30/06/2023]]+Tabla1[[#This Row],[Entradas 30 Junio-30 Sept. 2023]]+Tabla1[[#This Row],[Devoluciones]]+I586-J586)</f>
        <v>0</v>
      </c>
      <c r="L586" s="334">
        <v>1</v>
      </c>
      <c r="M586" s="334">
        <f>Tabla1[[#This Row],[Inventario al 30/09/2023]]-Tabla1[[#This Row],[Balance S/Mov. al 30/09/2023]]</f>
        <v>1</v>
      </c>
      <c r="N586" s="337">
        <v>0</v>
      </c>
      <c r="O586" s="338">
        <f>Tabla1[[#This Row],[Costo Unit.]]*Tabla1[[#This Row],[Inventario al 30/09/2023]]</f>
        <v>0</v>
      </c>
      <c r="P586" s="337">
        <f>(Tabla1[[#This Row],[Entradas 30 Junio-30 Sept. 2023]]*Tabla1[[#This Row],[Costo Unit.]])</f>
        <v>0</v>
      </c>
      <c r="Q586" s="337">
        <f>(Tabla1[[#This Row],[Salidas 30 Junio-30 Sept. 2023]]*Tabla1[[#This Row],[Costo Unit.]])</f>
        <v>0</v>
      </c>
      <c r="R586" s="337" t="s">
        <v>1057</v>
      </c>
      <c r="S586" s="351"/>
      <c r="T586" s="351"/>
      <c r="U586" s="352"/>
      <c r="V586" s="33"/>
    </row>
    <row r="587" spans="2:22" ht="18" x14ac:dyDescent="0.25">
      <c r="B587" s="333"/>
      <c r="C587" s="334" t="s">
        <v>1077</v>
      </c>
      <c r="D587" s="335" t="s">
        <v>945</v>
      </c>
      <c r="E587" s="340" t="s">
        <v>1402</v>
      </c>
      <c r="F587" s="334">
        <v>0</v>
      </c>
      <c r="G587" s="334">
        <v>0</v>
      </c>
      <c r="H587" s="334"/>
      <c r="I587" s="334"/>
      <c r="J587" s="334">
        <v>0</v>
      </c>
      <c r="K587" s="334">
        <f>SUM(Tabla1[[#This Row],[Existencia al 30/06/2023]]+Tabla1[[#This Row],[Entradas 30 Junio-30 Sept. 2023]]+Tabla1[[#This Row],[Devoluciones]]+I587-J587)</f>
        <v>0</v>
      </c>
      <c r="L587" s="334">
        <v>1</v>
      </c>
      <c r="M587" s="334">
        <f>Tabla1[[#This Row],[Inventario al 30/09/2023]]-Tabla1[[#This Row],[Balance S/Mov. al 30/09/2023]]</f>
        <v>1</v>
      </c>
      <c r="N587" s="337">
        <v>0</v>
      </c>
      <c r="O587" s="338">
        <f>Tabla1[[#This Row],[Costo Unit.]]*Tabla1[[#This Row],[Inventario al 30/09/2023]]</f>
        <v>0</v>
      </c>
      <c r="P587" s="337">
        <f>(Tabla1[[#This Row],[Entradas 30 Junio-30 Sept. 2023]]*Tabla1[[#This Row],[Costo Unit.]])</f>
        <v>0</v>
      </c>
      <c r="Q587" s="337">
        <f>(Tabla1[[#This Row],[Salidas 30 Junio-30 Sept. 2023]]*Tabla1[[#This Row],[Costo Unit.]])</f>
        <v>0</v>
      </c>
      <c r="R587" s="337" t="s">
        <v>1057</v>
      </c>
      <c r="S587" s="351"/>
      <c r="T587" s="351"/>
      <c r="U587" s="352"/>
      <c r="V587" s="33"/>
    </row>
    <row r="588" spans="2:22" ht="18" x14ac:dyDescent="0.25">
      <c r="B588" s="333"/>
      <c r="C588" s="334" t="s">
        <v>1068</v>
      </c>
      <c r="D588" s="335"/>
      <c r="E588" s="340" t="s">
        <v>1403</v>
      </c>
      <c r="F588" s="334">
        <v>0</v>
      </c>
      <c r="G588" s="334">
        <v>0</v>
      </c>
      <c r="H588" s="334"/>
      <c r="I588" s="334"/>
      <c r="J588" s="334">
        <v>0</v>
      </c>
      <c r="K588" s="334">
        <f>SUM(Tabla1[[#This Row],[Existencia al 30/06/2023]]+Tabla1[[#This Row],[Entradas 30 Junio-30 Sept. 2023]]+Tabla1[[#This Row],[Devoluciones]]+I588-J588)</f>
        <v>0</v>
      </c>
      <c r="L588" s="334">
        <v>1</v>
      </c>
      <c r="M588" s="334">
        <f>Tabla1[[#This Row],[Inventario al 30/09/2023]]-Tabla1[[#This Row],[Balance S/Mov. al 30/09/2023]]</f>
        <v>1</v>
      </c>
      <c r="N588" s="337">
        <v>0</v>
      </c>
      <c r="O588" s="338">
        <f>Tabla1[[#This Row],[Costo Unit.]]*Tabla1[[#This Row],[Inventario al 30/09/2023]]</f>
        <v>0</v>
      </c>
      <c r="P588" s="337">
        <f>(Tabla1[[#This Row],[Entradas 30 Junio-30 Sept. 2023]]*Tabla1[[#This Row],[Costo Unit.]])</f>
        <v>0</v>
      </c>
      <c r="Q588" s="337">
        <f>(Tabla1[[#This Row],[Salidas 30 Junio-30 Sept. 2023]]*Tabla1[[#This Row],[Costo Unit.]])</f>
        <v>0</v>
      </c>
      <c r="R588" s="337" t="s">
        <v>1057</v>
      </c>
      <c r="S588" s="351"/>
      <c r="T588" s="351"/>
      <c r="U588" s="352"/>
      <c r="V588" s="33"/>
    </row>
    <row r="589" spans="2:22" ht="18" x14ac:dyDescent="0.25">
      <c r="B589" s="333"/>
      <c r="C589" s="334" t="s">
        <v>1068</v>
      </c>
      <c r="D589" s="335"/>
      <c r="E589" s="340" t="s">
        <v>1404</v>
      </c>
      <c r="F589" s="334">
        <v>0</v>
      </c>
      <c r="G589" s="334">
        <v>0</v>
      </c>
      <c r="H589" s="334"/>
      <c r="I589" s="334"/>
      <c r="J589" s="334">
        <v>0</v>
      </c>
      <c r="K589" s="334">
        <f>SUM(Tabla1[[#This Row],[Existencia al 30/06/2023]]+Tabla1[[#This Row],[Entradas 30 Junio-30 Sept. 2023]]+Tabla1[[#This Row],[Devoluciones]]+I589-J589)</f>
        <v>0</v>
      </c>
      <c r="L589" s="334">
        <v>1</v>
      </c>
      <c r="M589" s="334">
        <f>Tabla1[[#This Row],[Inventario al 30/09/2023]]-Tabla1[[#This Row],[Balance S/Mov. al 30/09/2023]]</f>
        <v>1</v>
      </c>
      <c r="N589" s="337">
        <v>0</v>
      </c>
      <c r="O589" s="338">
        <f>Tabla1[[#This Row],[Costo Unit.]]*Tabla1[[#This Row],[Inventario al 30/09/2023]]</f>
        <v>0</v>
      </c>
      <c r="P589" s="337">
        <f>(Tabla1[[#This Row],[Entradas 30 Junio-30 Sept. 2023]]*Tabla1[[#This Row],[Costo Unit.]])</f>
        <v>0</v>
      </c>
      <c r="Q589" s="337">
        <f>(Tabla1[[#This Row],[Salidas 30 Junio-30 Sept. 2023]]*Tabla1[[#This Row],[Costo Unit.]])</f>
        <v>0</v>
      </c>
      <c r="R589" s="337" t="s">
        <v>1057</v>
      </c>
      <c r="S589" s="351"/>
      <c r="T589" s="351"/>
      <c r="U589" s="352"/>
      <c r="V589" s="33"/>
    </row>
    <row r="590" spans="2:22" ht="18" x14ac:dyDescent="0.25">
      <c r="B590" s="333"/>
      <c r="C590" s="334" t="s">
        <v>1068</v>
      </c>
      <c r="D590" s="335" t="s">
        <v>1376</v>
      </c>
      <c r="E590" s="340" t="s">
        <v>1405</v>
      </c>
      <c r="F590" s="334">
        <v>0</v>
      </c>
      <c r="G590" s="334">
        <v>0</v>
      </c>
      <c r="H590" s="334"/>
      <c r="I590" s="334"/>
      <c r="J590" s="334">
        <v>0</v>
      </c>
      <c r="K590" s="334">
        <f>SUM(Tabla1[[#This Row],[Existencia al 30/06/2023]]+Tabla1[[#This Row],[Entradas 30 Junio-30 Sept. 2023]]+Tabla1[[#This Row],[Devoluciones]]+I590-J590)</f>
        <v>0</v>
      </c>
      <c r="L590" s="334">
        <v>2</v>
      </c>
      <c r="M590" s="334">
        <f>Tabla1[[#This Row],[Inventario al 30/09/2023]]-Tabla1[[#This Row],[Balance S/Mov. al 30/09/2023]]</f>
        <v>2</v>
      </c>
      <c r="N590" s="337">
        <v>52.99</v>
      </c>
      <c r="O590" s="338">
        <f>Tabla1[[#This Row],[Costo Unit.]]*Tabla1[[#This Row],[Inventario al 30/09/2023]]</f>
        <v>105.98</v>
      </c>
      <c r="P590" s="337">
        <f>(Tabla1[[#This Row],[Entradas 30 Junio-30 Sept. 2023]]*Tabla1[[#This Row],[Costo Unit.]])</f>
        <v>0</v>
      </c>
      <c r="Q590" s="337">
        <f>(Tabla1[[#This Row],[Salidas 30 Junio-30 Sept. 2023]]*Tabla1[[#This Row],[Costo Unit.]])</f>
        <v>0</v>
      </c>
      <c r="R590" s="337" t="s">
        <v>1057</v>
      </c>
      <c r="S590" s="351"/>
      <c r="T590" s="351"/>
      <c r="U590" s="352"/>
      <c r="V590" s="33"/>
    </row>
    <row r="591" spans="2:22" ht="18" x14ac:dyDescent="0.25">
      <c r="B591" s="333"/>
      <c r="C591" s="334" t="s">
        <v>1070</v>
      </c>
      <c r="D591" s="335" t="s">
        <v>1447</v>
      </c>
      <c r="E591" s="340" t="s">
        <v>1406</v>
      </c>
      <c r="F591" s="334">
        <v>0</v>
      </c>
      <c r="G591" s="334">
        <v>0</v>
      </c>
      <c r="H591" s="334"/>
      <c r="I591" s="334"/>
      <c r="J591" s="334">
        <v>0</v>
      </c>
      <c r="K591" s="334">
        <f>SUM(Tabla1[[#This Row],[Existencia al 30/06/2023]]+Tabla1[[#This Row],[Entradas 30 Junio-30 Sept. 2023]]+Tabla1[[#This Row],[Devoluciones]]+I591-J591)</f>
        <v>0</v>
      </c>
      <c r="L591" s="334">
        <v>1</v>
      </c>
      <c r="M591" s="334">
        <f>Tabla1[[#This Row],[Inventario al 30/09/2023]]-Tabla1[[#This Row],[Balance S/Mov. al 30/09/2023]]</f>
        <v>1</v>
      </c>
      <c r="N591" s="337">
        <v>187.3</v>
      </c>
      <c r="O591" s="338">
        <f>Tabla1[[#This Row],[Costo Unit.]]*Tabla1[[#This Row],[Inventario al 30/09/2023]]</f>
        <v>187.3</v>
      </c>
      <c r="P591" s="337">
        <f>(Tabla1[[#This Row],[Entradas 30 Junio-30 Sept. 2023]]*Tabla1[[#This Row],[Costo Unit.]])</f>
        <v>0</v>
      </c>
      <c r="Q591" s="337">
        <f>(Tabla1[[#This Row],[Salidas 30 Junio-30 Sept. 2023]]*Tabla1[[#This Row],[Costo Unit.]])</f>
        <v>0</v>
      </c>
      <c r="R591" s="337" t="s">
        <v>1057</v>
      </c>
      <c r="S591" s="351"/>
      <c r="T591" s="351"/>
      <c r="U591" s="352"/>
      <c r="V591" s="33"/>
    </row>
    <row r="592" spans="2:22" ht="18" x14ac:dyDescent="0.25">
      <c r="B592" s="333"/>
      <c r="C592" s="334" t="s">
        <v>1070</v>
      </c>
      <c r="D592" s="335" t="s">
        <v>1259</v>
      </c>
      <c r="E592" s="340" t="s">
        <v>1407</v>
      </c>
      <c r="F592" s="334">
        <v>0</v>
      </c>
      <c r="G592" s="334">
        <v>0</v>
      </c>
      <c r="H592" s="334"/>
      <c r="I592" s="334"/>
      <c r="J592" s="334">
        <v>0</v>
      </c>
      <c r="K592" s="334">
        <f>SUM(Tabla1[[#This Row],[Existencia al 30/06/2023]]+Tabla1[[#This Row],[Entradas 30 Junio-30 Sept. 2023]]+Tabla1[[#This Row],[Devoluciones]]+I592-J592)</f>
        <v>0</v>
      </c>
      <c r="L592" s="334">
        <v>38</v>
      </c>
      <c r="M592" s="334">
        <f>Tabla1[[#This Row],[Inventario al 30/09/2023]]-Tabla1[[#This Row],[Balance S/Mov. al 30/09/2023]]</f>
        <v>38</v>
      </c>
      <c r="N592" s="337">
        <v>127.8</v>
      </c>
      <c r="O592" s="338">
        <f>Tabla1[[#This Row],[Costo Unit.]]*Tabla1[[#This Row],[Inventario al 30/09/2023]]</f>
        <v>4856.3999999999996</v>
      </c>
      <c r="P592" s="337">
        <f>(Tabla1[[#This Row],[Entradas 30 Junio-30 Sept. 2023]]*Tabla1[[#This Row],[Costo Unit.]])</f>
        <v>0</v>
      </c>
      <c r="Q592" s="337">
        <f>(Tabla1[[#This Row],[Salidas 30 Junio-30 Sept. 2023]]*Tabla1[[#This Row],[Costo Unit.]])</f>
        <v>0</v>
      </c>
      <c r="R592" s="337" t="s">
        <v>1057</v>
      </c>
      <c r="S592" s="351"/>
      <c r="T592" s="351"/>
      <c r="U592" s="352"/>
      <c r="V592" s="33"/>
    </row>
    <row r="593" spans="2:22" ht="18" x14ac:dyDescent="0.25">
      <c r="B593" s="333"/>
      <c r="C593" s="334" t="s">
        <v>1070</v>
      </c>
      <c r="D593" s="335" t="s">
        <v>1448</v>
      </c>
      <c r="E593" s="340" t="s">
        <v>1408</v>
      </c>
      <c r="F593" s="334">
        <v>0</v>
      </c>
      <c r="G593" s="334">
        <v>0</v>
      </c>
      <c r="H593" s="334"/>
      <c r="I593" s="334"/>
      <c r="J593" s="334">
        <v>0</v>
      </c>
      <c r="K593" s="334">
        <f>SUM(Tabla1[[#This Row],[Existencia al 30/06/2023]]+Tabla1[[#This Row],[Entradas 30 Junio-30 Sept. 2023]]+Tabla1[[#This Row],[Devoluciones]]+I593-J593)</f>
        <v>0</v>
      </c>
      <c r="L593" s="334">
        <v>23</v>
      </c>
      <c r="M593" s="334">
        <f>Tabla1[[#This Row],[Inventario al 30/09/2023]]-Tabla1[[#This Row],[Balance S/Mov. al 30/09/2023]]</f>
        <v>23</v>
      </c>
      <c r="N593" s="337">
        <v>315.25</v>
      </c>
      <c r="O593" s="338">
        <f>Tabla1[[#This Row],[Costo Unit.]]*Tabla1[[#This Row],[Inventario al 30/09/2023]]</f>
        <v>7250.75</v>
      </c>
      <c r="P593" s="337">
        <f>(Tabla1[[#This Row],[Entradas 30 Junio-30 Sept. 2023]]*Tabla1[[#This Row],[Costo Unit.]])</f>
        <v>0</v>
      </c>
      <c r="Q593" s="337">
        <f>(Tabla1[[#This Row],[Salidas 30 Junio-30 Sept. 2023]]*Tabla1[[#This Row],[Costo Unit.]])</f>
        <v>0</v>
      </c>
      <c r="R593" s="337" t="s">
        <v>1057</v>
      </c>
      <c r="S593" s="351"/>
      <c r="T593" s="351"/>
      <c r="U593" s="352"/>
      <c r="V593" s="33"/>
    </row>
    <row r="594" spans="2:22" ht="18" x14ac:dyDescent="0.25">
      <c r="B594" s="333"/>
      <c r="C594" s="334" t="s">
        <v>1070</v>
      </c>
      <c r="D594" s="335"/>
      <c r="E594" s="340" t="s">
        <v>1409</v>
      </c>
      <c r="F594" s="334">
        <v>0</v>
      </c>
      <c r="G594" s="334">
        <v>0</v>
      </c>
      <c r="H594" s="334"/>
      <c r="I594" s="334"/>
      <c r="J594" s="334">
        <v>0</v>
      </c>
      <c r="K594" s="334">
        <f>SUM(Tabla1[[#This Row],[Existencia al 30/06/2023]]+Tabla1[[#This Row],[Entradas 30 Junio-30 Sept. 2023]]+Tabla1[[#This Row],[Devoluciones]]+I594-J594)</f>
        <v>0</v>
      </c>
      <c r="L594" s="334">
        <v>31</v>
      </c>
      <c r="M594" s="334">
        <f>Tabla1[[#This Row],[Inventario al 30/09/2023]]-Tabla1[[#This Row],[Balance S/Mov. al 30/09/2023]]</f>
        <v>31</v>
      </c>
      <c r="N594" s="337">
        <v>0</v>
      </c>
      <c r="O594" s="338">
        <f>Tabla1[[#This Row],[Costo Unit.]]*Tabla1[[#This Row],[Inventario al 30/09/2023]]</f>
        <v>0</v>
      </c>
      <c r="P594" s="337">
        <f>(Tabla1[[#This Row],[Entradas 30 Junio-30 Sept. 2023]]*Tabla1[[#This Row],[Costo Unit.]])</f>
        <v>0</v>
      </c>
      <c r="Q594" s="337">
        <f>(Tabla1[[#This Row],[Salidas 30 Junio-30 Sept. 2023]]*Tabla1[[#This Row],[Costo Unit.]])</f>
        <v>0</v>
      </c>
      <c r="R594" s="337" t="s">
        <v>1057</v>
      </c>
      <c r="S594" s="351"/>
      <c r="T594" s="351"/>
      <c r="U594" s="352"/>
      <c r="V594" s="33"/>
    </row>
    <row r="595" spans="2:22" ht="18" x14ac:dyDescent="0.25">
      <c r="B595" s="333"/>
      <c r="C595" s="334" t="s">
        <v>1070</v>
      </c>
      <c r="D595" s="335"/>
      <c r="E595" s="340" t="s">
        <v>1410</v>
      </c>
      <c r="F595" s="334">
        <v>0</v>
      </c>
      <c r="G595" s="334">
        <v>0</v>
      </c>
      <c r="H595" s="334"/>
      <c r="I595" s="334"/>
      <c r="J595" s="334">
        <v>0</v>
      </c>
      <c r="K595" s="334">
        <f>SUM(Tabla1[[#This Row],[Existencia al 30/06/2023]]+Tabla1[[#This Row],[Entradas 30 Junio-30 Sept. 2023]]+Tabla1[[#This Row],[Devoluciones]]+I595-J595)</f>
        <v>0</v>
      </c>
      <c r="L595" s="334">
        <v>24</v>
      </c>
      <c r="M595" s="334">
        <f>Tabla1[[#This Row],[Inventario al 30/09/2023]]-Tabla1[[#This Row],[Balance S/Mov. al 30/09/2023]]</f>
        <v>24</v>
      </c>
      <c r="N595" s="337">
        <v>0</v>
      </c>
      <c r="O595" s="338">
        <f>Tabla1[[#This Row],[Costo Unit.]]*Tabla1[[#This Row],[Inventario al 30/09/2023]]</f>
        <v>0</v>
      </c>
      <c r="P595" s="337">
        <f>(Tabla1[[#This Row],[Entradas 30 Junio-30 Sept. 2023]]*Tabla1[[#This Row],[Costo Unit.]])</f>
        <v>0</v>
      </c>
      <c r="Q595" s="337">
        <f>(Tabla1[[#This Row],[Salidas 30 Junio-30 Sept. 2023]]*Tabla1[[#This Row],[Costo Unit.]])</f>
        <v>0</v>
      </c>
      <c r="R595" s="337" t="s">
        <v>1057</v>
      </c>
      <c r="S595" s="351"/>
      <c r="T595" s="351"/>
      <c r="U595" s="352"/>
      <c r="V595" s="33"/>
    </row>
    <row r="596" spans="2:22" ht="18" x14ac:dyDescent="0.25">
      <c r="B596" s="333"/>
      <c r="C596" s="334" t="s">
        <v>1070</v>
      </c>
      <c r="D596" s="335"/>
      <c r="E596" s="340" t="s">
        <v>1411</v>
      </c>
      <c r="F596" s="334">
        <v>0</v>
      </c>
      <c r="G596" s="334">
        <v>0</v>
      </c>
      <c r="H596" s="334"/>
      <c r="I596" s="334"/>
      <c r="J596" s="334">
        <v>0</v>
      </c>
      <c r="K596" s="334">
        <f>SUM(Tabla1[[#This Row],[Existencia al 30/06/2023]]+Tabla1[[#This Row],[Entradas 30 Junio-30 Sept. 2023]]+Tabla1[[#This Row],[Devoluciones]]+I596-J596)</f>
        <v>0</v>
      </c>
      <c r="L596" s="334">
        <v>14</v>
      </c>
      <c r="M596" s="334">
        <f>Tabla1[[#This Row],[Inventario al 30/09/2023]]-Tabla1[[#This Row],[Balance S/Mov. al 30/09/2023]]</f>
        <v>14</v>
      </c>
      <c r="N596" s="337">
        <v>0</v>
      </c>
      <c r="O596" s="338">
        <f>Tabla1[[#This Row],[Costo Unit.]]*Tabla1[[#This Row],[Inventario al 30/09/2023]]</f>
        <v>0</v>
      </c>
      <c r="P596" s="337">
        <f>(Tabla1[[#This Row],[Entradas 30 Junio-30 Sept. 2023]]*Tabla1[[#This Row],[Costo Unit.]])</f>
        <v>0</v>
      </c>
      <c r="Q596" s="337">
        <f>(Tabla1[[#This Row],[Salidas 30 Junio-30 Sept. 2023]]*Tabla1[[#This Row],[Costo Unit.]])</f>
        <v>0</v>
      </c>
      <c r="R596" s="337" t="s">
        <v>1057</v>
      </c>
      <c r="S596" s="351"/>
      <c r="T596" s="351"/>
      <c r="U596" s="352"/>
      <c r="V596" s="33"/>
    </row>
    <row r="597" spans="2:22" ht="18" x14ac:dyDescent="0.25">
      <c r="B597" s="333"/>
      <c r="C597" s="334" t="s">
        <v>1070</v>
      </c>
      <c r="D597" s="335" t="s">
        <v>1310</v>
      </c>
      <c r="E597" s="340" t="s">
        <v>1412</v>
      </c>
      <c r="F597" s="334">
        <v>0</v>
      </c>
      <c r="G597" s="334">
        <v>0</v>
      </c>
      <c r="H597" s="334"/>
      <c r="I597" s="334"/>
      <c r="J597" s="334">
        <v>0</v>
      </c>
      <c r="K597" s="334">
        <f>SUM(Tabla1[[#This Row],[Existencia al 30/06/2023]]+Tabla1[[#This Row],[Entradas 30 Junio-30 Sept. 2023]]+Tabla1[[#This Row],[Devoluciones]]+I597-J597)</f>
        <v>0</v>
      </c>
      <c r="L597" s="334">
        <v>23</v>
      </c>
      <c r="M597" s="334">
        <f>Tabla1[[#This Row],[Inventario al 30/09/2023]]-Tabla1[[#This Row],[Balance S/Mov. al 30/09/2023]]</f>
        <v>23</v>
      </c>
      <c r="N597" s="337">
        <v>77.72</v>
      </c>
      <c r="O597" s="338">
        <f>Tabla1[[#This Row],[Costo Unit.]]*Tabla1[[#This Row],[Inventario al 30/09/2023]]</f>
        <v>1787.56</v>
      </c>
      <c r="P597" s="337">
        <f>(Tabla1[[#This Row],[Entradas 30 Junio-30 Sept. 2023]]*Tabla1[[#This Row],[Costo Unit.]])</f>
        <v>0</v>
      </c>
      <c r="Q597" s="337">
        <f>(Tabla1[[#This Row],[Salidas 30 Junio-30 Sept. 2023]]*Tabla1[[#This Row],[Costo Unit.]])</f>
        <v>0</v>
      </c>
      <c r="R597" s="337" t="s">
        <v>1057</v>
      </c>
      <c r="S597" s="351"/>
      <c r="T597" s="351"/>
      <c r="U597" s="352"/>
      <c r="V597" s="33"/>
    </row>
    <row r="598" spans="2:22" ht="18" x14ac:dyDescent="0.25">
      <c r="B598" s="333"/>
      <c r="C598" s="334" t="s">
        <v>1070</v>
      </c>
      <c r="D598" s="335" t="s">
        <v>1449</v>
      </c>
      <c r="E598" s="340" t="s">
        <v>1450</v>
      </c>
      <c r="F598" s="334">
        <v>0</v>
      </c>
      <c r="G598" s="334">
        <v>0</v>
      </c>
      <c r="H598" s="334"/>
      <c r="I598" s="334"/>
      <c r="J598" s="334">
        <v>0</v>
      </c>
      <c r="K598" s="334">
        <f>SUM(Tabla1[[#This Row],[Existencia al 30/06/2023]]+Tabla1[[#This Row],[Entradas 30 Junio-30 Sept. 2023]]+Tabla1[[#This Row],[Devoluciones]]+I598-J598)</f>
        <v>0</v>
      </c>
      <c r="L598" s="334">
        <v>12</v>
      </c>
      <c r="M598" s="334">
        <f>Tabla1[[#This Row],[Inventario al 30/09/2023]]-Tabla1[[#This Row],[Balance S/Mov. al 30/09/2023]]</f>
        <v>12</v>
      </c>
      <c r="N598" s="337">
        <v>143.01</v>
      </c>
      <c r="O598" s="338">
        <f>Tabla1[[#This Row],[Costo Unit.]]*Tabla1[[#This Row],[Inventario al 30/09/2023]]</f>
        <v>1716.12</v>
      </c>
      <c r="P598" s="337">
        <f>(Tabla1[[#This Row],[Entradas 30 Junio-30 Sept. 2023]]*Tabla1[[#This Row],[Costo Unit.]])</f>
        <v>0</v>
      </c>
      <c r="Q598" s="337">
        <f>(Tabla1[[#This Row],[Salidas 30 Junio-30 Sept. 2023]]*Tabla1[[#This Row],[Costo Unit.]])</f>
        <v>0</v>
      </c>
      <c r="R598" s="337" t="s">
        <v>1057</v>
      </c>
      <c r="S598" s="351"/>
      <c r="T598" s="351"/>
      <c r="U598" s="352"/>
      <c r="V598" s="33"/>
    </row>
    <row r="599" spans="2:22" ht="18" x14ac:dyDescent="0.25">
      <c r="B599" s="333"/>
      <c r="C599" s="334" t="s">
        <v>1068</v>
      </c>
      <c r="D599" s="335" t="s">
        <v>1451</v>
      </c>
      <c r="E599" s="340" t="s">
        <v>1413</v>
      </c>
      <c r="F599" s="334">
        <v>0</v>
      </c>
      <c r="G599" s="334">
        <v>0</v>
      </c>
      <c r="H599" s="334"/>
      <c r="I599" s="334"/>
      <c r="J599" s="334">
        <v>0</v>
      </c>
      <c r="K599" s="334">
        <f>SUM(Tabla1[[#This Row],[Existencia al 30/06/2023]]+Tabla1[[#This Row],[Entradas 30 Junio-30 Sept. 2023]]+Tabla1[[#This Row],[Devoluciones]]+I599-J599)</f>
        <v>0</v>
      </c>
      <c r="L599" s="334">
        <v>41</v>
      </c>
      <c r="M599" s="334">
        <f>Tabla1[[#This Row],[Inventario al 30/09/2023]]-Tabla1[[#This Row],[Balance S/Mov. al 30/09/2023]]</f>
        <v>41</v>
      </c>
      <c r="N599" s="337">
        <v>1700</v>
      </c>
      <c r="O599" s="338">
        <f>Tabla1[[#This Row],[Costo Unit.]]*Tabla1[[#This Row],[Inventario al 30/09/2023]]</f>
        <v>69700</v>
      </c>
      <c r="P599" s="337">
        <f>(Tabla1[[#This Row],[Entradas 30 Junio-30 Sept. 2023]]*Tabla1[[#This Row],[Costo Unit.]])</f>
        <v>0</v>
      </c>
      <c r="Q599" s="337">
        <f>(Tabla1[[#This Row],[Salidas 30 Junio-30 Sept. 2023]]*Tabla1[[#This Row],[Costo Unit.]])</f>
        <v>0</v>
      </c>
      <c r="R599" s="337" t="s">
        <v>1057</v>
      </c>
      <c r="S599" s="351"/>
      <c r="T599" s="351"/>
      <c r="U599" s="352"/>
      <c r="V599" s="33"/>
    </row>
    <row r="600" spans="2:22" ht="18" x14ac:dyDescent="0.25">
      <c r="B600" s="333"/>
      <c r="C600" s="334" t="s">
        <v>1070</v>
      </c>
      <c r="D600" s="335" t="s">
        <v>1321</v>
      </c>
      <c r="E600" s="340" t="s">
        <v>1454</v>
      </c>
      <c r="F600" s="334">
        <v>0</v>
      </c>
      <c r="G600" s="334">
        <v>0</v>
      </c>
      <c r="H600" s="334"/>
      <c r="I600" s="334"/>
      <c r="J600" s="334">
        <v>0</v>
      </c>
      <c r="K600" s="334">
        <f>SUM(Tabla1[[#This Row],[Existencia al 30/06/2023]]+Tabla1[[#This Row],[Entradas 30 Junio-30 Sept. 2023]]+Tabla1[[#This Row],[Devoluciones]]+I600-J600)</f>
        <v>0</v>
      </c>
      <c r="L600" s="334">
        <v>19</v>
      </c>
      <c r="M600" s="334">
        <f>Tabla1[[#This Row],[Inventario al 30/09/2023]]-Tabla1[[#This Row],[Balance S/Mov. al 30/09/2023]]</f>
        <v>19</v>
      </c>
      <c r="N600" s="337">
        <v>78</v>
      </c>
      <c r="O600" s="338">
        <f>Tabla1[[#This Row],[Costo Unit.]]*Tabla1[[#This Row],[Inventario al 30/09/2023]]</f>
        <v>1482</v>
      </c>
      <c r="P600" s="337">
        <f>(Tabla1[[#This Row],[Entradas 30 Junio-30 Sept. 2023]]*Tabla1[[#This Row],[Costo Unit.]])</f>
        <v>0</v>
      </c>
      <c r="Q600" s="337">
        <f>(Tabla1[[#This Row],[Salidas 30 Junio-30 Sept. 2023]]*Tabla1[[#This Row],[Costo Unit.]])</f>
        <v>0</v>
      </c>
      <c r="R600" s="337" t="s">
        <v>1057</v>
      </c>
      <c r="S600" s="351"/>
      <c r="T600" s="351"/>
      <c r="U600" s="352"/>
      <c r="V600" s="33"/>
    </row>
    <row r="601" spans="2:22" ht="18" x14ac:dyDescent="0.25">
      <c r="B601" s="333"/>
      <c r="C601" s="334" t="s">
        <v>1068</v>
      </c>
      <c r="D601" s="335" t="s">
        <v>1303</v>
      </c>
      <c r="E601" s="340" t="s">
        <v>1304</v>
      </c>
      <c r="F601" s="334">
        <v>0</v>
      </c>
      <c r="G601" s="334">
        <v>0</v>
      </c>
      <c r="H601" s="334"/>
      <c r="I601" s="334"/>
      <c r="J601" s="334">
        <v>0</v>
      </c>
      <c r="K601" s="334">
        <f>SUM(Tabla1[[#This Row],[Existencia al 30/06/2023]]+Tabla1[[#This Row],[Entradas 30 Junio-30 Sept. 2023]]+Tabla1[[#This Row],[Devoluciones]]+I601-J601)</f>
        <v>0</v>
      </c>
      <c r="L601" s="334">
        <v>56</v>
      </c>
      <c r="M601" s="334">
        <f>Tabla1[[#This Row],[Inventario al 30/09/2023]]-Tabla1[[#This Row],[Balance S/Mov. al 30/09/2023]]</f>
        <v>56</v>
      </c>
      <c r="N601" s="337">
        <v>324</v>
      </c>
      <c r="O601" s="338">
        <f>Tabla1[[#This Row],[Costo Unit.]]*Tabla1[[#This Row],[Inventario al 30/09/2023]]</f>
        <v>18144</v>
      </c>
      <c r="P601" s="337">
        <f>(Tabla1[[#This Row],[Entradas 30 Junio-30 Sept. 2023]]*Tabla1[[#This Row],[Costo Unit.]])</f>
        <v>0</v>
      </c>
      <c r="Q601" s="337">
        <f>(Tabla1[[#This Row],[Salidas 30 Junio-30 Sept. 2023]]*Tabla1[[#This Row],[Costo Unit.]])</f>
        <v>0</v>
      </c>
      <c r="R601" s="337" t="s">
        <v>1057</v>
      </c>
      <c r="S601" s="351"/>
      <c r="T601" s="351"/>
      <c r="U601" s="352"/>
      <c r="V601" s="33"/>
    </row>
    <row r="602" spans="2:22" ht="18" x14ac:dyDescent="0.25">
      <c r="B602" s="333"/>
      <c r="C602" s="334" t="s">
        <v>1075</v>
      </c>
      <c r="D602" s="335" t="s">
        <v>1455</v>
      </c>
      <c r="E602" s="340" t="s">
        <v>1414</v>
      </c>
      <c r="F602" s="334">
        <v>0</v>
      </c>
      <c r="G602" s="334">
        <v>0</v>
      </c>
      <c r="H602" s="334"/>
      <c r="I602" s="334"/>
      <c r="J602" s="334">
        <v>0</v>
      </c>
      <c r="K602" s="334">
        <f>SUM(Tabla1[[#This Row],[Existencia al 30/06/2023]]+Tabla1[[#This Row],[Entradas 30 Junio-30 Sept. 2023]]+Tabla1[[#This Row],[Devoluciones]]+I602-J602)</f>
        <v>0</v>
      </c>
      <c r="L602" s="334">
        <v>25</v>
      </c>
      <c r="M602" s="334">
        <f>Tabla1[[#This Row],[Inventario al 30/09/2023]]-Tabla1[[#This Row],[Balance S/Mov. al 30/09/2023]]</f>
        <v>25</v>
      </c>
      <c r="N602" s="337">
        <v>0</v>
      </c>
      <c r="O602" s="338">
        <f>Tabla1[[#This Row],[Costo Unit.]]*Tabla1[[#This Row],[Inventario al 30/09/2023]]</f>
        <v>0</v>
      </c>
      <c r="P602" s="337">
        <f>(Tabla1[[#This Row],[Entradas 30 Junio-30 Sept. 2023]]*Tabla1[[#This Row],[Costo Unit.]])</f>
        <v>0</v>
      </c>
      <c r="Q602" s="337">
        <f>(Tabla1[[#This Row],[Salidas 30 Junio-30 Sept. 2023]]*Tabla1[[#This Row],[Costo Unit.]])</f>
        <v>0</v>
      </c>
      <c r="R602" s="337" t="s">
        <v>1057</v>
      </c>
      <c r="S602" s="351"/>
      <c r="T602" s="351"/>
      <c r="U602" s="352"/>
      <c r="V602" s="33"/>
    </row>
    <row r="603" spans="2:22" ht="18" x14ac:dyDescent="0.25">
      <c r="B603" s="333"/>
      <c r="C603" s="334" t="s">
        <v>1073</v>
      </c>
      <c r="D603" s="335"/>
      <c r="E603" s="340" t="s">
        <v>1415</v>
      </c>
      <c r="F603" s="334">
        <v>0</v>
      </c>
      <c r="G603" s="334">
        <v>0</v>
      </c>
      <c r="H603" s="334"/>
      <c r="I603" s="334"/>
      <c r="J603" s="334">
        <v>0</v>
      </c>
      <c r="K603" s="334">
        <f>SUM(Tabla1[[#This Row],[Existencia al 30/06/2023]]+Tabla1[[#This Row],[Entradas 30 Junio-30 Sept. 2023]]+Tabla1[[#This Row],[Devoluciones]]+I603-J603)</f>
        <v>0</v>
      </c>
      <c r="L603" s="334">
        <v>3</v>
      </c>
      <c r="M603" s="334">
        <f>Tabla1[[#This Row],[Inventario al 30/09/2023]]-Tabla1[[#This Row],[Balance S/Mov. al 30/09/2023]]</f>
        <v>3</v>
      </c>
      <c r="N603" s="337">
        <v>6200</v>
      </c>
      <c r="O603" s="338">
        <f>Tabla1[[#This Row],[Costo Unit.]]*Tabla1[[#This Row],[Inventario al 30/09/2023]]</f>
        <v>18600</v>
      </c>
      <c r="P603" s="337">
        <f>(Tabla1[[#This Row],[Entradas 30 Junio-30 Sept. 2023]]*Tabla1[[#This Row],[Costo Unit.]])</f>
        <v>0</v>
      </c>
      <c r="Q603" s="337">
        <f>(Tabla1[[#This Row],[Salidas 30 Junio-30 Sept. 2023]]*Tabla1[[#This Row],[Costo Unit.]])</f>
        <v>0</v>
      </c>
      <c r="R603" s="337" t="s">
        <v>1057</v>
      </c>
      <c r="S603" s="351"/>
      <c r="T603" s="351"/>
      <c r="U603" s="352"/>
      <c r="V603" s="33"/>
    </row>
    <row r="604" spans="2:22" ht="18" x14ac:dyDescent="0.25">
      <c r="B604" s="333"/>
      <c r="C604" s="334" t="s">
        <v>1073</v>
      </c>
      <c r="D604" s="335" t="s">
        <v>1119</v>
      </c>
      <c r="E604" s="340" t="s">
        <v>1416</v>
      </c>
      <c r="F604" s="334">
        <v>0</v>
      </c>
      <c r="G604" s="334">
        <v>0</v>
      </c>
      <c r="H604" s="334"/>
      <c r="I604" s="334"/>
      <c r="J604" s="334">
        <v>0</v>
      </c>
      <c r="K604" s="334">
        <f>SUM(Tabla1[[#This Row],[Existencia al 30/06/2023]]+Tabla1[[#This Row],[Entradas 30 Junio-30 Sept. 2023]]+Tabla1[[#This Row],[Devoluciones]]+I604-J604)</f>
        <v>0</v>
      </c>
      <c r="L604" s="334">
        <v>1</v>
      </c>
      <c r="M604" s="334">
        <f>Tabla1[[#This Row],[Inventario al 30/09/2023]]-Tabla1[[#This Row],[Balance S/Mov. al 30/09/2023]]</f>
        <v>1</v>
      </c>
      <c r="N604" s="337">
        <v>46964</v>
      </c>
      <c r="O604" s="338">
        <f>Tabla1[[#This Row],[Costo Unit.]]*Tabla1[[#This Row],[Inventario al 30/09/2023]]</f>
        <v>46964</v>
      </c>
      <c r="P604" s="337">
        <f>(Tabla1[[#This Row],[Entradas 30 Junio-30 Sept. 2023]]*Tabla1[[#This Row],[Costo Unit.]])</f>
        <v>0</v>
      </c>
      <c r="Q604" s="337">
        <f>(Tabla1[[#This Row],[Salidas 30 Junio-30 Sept. 2023]]*Tabla1[[#This Row],[Costo Unit.]])</f>
        <v>0</v>
      </c>
      <c r="R604" s="337" t="s">
        <v>1057</v>
      </c>
      <c r="S604" s="351"/>
      <c r="T604" s="351"/>
      <c r="U604" s="352"/>
      <c r="V604" s="33"/>
    </row>
    <row r="605" spans="2:22" ht="18" x14ac:dyDescent="0.25">
      <c r="B605" s="333"/>
      <c r="C605" s="334" t="s">
        <v>1070</v>
      </c>
      <c r="D605" s="335"/>
      <c r="E605" s="340" t="s">
        <v>1417</v>
      </c>
      <c r="F605" s="334">
        <v>0</v>
      </c>
      <c r="G605" s="334">
        <v>0</v>
      </c>
      <c r="H605" s="334"/>
      <c r="I605" s="334"/>
      <c r="J605" s="334">
        <v>0</v>
      </c>
      <c r="K605" s="334">
        <f>SUM(Tabla1[[#This Row],[Existencia al 30/06/2023]]+Tabla1[[#This Row],[Entradas 30 Junio-30 Sept. 2023]]+Tabla1[[#This Row],[Devoluciones]]+I605-J605)</f>
        <v>0</v>
      </c>
      <c r="L605" s="334">
        <v>1</v>
      </c>
      <c r="M605" s="334">
        <f>Tabla1[[#This Row],[Inventario al 30/09/2023]]-Tabla1[[#This Row],[Balance S/Mov. al 30/09/2023]]</f>
        <v>1</v>
      </c>
      <c r="N605" s="337">
        <v>0</v>
      </c>
      <c r="O605" s="338">
        <f>Tabla1[[#This Row],[Costo Unit.]]*Tabla1[[#This Row],[Inventario al 30/09/2023]]</f>
        <v>0</v>
      </c>
      <c r="P605" s="337">
        <f>(Tabla1[[#This Row],[Entradas 30 Junio-30 Sept. 2023]]*Tabla1[[#This Row],[Costo Unit.]])</f>
        <v>0</v>
      </c>
      <c r="Q605" s="337">
        <f>(Tabla1[[#This Row],[Salidas 30 Junio-30 Sept. 2023]]*Tabla1[[#This Row],[Costo Unit.]])</f>
        <v>0</v>
      </c>
      <c r="R605" s="337" t="s">
        <v>1057</v>
      </c>
      <c r="S605" s="351"/>
      <c r="T605" s="351"/>
      <c r="U605" s="352"/>
      <c r="V605" s="33"/>
    </row>
    <row r="606" spans="2:22" ht="18" x14ac:dyDescent="0.25">
      <c r="B606" s="333"/>
      <c r="C606" s="334" t="s">
        <v>1070</v>
      </c>
      <c r="D606" s="335" t="s">
        <v>257</v>
      </c>
      <c r="E606" s="340" t="s">
        <v>1418</v>
      </c>
      <c r="F606" s="334">
        <v>0</v>
      </c>
      <c r="G606" s="334">
        <v>0</v>
      </c>
      <c r="H606" s="334"/>
      <c r="I606" s="334"/>
      <c r="J606" s="334">
        <v>0</v>
      </c>
      <c r="K606" s="334">
        <f>SUM(Tabla1[[#This Row],[Existencia al 30/06/2023]]+Tabla1[[#This Row],[Entradas 30 Junio-30 Sept. 2023]]+Tabla1[[#This Row],[Devoluciones]]+I606-J606)</f>
        <v>0</v>
      </c>
      <c r="L606" s="334">
        <v>4</v>
      </c>
      <c r="M606" s="334">
        <f>Tabla1[[#This Row],[Inventario al 30/09/2023]]-Tabla1[[#This Row],[Balance S/Mov. al 30/09/2023]]</f>
        <v>4</v>
      </c>
      <c r="N606" s="337">
        <v>9.57</v>
      </c>
      <c r="O606" s="338">
        <f>Tabla1[[#This Row],[Costo Unit.]]*Tabla1[[#This Row],[Inventario al 30/09/2023]]</f>
        <v>38.28</v>
      </c>
      <c r="P606" s="337">
        <f>(Tabla1[[#This Row],[Entradas 30 Junio-30 Sept. 2023]]*Tabla1[[#This Row],[Costo Unit.]])</f>
        <v>0</v>
      </c>
      <c r="Q606" s="337">
        <f>(Tabla1[[#This Row],[Salidas 30 Junio-30 Sept. 2023]]*Tabla1[[#This Row],[Costo Unit.]])</f>
        <v>0</v>
      </c>
      <c r="R606" s="337" t="s">
        <v>1057</v>
      </c>
      <c r="S606" s="351"/>
      <c r="T606" s="351"/>
      <c r="U606" s="352"/>
      <c r="V606" s="33"/>
    </row>
    <row r="607" spans="2:22" ht="18" x14ac:dyDescent="0.25">
      <c r="B607" s="333"/>
      <c r="C607" s="334" t="s">
        <v>1070</v>
      </c>
      <c r="D607" s="335"/>
      <c r="E607" s="340" t="s">
        <v>1419</v>
      </c>
      <c r="F607" s="334">
        <v>0</v>
      </c>
      <c r="G607" s="334">
        <v>0</v>
      </c>
      <c r="H607" s="334"/>
      <c r="I607" s="334"/>
      <c r="J607" s="334">
        <v>0</v>
      </c>
      <c r="K607" s="334">
        <f>SUM(Tabla1[[#This Row],[Existencia al 30/06/2023]]+Tabla1[[#This Row],[Entradas 30 Junio-30 Sept. 2023]]+Tabla1[[#This Row],[Devoluciones]]+I607-J607)</f>
        <v>0</v>
      </c>
      <c r="L607" s="334">
        <v>13</v>
      </c>
      <c r="M607" s="334">
        <f>Tabla1[[#This Row],[Inventario al 30/09/2023]]-Tabla1[[#This Row],[Balance S/Mov. al 30/09/2023]]</f>
        <v>13</v>
      </c>
      <c r="N607" s="337">
        <v>0</v>
      </c>
      <c r="O607" s="338">
        <f>Tabla1[[#This Row],[Costo Unit.]]*Tabla1[[#This Row],[Inventario al 30/09/2023]]</f>
        <v>0</v>
      </c>
      <c r="P607" s="337">
        <f>(Tabla1[[#This Row],[Entradas 30 Junio-30 Sept. 2023]]*Tabla1[[#This Row],[Costo Unit.]])</f>
        <v>0</v>
      </c>
      <c r="Q607" s="337">
        <f>(Tabla1[[#This Row],[Salidas 30 Junio-30 Sept. 2023]]*Tabla1[[#This Row],[Costo Unit.]])</f>
        <v>0</v>
      </c>
      <c r="R607" s="337" t="s">
        <v>1057</v>
      </c>
      <c r="S607" s="351"/>
      <c r="T607" s="351"/>
      <c r="U607" s="352"/>
      <c r="V607" s="33"/>
    </row>
    <row r="608" spans="2:22" ht="18" x14ac:dyDescent="0.25">
      <c r="B608" s="333"/>
      <c r="C608" s="334" t="s">
        <v>1070</v>
      </c>
      <c r="D608" s="335"/>
      <c r="E608" s="340" t="s">
        <v>1420</v>
      </c>
      <c r="F608" s="334">
        <v>0</v>
      </c>
      <c r="G608" s="334">
        <v>0</v>
      </c>
      <c r="H608" s="334"/>
      <c r="I608" s="334"/>
      <c r="J608" s="334">
        <v>0</v>
      </c>
      <c r="K608" s="334">
        <f>SUM(Tabla1[[#This Row],[Existencia al 30/06/2023]]+Tabla1[[#This Row],[Entradas 30 Junio-30 Sept. 2023]]+Tabla1[[#This Row],[Devoluciones]]+I608-J608)</f>
        <v>0</v>
      </c>
      <c r="L608" s="334">
        <v>10</v>
      </c>
      <c r="M608" s="334">
        <f>Tabla1[[#This Row],[Inventario al 30/09/2023]]-Tabla1[[#This Row],[Balance S/Mov. al 30/09/2023]]</f>
        <v>10</v>
      </c>
      <c r="N608" s="337">
        <v>0</v>
      </c>
      <c r="O608" s="338">
        <f>Tabla1[[#This Row],[Costo Unit.]]*Tabla1[[#This Row],[Inventario al 30/09/2023]]</f>
        <v>0</v>
      </c>
      <c r="P608" s="337">
        <f>(Tabla1[[#This Row],[Entradas 30 Junio-30 Sept. 2023]]*Tabla1[[#This Row],[Costo Unit.]])</f>
        <v>0</v>
      </c>
      <c r="Q608" s="337">
        <f>(Tabla1[[#This Row],[Salidas 30 Junio-30 Sept. 2023]]*Tabla1[[#This Row],[Costo Unit.]])</f>
        <v>0</v>
      </c>
      <c r="R608" s="337" t="s">
        <v>1057</v>
      </c>
      <c r="S608" s="351"/>
      <c r="T608" s="351"/>
      <c r="U608" s="352"/>
      <c r="V608" s="33"/>
    </row>
    <row r="609" spans="2:22" ht="18" x14ac:dyDescent="0.25">
      <c r="B609" s="333"/>
      <c r="C609" s="334" t="s">
        <v>1070</v>
      </c>
      <c r="D609" s="335"/>
      <c r="E609" s="340" t="s">
        <v>1421</v>
      </c>
      <c r="F609" s="334">
        <v>0</v>
      </c>
      <c r="G609" s="334">
        <v>0</v>
      </c>
      <c r="H609" s="334"/>
      <c r="I609" s="334"/>
      <c r="J609" s="334">
        <v>0</v>
      </c>
      <c r="K609" s="334">
        <f>SUM(Tabla1[[#This Row],[Existencia al 30/06/2023]]+Tabla1[[#This Row],[Entradas 30 Junio-30 Sept. 2023]]+Tabla1[[#This Row],[Devoluciones]]+I609-J609)</f>
        <v>0</v>
      </c>
      <c r="L609" s="334">
        <v>19</v>
      </c>
      <c r="M609" s="334">
        <f>Tabla1[[#This Row],[Inventario al 30/09/2023]]-Tabla1[[#This Row],[Balance S/Mov. al 30/09/2023]]</f>
        <v>19</v>
      </c>
      <c r="N609" s="337">
        <v>0</v>
      </c>
      <c r="O609" s="338">
        <f>Tabla1[[#This Row],[Costo Unit.]]*Tabla1[[#This Row],[Inventario al 30/09/2023]]</f>
        <v>0</v>
      </c>
      <c r="P609" s="337">
        <f>(Tabla1[[#This Row],[Entradas 30 Junio-30 Sept. 2023]]*Tabla1[[#This Row],[Costo Unit.]])</f>
        <v>0</v>
      </c>
      <c r="Q609" s="337">
        <f>(Tabla1[[#This Row],[Salidas 30 Junio-30 Sept. 2023]]*Tabla1[[#This Row],[Costo Unit.]])</f>
        <v>0</v>
      </c>
      <c r="R609" s="337" t="s">
        <v>1057</v>
      </c>
      <c r="S609" s="351"/>
      <c r="T609" s="351"/>
      <c r="U609" s="352"/>
      <c r="V609" s="33"/>
    </row>
    <row r="610" spans="2:22" ht="18" x14ac:dyDescent="0.25">
      <c r="B610" s="333"/>
      <c r="C610" s="334" t="s">
        <v>1068</v>
      </c>
      <c r="D610" s="335" t="s">
        <v>833</v>
      </c>
      <c r="E610" s="340" t="s">
        <v>841</v>
      </c>
      <c r="F610" s="334">
        <v>0</v>
      </c>
      <c r="G610" s="334">
        <v>0</v>
      </c>
      <c r="H610" s="334"/>
      <c r="I610" s="334"/>
      <c r="J610" s="334">
        <v>0</v>
      </c>
      <c r="K610" s="334">
        <f>SUM(Tabla1[[#This Row],[Existencia al 30/06/2023]]+Tabla1[[#This Row],[Entradas 30 Junio-30 Sept. 2023]]+Tabla1[[#This Row],[Devoluciones]]+I610-J610)</f>
        <v>0</v>
      </c>
      <c r="L610" s="334">
        <v>36</v>
      </c>
      <c r="M610" s="334">
        <f>Tabla1[[#This Row],[Inventario al 30/09/2023]]-Tabla1[[#This Row],[Balance S/Mov. al 30/09/2023]]</f>
        <v>36</v>
      </c>
      <c r="N610" s="337">
        <v>0</v>
      </c>
      <c r="O610" s="338">
        <f>Tabla1[[#This Row],[Costo Unit.]]*Tabla1[[#This Row],[Inventario al 30/09/2023]]</f>
        <v>0</v>
      </c>
      <c r="P610" s="337">
        <f>(Tabla1[[#This Row],[Entradas 30 Junio-30 Sept. 2023]]*Tabla1[[#This Row],[Costo Unit.]])</f>
        <v>0</v>
      </c>
      <c r="Q610" s="337">
        <f>(Tabla1[[#This Row],[Salidas 30 Junio-30 Sept. 2023]]*Tabla1[[#This Row],[Costo Unit.]])</f>
        <v>0</v>
      </c>
      <c r="R610" s="337" t="s">
        <v>1057</v>
      </c>
      <c r="S610" s="351"/>
      <c r="T610" s="351"/>
      <c r="U610" s="352"/>
      <c r="V610" s="33"/>
    </row>
    <row r="611" spans="2:22" ht="18" x14ac:dyDescent="0.25">
      <c r="B611" s="333"/>
      <c r="C611" s="334" t="s">
        <v>1070</v>
      </c>
      <c r="D611" s="335" t="s">
        <v>321</v>
      </c>
      <c r="E611" s="340" t="s">
        <v>1422</v>
      </c>
      <c r="F611" s="334">
        <v>0</v>
      </c>
      <c r="G611" s="334">
        <v>0</v>
      </c>
      <c r="H611" s="334"/>
      <c r="I611" s="334"/>
      <c r="J611" s="334">
        <v>0</v>
      </c>
      <c r="K611" s="334">
        <f>SUM(Tabla1[[#This Row],[Existencia al 30/06/2023]]+Tabla1[[#This Row],[Entradas 30 Junio-30 Sept. 2023]]+Tabla1[[#This Row],[Devoluciones]]+I611-J611)</f>
        <v>0</v>
      </c>
      <c r="L611" s="334">
        <v>8</v>
      </c>
      <c r="M611" s="334">
        <f>Tabla1[[#This Row],[Inventario al 30/09/2023]]-Tabla1[[#This Row],[Balance S/Mov. al 30/09/2023]]</f>
        <v>8</v>
      </c>
      <c r="N611" s="337">
        <v>36.880000000000003</v>
      </c>
      <c r="O611" s="338">
        <f>Tabla1[[#This Row],[Costo Unit.]]*Tabla1[[#This Row],[Inventario al 30/09/2023]]</f>
        <v>295.04000000000002</v>
      </c>
      <c r="P611" s="337">
        <f>(Tabla1[[#This Row],[Entradas 30 Junio-30 Sept. 2023]]*Tabla1[[#This Row],[Costo Unit.]])</f>
        <v>0</v>
      </c>
      <c r="Q611" s="337">
        <f>(Tabla1[[#This Row],[Salidas 30 Junio-30 Sept. 2023]]*Tabla1[[#This Row],[Costo Unit.]])</f>
        <v>0</v>
      </c>
      <c r="R611" s="337" t="s">
        <v>1057</v>
      </c>
      <c r="S611" s="351"/>
      <c r="T611" s="351"/>
      <c r="U611" s="352"/>
      <c r="V611" s="33"/>
    </row>
    <row r="612" spans="2:22" ht="18" x14ac:dyDescent="0.25">
      <c r="B612" s="333"/>
      <c r="C612" s="334" t="s">
        <v>1068</v>
      </c>
      <c r="D612" s="335" t="s">
        <v>1457</v>
      </c>
      <c r="E612" s="340" t="s">
        <v>1423</v>
      </c>
      <c r="F612" s="334">
        <v>0</v>
      </c>
      <c r="G612" s="334">
        <v>0</v>
      </c>
      <c r="H612" s="334"/>
      <c r="I612" s="334"/>
      <c r="J612" s="334">
        <v>0</v>
      </c>
      <c r="K612" s="334">
        <f>SUM(Tabla1[[#This Row],[Existencia al 30/06/2023]]+Tabla1[[#This Row],[Entradas 30 Junio-30 Sept. 2023]]+Tabla1[[#This Row],[Devoluciones]]+I612-J612)</f>
        <v>0</v>
      </c>
      <c r="L612" s="334">
        <v>100</v>
      </c>
      <c r="M612" s="334">
        <f>Tabla1[[#This Row],[Inventario al 30/09/2023]]-Tabla1[[#This Row],[Balance S/Mov. al 30/09/2023]]</f>
        <v>100</v>
      </c>
      <c r="N612" s="337">
        <v>20</v>
      </c>
      <c r="O612" s="338">
        <f>Tabla1[[#This Row],[Costo Unit.]]*Tabla1[[#This Row],[Inventario al 30/09/2023]]</f>
        <v>2000</v>
      </c>
      <c r="P612" s="337">
        <f>(Tabla1[[#This Row],[Entradas 30 Junio-30 Sept. 2023]]*Tabla1[[#This Row],[Costo Unit.]])</f>
        <v>0</v>
      </c>
      <c r="Q612" s="337">
        <f>(Tabla1[[#This Row],[Salidas 30 Junio-30 Sept. 2023]]*Tabla1[[#This Row],[Costo Unit.]])</f>
        <v>0</v>
      </c>
      <c r="R612" s="337" t="s">
        <v>1057</v>
      </c>
      <c r="S612" s="351"/>
      <c r="T612" s="351"/>
      <c r="U612" s="352"/>
      <c r="V612" s="33"/>
    </row>
    <row r="613" spans="2:22" ht="18" x14ac:dyDescent="0.25">
      <c r="B613" s="333"/>
      <c r="C613" s="334" t="s">
        <v>1068</v>
      </c>
      <c r="D613" s="335"/>
      <c r="E613" s="340" t="s">
        <v>1424</v>
      </c>
      <c r="F613" s="334">
        <v>0</v>
      </c>
      <c r="G613" s="334">
        <v>0</v>
      </c>
      <c r="H613" s="334"/>
      <c r="I613" s="334"/>
      <c r="J613" s="334">
        <v>0</v>
      </c>
      <c r="K613" s="334">
        <f>SUM(Tabla1[[#This Row],[Existencia al 30/06/2023]]+Tabla1[[#This Row],[Entradas 30 Junio-30 Sept. 2023]]+Tabla1[[#This Row],[Devoluciones]]+I613-J613)</f>
        <v>0</v>
      </c>
      <c r="L613" s="334">
        <v>50</v>
      </c>
      <c r="M613" s="334">
        <f>Tabla1[[#This Row],[Inventario al 30/09/2023]]-Tabla1[[#This Row],[Balance S/Mov. al 30/09/2023]]</f>
        <v>50</v>
      </c>
      <c r="N613" s="337">
        <v>0</v>
      </c>
      <c r="O613" s="338">
        <f>Tabla1[[#This Row],[Costo Unit.]]*Tabla1[[#This Row],[Inventario al 30/09/2023]]</f>
        <v>0</v>
      </c>
      <c r="P613" s="337">
        <f>(Tabla1[[#This Row],[Entradas 30 Junio-30 Sept. 2023]]*Tabla1[[#This Row],[Costo Unit.]])</f>
        <v>0</v>
      </c>
      <c r="Q613" s="337">
        <f>(Tabla1[[#This Row],[Salidas 30 Junio-30 Sept. 2023]]*Tabla1[[#This Row],[Costo Unit.]])</f>
        <v>0</v>
      </c>
      <c r="R613" s="337" t="s">
        <v>1057</v>
      </c>
      <c r="S613" s="351"/>
      <c r="T613" s="351"/>
      <c r="U613" s="352"/>
      <c r="V613" s="33"/>
    </row>
    <row r="614" spans="2:22" ht="18" x14ac:dyDescent="0.25">
      <c r="B614" s="333"/>
      <c r="C614" s="334" t="s">
        <v>1068</v>
      </c>
      <c r="D614" s="335" t="s">
        <v>185</v>
      </c>
      <c r="E614" s="340" t="s">
        <v>1425</v>
      </c>
      <c r="F614" s="334">
        <v>0</v>
      </c>
      <c r="G614" s="334">
        <v>0</v>
      </c>
      <c r="H614" s="334"/>
      <c r="I614" s="334"/>
      <c r="J614" s="334">
        <v>0</v>
      </c>
      <c r="K614" s="334">
        <f>SUM(Tabla1[[#This Row],[Existencia al 30/06/2023]]+Tabla1[[#This Row],[Entradas 30 Junio-30 Sept. 2023]]+Tabla1[[#This Row],[Devoluciones]]+I614-J614)</f>
        <v>0</v>
      </c>
      <c r="L614" s="334">
        <v>10</v>
      </c>
      <c r="M614" s="334">
        <f>Tabla1[[#This Row],[Inventario al 30/09/2023]]-Tabla1[[#This Row],[Balance S/Mov. al 30/09/2023]]</f>
        <v>10</v>
      </c>
      <c r="N614" s="337">
        <v>198.24</v>
      </c>
      <c r="O614" s="338">
        <f>Tabla1[[#This Row],[Costo Unit.]]*Tabla1[[#This Row],[Inventario al 30/09/2023]]</f>
        <v>1982.4</v>
      </c>
      <c r="P614" s="337">
        <f>(Tabla1[[#This Row],[Entradas 30 Junio-30 Sept. 2023]]*Tabla1[[#This Row],[Costo Unit.]])</f>
        <v>0</v>
      </c>
      <c r="Q614" s="337">
        <f>(Tabla1[[#This Row],[Salidas 30 Junio-30 Sept. 2023]]*Tabla1[[#This Row],[Costo Unit.]])</f>
        <v>0</v>
      </c>
      <c r="R614" s="337" t="s">
        <v>1057</v>
      </c>
      <c r="S614" s="351"/>
      <c r="T614" s="351"/>
      <c r="U614" s="352"/>
      <c r="V614" s="33"/>
    </row>
    <row r="615" spans="2:22" ht="18" x14ac:dyDescent="0.25">
      <c r="B615" s="333"/>
      <c r="C615" s="334" t="s">
        <v>1068</v>
      </c>
      <c r="D615" s="335" t="s">
        <v>1257</v>
      </c>
      <c r="E615" s="340" t="s">
        <v>1426</v>
      </c>
      <c r="F615" s="334">
        <v>0</v>
      </c>
      <c r="G615" s="334">
        <v>0</v>
      </c>
      <c r="H615" s="334"/>
      <c r="I615" s="334"/>
      <c r="J615" s="334">
        <v>0</v>
      </c>
      <c r="K615" s="334">
        <f>SUM(Tabla1[[#This Row],[Existencia al 30/06/2023]]+Tabla1[[#This Row],[Entradas 30 Junio-30 Sept. 2023]]+Tabla1[[#This Row],[Devoluciones]]+I615-J615)</f>
        <v>0</v>
      </c>
      <c r="L615" s="334">
        <v>10</v>
      </c>
      <c r="M615" s="334">
        <f>Tabla1[[#This Row],[Inventario al 30/09/2023]]-Tabla1[[#This Row],[Balance S/Mov. al 30/09/2023]]</f>
        <v>10</v>
      </c>
      <c r="N615" s="337">
        <v>1135.8499999999999</v>
      </c>
      <c r="O615" s="338">
        <f>Tabla1[[#This Row],[Costo Unit.]]*Tabla1[[#This Row],[Inventario al 30/09/2023]]</f>
        <v>11358.5</v>
      </c>
      <c r="P615" s="337">
        <f>(Tabla1[[#This Row],[Entradas 30 Junio-30 Sept. 2023]]*Tabla1[[#This Row],[Costo Unit.]])</f>
        <v>0</v>
      </c>
      <c r="Q615" s="337">
        <f>(Tabla1[[#This Row],[Salidas 30 Junio-30 Sept. 2023]]*Tabla1[[#This Row],[Costo Unit.]])</f>
        <v>0</v>
      </c>
      <c r="R615" s="337" t="s">
        <v>1057</v>
      </c>
      <c r="S615" s="351"/>
      <c r="T615" s="351"/>
      <c r="U615" s="352"/>
      <c r="V615" s="33"/>
    </row>
    <row r="616" spans="2:22" ht="18" x14ac:dyDescent="0.25">
      <c r="B616" s="333"/>
      <c r="C616" s="334" t="s">
        <v>1068</v>
      </c>
      <c r="D616" s="335" t="s">
        <v>182</v>
      </c>
      <c r="E616" s="340" t="s">
        <v>1427</v>
      </c>
      <c r="F616" s="334">
        <v>0</v>
      </c>
      <c r="G616" s="334">
        <v>0</v>
      </c>
      <c r="H616" s="334"/>
      <c r="I616" s="334"/>
      <c r="J616" s="334">
        <v>0</v>
      </c>
      <c r="K616" s="334">
        <f>SUM(Tabla1[[#This Row],[Existencia al 30/06/2023]]+Tabla1[[#This Row],[Entradas 30 Junio-30 Sept. 2023]]+Tabla1[[#This Row],[Devoluciones]]+I616-J616)</f>
        <v>0</v>
      </c>
      <c r="L616" s="334">
        <v>22</v>
      </c>
      <c r="M616" s="334">
        <f>Tabla1[[#This Row],[Inventario al 30/09/2023]]-Tabla1[[#This Row],[Balance S/Mov. al 30/09/2023]]</f>
        <v>22</v>
      </c>
      <c r="N616" s="337">
        <v>102.66</v>
      </c>
      <c r="O616" s="338">
        <f>Tabla1[[#This Row],[Costo Unit.]]*Tabla1[[#This Row],[Inventario al 30/09/2023]]</f>
        <v>2258.52</v>
      </c>
      <c r="P616" s="337">
        <f>(Tabla1[[#This Row],[Entradas 30 Junio-30 Sept. 2023]]*Tabla1[[#This Row],[Costo Unit.]])</f>
        <v>0</v>
      </c>
      <c r="Q616" s="337">
        <f>(Tabla1[[#This Row],[Salidas 30 Junio-30 Sept. 2023]]*Tabla1[[#This Row],[Costo Unit.]])</f>
        <v>0</v>
      </c>
      <c r="R616" s="337" t="s">
        <v>1057</v>
      </c>
      <c r="S616" s="351"/>
      <c r="T616" s="351"/>
      <c r="U616" s="352"/>
      <c r="V616" s="33"/>
    </row>
    <row r="617" spans="2:22" ht="18" x14ac:dyDescent="0.25">
      <c r="B617" s="333"/>
      <c r="C617" s="334" t="s">
        <v>1068</v>
      </c>
      <c r="D617" s="335" t="s">
        <v>401</v>
      </c>
      <c r="E617" s="340" t="s">
        <v>1428</v>
      </c>
      <c r="F617" s="334">
        <v>0</v>
      </c>
      <c r="G617" s="334">
        <v>0</v>
      </c>
      <c r="H617" s="334"/>
      <c r="I617" s="334"/>
      <c r="J617" s="334">
        <v>0</v>
      </c>
      <c r="K617" s="334">
        <f>SUM(Tabla1[[#This Row],[Existencia al 30/06/2023]]+Tabla1[[#This Row],[Entradas 30 Junio-30 Sept. 2023]]+Tabla1[[#This Row],[Devoluciones]]+I617-J617)</f>
        <v>0</v>
      </c>
      <c r="L617" s="334">
        <v>3</v>
      </c>
      <c r="M617" s="334">
        <f>Tabla1[[#This Row],[Inventario al 30/09/2023]]-Tabla1[[#This Row],[Balance S/Mov. al 30/09/2023]]</f>
        <v>3</v>
      </c>
      <c r="N617" s="337">
        <v>102.66</v>
      </c>
      <c r="O617" s="338">
        <f>Tabla1[[#This Row],[Costo Unit.]]*Tabla1[[#This Row],[Inventario al 30/09/2023]]</f>
        <v>307.98</v>
      </c>
      <c r="P617" s="337">
        <f>(Tabla1[[#This Row],[Entradas 30 Junio-30 Sept. 2023]]*Tabla1[[#This Row],[Costo Unit.]])</f>
        <v>0</v>
      </c>
      <c r="Q617" s="337">
        <f>(Tabla1[[#This Row],[Salidas 30 Junio-30 Sept. 2023]]*Tabla1[[#This Row],[Costo Unit.]])</f>
        <v>0</v>
      </c>
      <c r="R617" s="337" t="s">
        <v>1057</v>
      </c>
      <c r="S617" s="351"/>
      <c r="T617" s="351"/>
      <c r="U617" s="352"/>
      <c r="V617" s="33"/>
    </row>
    <row r="618" spans="2:22" ht="18" x14ac:dyDescent="0.25">
      <c r="B618" s="333"/>
      <c r="C618" s="334" t="s">
        <v>1068</v>
      </c>
      <c r="D618" s="335" t="s">
        <v>1459</v>
      </c>
      <c r="E618" s="340" t="s">
        <v>1429</v>
      </c>
      <c r="F618" s="334">
        <v>0</v>
      </c>
      <c r="G618" s="334">
        <v>0</v>
      </c>
      <c r="H618" s="334"/>
      <c r="I618" s="334"/>
      <c r="J618" s="334">
        <v>0</v>
      </c>
      <c r="K618" s="334">
        <f>SUM(Tabla1[[#This Row],[Existencia al 30/06/2023]]+Tabla1[[#This Row],[Entradas 30 Junio-30 Sept. 2023]]+Tabla1[[#This Row],[Devoluciones]]+I618-J618)</f>
        <v>0</v>
      </c>
      <c r="L618" s="334">
        <v>41</v>
      </c>
      <c r="M618" s="334">
        <f>Tabla1[[#This Row],[Inventario al 30/09/2023]]-Tabla1[[#This Row],[Balance S/Mov. al 30/09/2023]]</f>
        <v>41</v>
      </c>
      <c r="N618" s="337">
        <v>110</v>
      </c>
      <c r="O618" s="338">
        <f>Tabla1[[#This Row],[Costo Unit.]]*Tabla1[[#This Row],[Inventario al 30/09/2023]]</f>
        <v>4510</v>
      </c>
      <c r="P618" s="337">
        <f>(Tabla1[[#This Row],[Entradas 30 Junio-30 Sept. 2023]]*Tabla1[[#This Row],[Costo Unit.]])</f>
        <v>0</v>
      </c>
      <c r="Q618" s="337">
        <f>(Tabla1[[#This Row],[Salidas 30 Junio-30 Sept. 2023]]*Tabla1[[#This Row],[Costo Unit.]])</f>
        <v>0</v>
      </c>
      <c r="R618" s="337" t="s">
        <v>1057</v>
      </c>
      <c r="S618" s="351"/>
      <c r="T618" s="351"/>
      <c r="U618" s="352"/>
      <c r="V618" s="33"/>
    </row>
    <row r="619" spans="2:22" ht="18" x14ac:dyDescent="0.25">
      <c r="B619" s="333"/>
      <c r="C619" s="334" t="s">
        <v>1068</v>
      </c>
      <c r="D619" s="335" t="s">
        <v>1462</v>
      </c>
      <c r="E619" s="340" t="s">
        <v>1430</v>
      </c>
      <c r="F619" s="334">
        <v>0</v>
      </c>
      <c r="G619" s="334">
        <v>0</v>
      </c>
      <c r="H619" s="334"/>
      <c r="I619" s="334"/>
      <c r="J619" s="334">
        <v>0</v>
      </c>
      <c r="K619" s="334">
        <f>SUM(Tabla1[[#This Row],[Existencia al 30/06/2023]]+Tabla1[[#This Row],[Entradas 30 Junio-30 Sept. 2023]]+Tabla1[[#This Row],[Devoluciones]]+I619-J619)</f>
        <v>0</v>
      </c>
      <c r="L619" s="334">
        <v>12</v>
      </c>
      <c r="M619" s="334">
        <f>Tabla1[[#This Row],[Inventario al 30/09/2023]]-Tabla1[[#This Row],[Balance S/Mov. al 30/09/2023]]</f>
        <v>12</v>
      </c>
      <c r="N619" s="337">
        <v>18.309999999999999</v>
      </c>
      <c r="O619" s="338">
        <f>Tabla1[[#This Row],[Costo Unit.]]*Tabla1[[#This Row],[Inventario al 30/09/2023]]</f>
        <v>219.71999999999997</v>
      </c>
      <c r="P619" s="337">
        <f>(Tabla1[[#This Row],[Entradas 30 Junio-30 Sept. 2023]]*Tabla1[[#This Row],[Costo Unit.]])</f>
        <v>0</v>
      </c>
      <c r="Q619" s="337">
        <f>(Tabla1[[#This Row],[Salidas 30 Junio-30 Sept. 2023]]*Tabla1[[#This Row],[Costo Unit.]])</f>
        <v>0</v>
      </c>
      <c r="R619" s="337" t="s">
        <v>1057</v>
      </c>
      <c r="S619" s="351"/>
      <c r="T619" s="351"/>
      <c r="U619" s="352"/>
      <c r="V619" s="33"/>
    </row>
    <row r="620" spans="2:22" ht="18" x14ac:dyDescent="0.25">
      <c r="B620" s="333"/>
      <c r="C620" s="334" t="s">
        <v>1070</v>
      </c>
      <c r="D620" s="335" t="s">
        <v>1452</v>
      </c>
      <c r="E620" s="340" t="s">
        <v>1453</v>
      </c>
      <c r="F620" s="334">
        <v>0</v>
      </c>
      <c r="G620" s="334">
        <v>0</v>
      </c>
      <c r="H620" s="334"/>
      <c r="I620" s="334"/>
      <c r="J620" s="334">
        <v>0</v>
      </c>
      <c r="K620" s="334">
        <f>SUM(Tabla1[[#This Row],[Existencia al 30/06/2023]]+Tabla1[[#This Row],[Entradas 30 Junio-30 Sept. 2023]]+Tabla1[[#This Row],[Devoluciones]]+I620-J620)</f>
        <v>0</v>
      </c>
      <c r="L620" s="334">
        <v>5</v>
      </c>
      <c r="M620" s="334">
        <f>Tabla1[[#This Row],[Inventario al 30/09/2023]]-Tabla1[[#This Row],[Balance S/Mov. al 30/09/2023]]</f>
        <v>5</v>
      </c>
      <c r="N620" s="337">
        <v>409</v>
      </c>
      <c r="O620" s="338">
        <f>Tabla1[[#This Row],[Costo Unit.]]*Tabla1[[#This Row],[Inventario al 30/09/2023]]</f>
        <v>2045</v>
      </c>
      <c r="P620" s="337">
        <f>(Tabla1[[#This Row],[Entradas 30 Junio-30 Sept. 2023]]*Tabla1[[#This Row],[Costo Unit.]])</f>
        <v>0</v>
      </c>
      <c r="Q620" s="337">
        <f>(Tabla1[[#This Row],[Salidas 30 Junio-30 Sept. 2023]]*Tabla1[[#This Row],[Costo Unit.]])</f>
        <v>0</v>
      </c>
      <c r="R620" s="337" t="s">
        <v>1057</v>
      </c>
      <c r="S620" s="351"/>
      <c r="T620" s="351"/>
      <c r="U620" s="352"/>
      <c r="V620" s="33"/>
    </row>
    <row r="621" spans="2:22" ht="18" x14ac:dyDescent="0.25">
      <c r="B621" s="333"/>
      <c r="C621" s="334" t="s">
        <v>1068</v>
      </c>
      <c r="D621" s="335" t="s">
        <v>1359</v>
      </c>
      <c r="E621" s="340" t="s">
        <v>1469</v>
      </c>
      <c r="F621" s="334">
        <v>0</v>
      </c>
      <c r="G621" s="334">
        <v>0</v>
      </c>
      <c r="H621" s="334"/>
      <c r="I621" s="334"/>
      <c r="J621" s="334">
        <v>0</v>
      </c>
      <c r="K621" s="334">
        <f>SUM(Tabla1[[#This Row],[Existencia al 30/06/2023]]+Tabla1[[#This Row],[Entradas 30 Junio-30 Sept. 2023]]+Tabla1[[#This Row],[Devoluciones]]+I621-J621)</f>
        <v>0</v>
      </c>
      <c r="L621" s="334">
        <v>18</v>
      </c>
      <c r="M621" s="334">
        <f>Tabla1[[#This Row],[Inventario al 30/09/2023]]-Tabla1[[#This Row],[Balance S/Mov. al 30/09/2023]]</f>
        <v>18</v>
      </c>
      <c r="N621" s="337">
        <v>2067.34</v>
      </c>
      <c r="O621" s="338">
        <f>Tabla1[[#This Row],[Costo Unit.]]*Tabla1[[#This Row],[Inventario al 30/09/2023]]</f>
        <v>37212.120000000003</v>
      </c>
      <c r="P621" s="337">
        <f>(Tabla1[[#This Row],[Entradas 30 Junio-30 Sept. 2023]]*Tabla1[[#This Row],[Costo Unit.]])</f>
        <v>0</v>
      </c>
      <c r="Q621" s="337">
        <f>(Tabla1[[#This Row],[Salidas 30 Junio-30 Sept. 2023]]*Tabla1[[#This Row],[Costo Unit.]])</f>
        <v>0</v>
      </c>
      <c r="R621" s="337" t="s">
        <v>1057</v>
      </c>
      <c r="S621" s="351"/>
      <c r="T621" s="351"/>
      <c r="U621" s="352"/>
      <c r="V621" s="33"/>
    </row>
    <row r="622" spans="2:22" ht="18" x14ac:dyDescent="0.25">
      <c r="B622" s="333"/>
      <c r="C622" s="334" t="s">
        <v>1070</v>
      </c>
      <c r="D622" s="335" t="s">
        <v>447</v>
      </c>
      <c r="E622" s="340" t="s">
        <v>1431</v>
      </c>
      <c r="F622" s="334">
        <v>0</v>
      </c>
      <c r="G622" s="334">
        <v>0</v>
      </c>
      <c r="H622" s="334"/>
      <c r="I622" s="334"/>
      <c r="J622" s="334">
        <v>0</v>
      </c>
      <c r="K622" s="334">
        <f>SUM(Tabla1[[#This Row],[Existencia al 30/06/2023]]+Tabla1[[#This Row],[Entradas 30 Junio-30 Sept. 2023]]+Tabla1[[#This Row],[Devoluciones]]+I622-J622)</f>
        <v>0</v>
      </c>
      <c r="L622" s="334">
        <v>15</v>
      </c>
      <c r="M622" s="334">
        <f>Tabla1[[#This Row],[Inventario al 30/09/2023]]-Tabla1[[#This Row],[Balance S/Mov. al 30/09/2023]]</f>
        <v>15</v>
      </c>
      <c r="N622" s="337">
        <v>164.46</v>
      </c>
      <c r="O622" s="338">
        <f>Tabla1[[#This Row],[Costo Unit.]]*Tabla1[[#This Row],[Inventario al 30/09/2023]]</f>
        <v>2466.9</v>
      </c>
      <c r="P622" s="337">
        <f>(Tabla1[[#This Row],[Entradas 30 Junio-30 Sept. 2023]]*Tabla1[[#This Row],[Costo Unit.]])</f>
        <v>0</v>
      </c>
      <c r="Q622" s="337">
        <f>(Tabla1[[#This Row],[Salidas 30 Junio-30 Sept. 2023]]*Tabla1[[#This Row],[Costo Unit.]])</f>
        <v>0</v>
      </c>
      <c r="R622" s="337" t="s">
        <v>1057</v>
      </c>
      <c r="S622" s="351"/>
      <c r="T622" s="351"/>
      <c r="U622" s="352"/>
      <c r="V622" s="33"/>
    </row>
    <row r="623" spans="2:22" ht="18" x14ac:dyDescent="0.25">
      <c r="B623" s="333"/>
      <c r="C623" s="334" t="s">
        <v>1070</v>
      </c>
      <c r="D623" s="335" t="s">
        <v>317</v>
      </c>
      <c r="E623" s="340" t="s">
        <v>1432</v>
      </c>
      <c r="F623" s="334">
        <v>0</v>
      </c>
      <c r="G623" s="334">
        <v>0</v>
      </c>
      <c r="H623" s="334"/>
      <c r="I623" s="334"/>
      <c r="J623" s="334">
        <v>0</v>
      </c>
      <c r="K623" s="334">
        <f>SUM(Tabla1[[#This Row],[Existencia al 30/06/2023]]+Tabla1[[#This Row],[Entradas 30 Junio-30 Sept. 2023]]+Tabla1[[#This Row],[Devoluciones]]+I623-J623)</f>
        <v>0</v>
      </c>
      <c r="L623" s="334">
        <v>15</v>
      </c>
      <c r="M623" s="334">
        <f>Tabla1[[#This Row],[Inventario al 30/09/2023]]-Tabla1[[#This Row],[Balance S/Mov. al 30/09/2023]]</f>
        <v>15</v>
      </c>
      <c r="N623" s="337">
        <v>1.04</v>
      </c>
      <c r="O623" s="338">
        <f>Tabla1[[#This Row],[Costo Unit.]]*Tabla1[[#This Row],[Inventario al 30/09/2023]]</f>
        <v>15.600000000000001</v>
      </c>
      <c r="P623" s="337">
        <f>(Tabla1[[#This Row],[Entradas 30 Junio-30 Sept. 2023]]*Tabla1[[#This Row],[Costo Unit.]])</f>
        <v>0</v>
      </c>
      <c r="Q623" s="337">
        <f>(Tabla1[[#This Row],[Salidas 30 Junio-30 Sept. 2023]]*Tabla1[[#This Row],[Costo Unit.]])</f>
        <v>0</v>
      </c>
      <c r="R623" s="337" t="s">
        <v>1057</v>
      </c>
      <c r="S623" s="351"/>
      <c r="T623" s="351"/>
      <c r="U623" s="352"/>
      <c r="V623" s="33"/>
    </row>
    <row r="624" spans="2:22" ht="18" x14ac:dyDescent="0.25">
      <c r="B624" s="333"/>
      <c r="C624" s="334" t="s">
        <v>1068</v>
      </c>
      <c r="D624" s="335" t="s">
        <v>1463</v>
      </c>
      <c r="E624" s="340" t="s">
        <v>1433</v>
      </c>
      <c r="F624" s="334">
        <v>0</v>
      </c>
      <c r="G624" s="334">
        <v>0</v>
      </c>
      <c r="H624" s="334"/>
      <c r="I624" s="334"/>
      <c r="J624" s="334">
        <v>0</v>
      </c>
      <c r="K624" s="334">
        <f>SUM(Tabla1[[#This Row],[Existencia al 30/06/2023]]+Tabla1[[#This Row],[Entradas 30 Junio-30 Sept. 2023]]+Tabla1[[#This Row],[Devoluciones]]+I624-J624)</f>
        <v>0</v>
      </c>
      <c r="L624" s="334">
        <v>9</v>
      </c>
      <c r="M624" s="334">
        <f>Tabla1[[#This Row],[Inventario al 30/09/2023]]-Tabla1[[#This Row],[Balance S/Mov. al 30/09/2023]]</f>
        <v>9</v>
      </c>
      <c r="N624" s="337">
        <v>174.2</v>
      </c>
      <c r="O624" s="338">
        <f>Tabla1[[#This Row],[Costo Unit.]]*Tabla1[[#This Row],[Inventario al 30/09/2023]]</f>
        <v>1567.8</v>
      </c>
      <c r="P624" s="337">
        <f>(Tabla1[[#This Row],[Entradas 30 Junio-30 Sept. 2023]]*Tabla1[[#This Row],[Costo Unit.]])</f>
        <v>0</v>
      </c>
      <c r="Q624" s="337">
        <f>(Tabla1[[#This Row],[Salidas 30 Junio-30 Sept. 2023]]*Tabla1[[#This Row],[Costo Unit.]])</f>
        <v>0</v>
      </c>
      <c r="R624" s="337" t="s">
        <v>1057</v>
      </c>
      <c r="S624" s="351"/>
      <c r="T624" s="351"/>
      <c r="U624" s="352"/>
      <c r="V624" s="33"/>
    </row>
    <row r="625" spans="2:22" ht="18" x14ac:dyDescent="0.25">
      <c r="B625" s="333"/>
      <c r="C625" s="334" t="s">
        <v>1068</v>
      </c>
      <c r="D625" s="335" t="s">
        <v>1458</v>
      </c>
      <c r="E625" s="340" t="s">
        <v>1434</v>
      </c>
      <c r="F625" s="334">
        <v>0</v>
      </c>
      <c r="G625" s="334">
        <v>0</v>
      </c>
      <c r="H625" s="334"/>
      <c r="I625" s="334"/>
      <c r="J625" s="334">
        <v>0</v>
      </c>
      <c r="K625" s="334">
        <f>SUM(Tabla1[[#This Row],[Existencia al 30/06/2023]]+Tabla1[[#This Row],[Entradas 30 Junio-30 Sept. 2023]]+Tabla1[[#This Row],[Devoluciones]]+I625-J625)</f>
        <v>0</v>
      </c>
      <c r="L625" s="334">
        <v>12</v>
      </c>
      <c r="M625" s="334">
        <f>Tabla1[[#This Row],[Inventario al 30/09/2023]]-Tabla1[[#This Row],[Balance S/Mov. al 30/09/2023]]</f>
        <v>12</v>
      </c>
      <c r="N625" s="337">
        <v>690.8</v>
      </c>
      <c r="O625" s="338">
        <f>Tabla1[[#This Row],[Costo Unit.]]*Tabla1[[#This Row],[Inventario al 30/09/2023]]</f>
        <v>8289.5999999999985</v>
      </c>
      <c r="P625" s="337">
        <f>(Tabla1[[#This Row],[Entradas 30 Junio-30 Sept. 2023]]*Tabla1[[#This Row],[Costo Unit.]])</f>
        <v>0</v>
      </c>
      <c r="Q625" s="337">
        <f>(Tabla1[[#This Row],[Salidas 30 Junio-30 Sept. 2023]]*Tabla1[[#This Row],[Costo Unit.]])</f>
        <v>0</v>
      </c>
      <c r="R625" s="337" t="s">
        <v>1057</v>
      </c>
      <c r="S625" s="351"/>
      <c r="T625" s="351"/>
      <c r="U625" s="352"/>
      <c r="V625" s="33"/>
    </row>
    <row r="626" spans="2:22" ht="18" x14ac:dyDescent="0.25">
      <c r="B626" s="333"/>
      <c r="C626" s="334" t="s">
        <v>1068</v>
      </c>
      <c r="D626" s="335" t="s">
        <v>1465</v>
      </c>
      <c r="E626" s="340" t="s">
        <v>1464</v>
      </c>
      <c r="F626" s="334">
        <v>0</v>
      </c>
      <c r="G626" s="334">
        <v>0</v>
      </c>
      <c r="H626" s="334"/>
      <c r="I626" s="334"/>
      <c r="J626" s="334">
        <v>0</v>
      </c>
      <c r="K626" s="334">
        <f>SUM(Tabla1[[#This Row],[Existencia al 30/06/2023]]+Tabla1[[#This Row],[Entradas 30 Junio-30 Sept. 2023]]+Tabla1[[#This Row],[Devoluciones]]+I626-J626)</f>
        <v>0</v>
      </c>
      <c r="L626" s="334">
        <v>10</v>
      </c>
      <c r="M626" s="334">
        <f>Tabla1[[#This Row],[Inventario al 30/09/2023]]-Tabla1[[#This Row],[Balance S/Mov. al 30/09/2023]]</f>
        <v>10</v>
      </c>
      <c r="N626" s="337">
        <v>1300</v>
      </c>
      <c r="O626" s="338">
        <f>Tabla1[[#This Row],[Costo Unit.]]*Tabla1[[#This Row],[Inventario al 30/09/2023]]</f>
        <v>13000</v>
      </c>
      <c r="P626" s="337">
        <f>(Tabla1[[#This Row],[Entradas 30 Junio-30 Sept. 2023]]*Tabla1[[#This Row],[Costo Unit.]])</f>
        <v>0</v>
      </c>
      <c r="Q626" s="337">
        <f>(Tabla1[[#This Row],[Salidas 30 Junio-30 Sept. 2023]]*Tabla1[[#This Row],[Costo Unit.]])</f>
        <v>0</v>
      </c>
      <c r="R626" s="337" t="s">
        <v>1057</v>
      </c>
      <c r="S626" s="351"/>
      <c r="T626" s="351"/>
      <c r="U626" s="352"/>
      <c r="V626" s="33"/>
    </row>
    <row r="627" spans="2:22" ht="18" x14ac:dyDescent="0.25">
      <c r="B627" s="333"/>
      <c r="C627" s="334" t="s">
        <v>1070</v>
      </c>
      <c r="D627" s="335" t="s">
        <v>1466</v>
      </c>
      <c r="E627" s="340" t="s">
        <v>1435</v>
      </c>
      <c r="F627" s="334">
        <v>0</v>
      </c>
      <c r="G627" s="334">
        <v>0</v>
      </c>
      <c r="H627" s="334"/>
      <c r="I627" s="334"/>
      <c r="J627" s="334">
        <v>0</v>
      </c>
      <c r="K627" s="334">
        <f>SUM(Tabla1[[#This Row],[Existencia al 30/06/2023]]+Tabla1[[#This Row],[Entradas 30 Junio-30 Sept. 2023]]+Tabla1[[#This Row],[Devoluciones]]+I627-J627)</f>
        <v>0</v>
      </c>
      <c r="L627" s="334">
        <v>19</v>
      </c>
      <c r="M627" s="334">
        <f>Tabla1[[#This Row],[Inventario al 30/09/2023]]-Tabla1[[#This Row],[Balance S/Mov. al 30/09/2023]]</f>
        <v>19</v>
      </c>
      <c r="N627" s="337">
        <v>89.67</v>
      </c>
      <c r="O627" s="338">
        <f>Tabla1[[#This Row],[Costo Unit.]]*Tabla1[[#This Row],[Inventario al 30/09/2023]]</f>
        <v>1703.73</v>
      </c>
      <c r="P627" s="337">
        <f>(Tabla1[[#This Row],[Entradas 30 Junio-30 Sept. 2023]]*Tabla1[[#This Row],[Costo Unit.]])</f>
        <v>0</v>
      </c>
      <c r="Q627" s="337">
        <f>(Tabla1[[#This Row],[Salidas 30 Junio-30 Sept. 2023]]*Tabla1[[#This Row],[Costo Unit.]])</f>
        <v>0</v>
      </c>
      <c r="R627" s="337" t="s">
        <v>1057</v>
      </c>
      <c r="S627" s="351"/>
      <c r="T627" s="351"/>
      <c r="U627" s="352"/>
      <c r="V627" s="33"/>
    </row>
    <row r="628" spans="2:22" ht="18" x14ac:dyDescent="0.25">
      <c r="B628" s="333"/>
      <c r="C628" s="334" t="s">
        <v>1070</v>
      </c>
      <c r="D628" s="335" t="s">
        <v>1467</v>
      </c>
      <c r="E628" s="340" t="s">
        <v>1436</v>
      </c>
      <c r="F628" s="334">
        <v>0</v>
      </c>
      <c r="G628" s="334">
        <v>0</v>
      </c>
      <c r="H628" s="334"/>
      <c r="I628" s="334"/>
      <c r="J628" s="334">
        <v>0</v>
      </c>
      <c r="K628" s="334">
        <f>SUM(Tabla1[[#This Row],[Existencia al 30/06/2023]]+Tabla1[[#This Row],[Entradas 30 Junio-30 Sept. 2023]]+Tabla1[[#This Row],[Devoluciones]]+I628-J628)</f>
        <v>0</v>
      </c>
      <c r="L628" s="334">
        <v>21</v>
      </c>
      <c r="M628" s="334">
        <f>Tabla1[[#This Row],[Inventario al 30/09/2023]]-Tabla1[[#This Row],[Balance S/Mov. al 30/09/2023]]</f>
        <v>21</v>
      </c>
      <c r="N628" s="337">
        <v>83.75</v>
      </c>
      <c r="O628" s="338">
        <f>Tabla1[[#This Row],[Costo Unit.]]*Tabla1[[#This Row],[Inventario al 30/09/2023]]</f>
        <v>1758.75</v>
      </c>
      <c r="P628" s="337">
        <f>(Tabla1[[#This Row],[Entradas 30 Junio-30 Sept. 2023]]*Tabla1[[#This Row],[Costo Unit.]])</f>
        <v>0</v>
      </c>
      <c r="Q628" s="337">
        <f>(Tabla1[[#This Row],[Salidas 30 Junio-30 Sept. 2023]]*Tabla1[[#This Row],[Costo Unit.]])</f>
        <v>0</v>
      </c>
      <c r="R628" s="337" t="s">
        <v>1057</v>
      </c>
      <c r="S628" s="351"/>
      <c r="T628" s="351"/>
      <c r="U628" s="352"/>
      <c r="V628" s="33"/>
    </row>
    <row r="629" spans="2:22" ht="18" x14ac:dyDescent="0.25">
      <c r="B629" s="333"/>
      <c r="C629" s="334" t="s">
        <v>1073</v>
      </c>
      <c r="D629" s="335"/>
      <c r="E629" s="340" t="s">
        <v>1437</v>
      </c>
      <c r="F629" s="334">
        <v>0</v>
      </c>
      <c r="G629" s="334">
        <v>0</v>
      </c>
      <c r="H629" s="334"/>
      <c r="I629" s="334"/>
      <c r="J629" s="334">
        <v>0</v>
      </c>
      <c r="K629" s="334">
        <f>SUM(Tabla1[[#This Row],[Existencia al 30/06/2023]]+Tabla1[[#This Row],[Entradas 30 Junio-30 Sept. 2023]]+Tabla1[[#This Row],[Devoluciones]]+I629-J629)</f>
        <v>0</v>
      </c>
      <c r="L629" s="334">
        <v>100</v>
      </c>
      <c r="M629" s="334">
        <f>Tabla1[[#This Row],[Inventario al 30/09/2023]]-Tabla1[[#This Row],[Balance S/Mov. al 30/09/2023]]</f>
        <v>100</v>
      </c>
      <c r="N629" s="337">
        <v>0</v>
      </c>
      <c r="O629" s="338">
        <f>Tabla1[[#This Row],[Costo Unit.]]*Tabla1[[#This Row],[Inventario al 30/09/2023]]</f>
        <v>0</v>
      </c>
      <c r="P629" s="337">
        <f>(Tabla1[[#This Row],[Entradas 30 Junio-30 Sept. 2023]]*Tabla1[[#This Row],[Costo Unit.]])</f>
        <v>0</v>
      </c>
      <c r="Q629" s="337">
        <f>(Tabla1[[#This Row],[Salidas 30 Junio-30 Sept. 2023]]*Tabla1[[#This Row],[Costo Unit.]])</f>
        <v>0</v>
      </c>
      <c r="R629" s="337" t="s">
        <v>1057</v>
      </c>
      <c r="S629" s="351"/>
      <c r="T629" s="351"/>
      <c r="U629" s="352"/>
      <c r="V629" s="33"/>
    </row>
    <row r="630" spans="2:22" ht="18" x14ac:dyDescent="0.25">
      <c r="B630" s="333"/>
      <c r="C630" s="334" t="s">
        <v>1075</v>
      </c>
      <c r="D630" s="335" t="s">
        <v>1468</v>
      </c>
      <c r="E630" s="340" t="s">
        <v>1438</v>
      </c>
      <c r="F630" s="334">
        <v>0</v>
      </c>
      <c r="G630" s="334">
        <v>0</v>
      </c>
      <c r="H630" s="334"/>
      <c r="I630" s="334"/>
      <c r="J630" s="334">
        <v>0</v>
      </c>
      <c r="K630" s="334">
        <f>SUM(Tabla1[[#This Row],[Existencia al 30/06/2023]]+Tabla1[[#This Row],[Entradas 30 Junio-30 Sept. 2023]]+Tabla1[[#This Row],[Devoluciones]]+I630-J630)</f>
        <v>0</v>
      </c>
      <c r="L630" s="334">
        <v>11</v>
      </c>
      <c r="M630" s="334">
        <f>Tabla1[[#This Row],[Inventario al 30/09/2023]]-Tabla1[[#This Row],[Balance S/Mov. al 30/09/2023]]</f>
        <v>11</v>
      </c>
      <c r="N630" s="337">
        <v>351</v>
      </c>
      <c r="O630" s="338">
        <f>Tabla1[[#This Row],[Costo Unit.]]*Tabla1[[#This Row],[Inventario al 30/09/2023]]</f>
        <v>3861</v>
      </c>
      <c r="P630" s="337">
        <f>(Tabla1[[#This Row],[Entradas 30 Junio-30 Sept. 2023]]*Tabla1[[#This Row],[Costo Unit.]])</f>
        <v>0</v>
      </c>
      <c r="Q630" s="337">
        <f>(Tabla1[[#This Row],[Salidas 30 Junio-30 Sept. 2023]]*Tabla1[[#This Row],[Costo Unit.]])</f>
        <v>0</v>
      </c>
      <c r="R630" s="337" t="s">
        <v>1057</v>
      </c>
      <c r="S630" s="351"/>
      <c r="T630" s="351"/>
      <c r="U630" s="352"/>
      <c r="V630" s="33"/>
    </row>
    <row r="631" spans="2:22" ht="18.75" x14ac:dyDescent="0.3">
      <c r="B631" s="335"/>
      <c r="C631" s="335"/>
      <c r="D631" s="345"/>
      <c r="E631" s="346" t="s">
        <v>588</v>
      </c>
      <c r="F631" s="334"/>
      <c r="G631" s="334"/>
      <c r="H631" s="347"/>
      <c r="I631" s="347"/>
      <c r="J631" s="334"/>
      <c r="K631" s="334"/>
      <c r="L631" s="345"/>
      <c r="M631" s="334"/>
      <c r="N631" s="347"/>
      <c r="O631" s="348">
        <f>SUM(O7:O630)</f>
        <v>5094395.18</v>
      </c>
      <c r="P631" s="349">
        <f>SUM(P42:P457)</f>
        <v>0</v>
      </c>
      <c r="Q631" s="349">
        <f>SUM(Q42:Q457)</f>
        <v>0</v>
      </c>
      <c r="R631" s="347"/>
      <c r="S631" s="334"/>
      <c r="T631" s="334"/>
      <c r="U631" s="339"/>
      <c r="V631" s="33"/>
    </row>
    <row r="632" spans="2:22" ht="18.75" x14ac:dyDescent="0.3">
      <c r="B632" s="335"/>
      <c r="C632" s="335"/>
      <c r="D632" s="345"/>
      <c r="E632" s="346"/>
      <c r="F632" s="334"/>
      <c r="G632" s="334"/>
      <c r="H632" s="347"/>
      <c r="I632" s="347"/>
      <c r="J632" s="334"/>
      <c r="K632" s="334"/>
      <c r="L632" s="345"/>
      <c r="M632" s="334"/>
      <c r="N632" s="347"/>
      <c r="O632" s="348"/>
      <c r="P632" s="349"/>
      <c r="Q632" s="349"/>
      <c r="R632" s="347"/>
      <c r="S632" s="334"/>
      <c r="T632" s="334"/>
      <c r="U632" s="339"/>
      <c r="V632" s="33"/>
    </row>
    <row r="633" spans="2:22" ht="18.75" x14ac:dyDescent="0.3">
      <c r="B633" s="335"/>
      <c r="C633" s="335"/>
      <c r="D633" s="345"/>
      <c r="E633" s="346"/>
      <c r="F633" s="334"/>
      <c r="G633" s="334"/>
      <c r="H633" s="347"/>
      <c r="I633" s="347"/>
      <c r="J633" s="334"/>
      <c r="K633" s="334"/>
      <c r="L633" s="345"/>
      <c r="M633" s="334"/>
      <c r="N633" s="347"/>
      <c r="O633" s="348"/>
      <c r="P633" s="349"/>
      <c r="Q633" s="349"/>
      <c r="R633" s="347"/>
      <c r="S633" s="334"/>
      <c r="T633" s="334"/>
      <c r="U633" s="339"/>
      <c r="V633" s="33"/>
    </row>
    <row r="634" spans="2:22" ht="18.75" customHeight="1" x14ac:dyDescent="0.25">
      <c r="B634" s="249"/>
      <c r="C634" s="249"/>
      <c r="D634" s="249"/>
      <c r="E634" s="248"/>
      <c r="F634" s="264"/>
      <c r="G634" s="264"/>
      <c r="H634" s="264"/>
      <c r="I634" s="264"/>
      <c r="J634" s="264"/>
      <c r="K634" s="264"/>
      <c r="L634" s="264"/>
      <c r="M634" s="264"/>
      <c r="N634" s="267"/>
      <c r="O634" s="267"/>
      <c r="P634" s="267"/>
      <c r="Q634" s="267"/>
      <c r="R634" s="268"/>
      <c r="S634" s="117"/>
      <c r="T634" s="117"/>
      <c r="U634" s="33"/>
      <c r="V634" s="33"/>
    </row>
    <row r="635" spans="2:22" ht="17.25" x14ac:dyDescent="0.35">
      <c r="B635" s="381" t="s">
        <v>1470</v>
      </c>
      <c r="C635" s="381"/>
      <c r="D635" s="381"/>
      <c r="E635" s="382"/>
      <c r="F635" s="383"/>
      <c r="G635" s="383"/>
      <c r="H635" s="383"/>
      <c r="I635" s="383"/>
      <c r="J635" s="383"/>
      <c r="K635" s="383"/>
      <c r="L635" s="383"/>
      <c r="M635" s="383"/>
      <c r="N635" s="384" t="s">
        <v>1471</v>
      </c>
      <c r="O635" s="384"/>
      <c r="P635" s="384"/>
      <c r="Q635" s="6"/>
      <c r="R635" s="6"/>
      <c r="S635" s="117"/>
      <c r="T635" s="117"/>
      <c r="U635" s="33"/>
      <c r="V635" s="33"/>
    </row>
    <row r="636" spans="2:22" ht="19.5" x14ac:dyDescent="0.35">
      <c r="B636" s="399" t="s">
        <v>1472</v>
      </c>
      <c r="C636" s="399"/>
      <c r="D636" s="399"/>
      <c r="E636" s="343"/>
      <c r="F636" s="383"/>
      <c r="G636" s="383"/>
      <c r="H636" s="383"/>
      <c r="I636" s="383"/>
      <c r="J636" s="383"/>
      <c r="K636" s="383"/>
      <c r="L636" s="383"/>
      <c r="M636" s="383"/>
      <c r="N636" s="385" t="s">
        <v>1473</v>
      </c>
      <c r="O636" s="385"/>
      <c r="P636" s="385"/>
      <c r="S636" s="117"/>
      <c r="T636" s="117"/>
      <c r="U636" s="33"/>
      <c r="V636" s="33"/>
    </row>
    <row r="637" spans="2:22" ht="15.75" customHeight="1" x14ac:dyDescent="0.35">
      <c r="B637" s="386" t="s">
        <v>1474</v>
      </c>
      <c r="C637" s="386"/>
      <c r="D637" s="386"/>
      <c r="E637" s="387"/>
      <c r="F637" s="383"/>
      <c r="G637" s="383"/>
      <c r="H637" s="383"/>
      <c r="I637" s="383"/>
      <c r="J637" s="383"/>
      <c r="K637" s="383"/>
      <c r="L637" s="383"/>
      <c r="M637" s="383"/>
      <c r="N637" s="386" t="s">
        <v>1475</v>
      </c>
      <c r="O637" s="386"/>
      <c r="P637" s="386"/>
      <c r="S637" s="117"/>
      <c r="T637" s="117"/>
      <c r="U637" s="33"/>
      <c r="V637" s="33"/>
    </row>
    <row r="638" spans="2:22" ht="18" x14ac:dyDescent="0.25">
      <c r="B638" s="388"/>
      <c r="C638" s="388"/>
      <c r="D638" s="389"/>
      <c r="E638" s="390"/>
      <c r="F638" s="383"/>
      <c r="G638" s="383"/>
      <c r="H638" s="383"/>
      <c r="I638" s="383"/>
      <c r="J638" s="383"/>
      <c r="K638" s="383"/>
      <c r="L638" s="383"/>
      <c r="M638" s="383"/>
      <c r="N638" s="391"/>
      <c r="O638" s="392"/>
      <c r="S638" s="117"/>
      <c r="T638" s="117"/>
      <c r="U638" s="33"/>
      <c r="V638" s="33"/>
    </row>
    <row r="639" spans="2:22" ht="17.25" x14ac:dyDescent="0.35">
      <c r="B639" s="388"/>
      <c r="C639" s="388"/>
      <c r="D639" s="389"/>
      <c r="E639" s="393" t="s">
        <v>1476</v>
      </c>
      <c r="F639" s="393"/>
      <c r="G639" s="394"/>
      <c r="H639" s="394"/>
      <c r="I639" s="394"/>
      <c r="J639" s="394"/>
      <c r="K639" s="394"/>
      <c r="L639" s="394"/>
      <c r="M639" s="394"/>
      <c r="N639" s="391"/>
      <c r="O639" s="392"/>
      <c r="S639" s="117"/>
      <c r="T639" s="117"/>
      <c r="U639" s="33"/>
      <c r="V639" s="33"/>
    </row>
    <row r="640" spans="2:22" ht="17.25" x14ac:dyDescent="0.35">
      <c r="B640" s="388"/>
      <c r="C640" s="388"/>
      <c r="D640" s="389"/>
      <c r="E640" s="385" t="s">
        <v>1477</v>
      </c>
      <c r="F640" s="385"/>
      <c r="G640" s="394"/>
      <c r="H640" s="394"/>
      <c r="I640" s="394"/>
      <c r="J640" s="394"/>
      <c r="K640" s="394"/>
      <c r="L640" s="394"/>
      <c r="M640" s="394"/>
      <c r="N640" s="391"/>
      <c r="O640" s="392"/>
      <c r="S640" s="117"/>
      <c r="T640" s="117"/>
      <c r="U640" s="33"/>
      <c r="V640" s="33"/>
    </row>
    <row r="641" spans="2:22" ht="17.25" x14ac:dyDescent="0.35">
      <c r="B641" s="2"/>
      <c r="C641" s="2"/>
      <c r="D641" s="395"/>
      <c r="E641" s="386" t="s">
        <v>1478</v>
      </c>
      <c r="F641" s="386"/>
      <c r="G641" s="396"/>
      <c r="H641" s="396"/>
      <c r="I641" s="396"/>
      <c r="J641" s="396"/>
      <c r="K641" s="396"/>
      <c r="L641" s="396"/>
      <c r="M641" s="396"/>
      <c r="N641" s="397"/>
      <c r="O641" s="398"/>
      <c r="S641" s="117"/>
      <c r="T641" s="117"/>
      <c r="U641" s="33"/>
      <c r="V641" s="33"/>
    </row>
    <row r="642" spans="2:22" x14ac:dyDescent="0.25">
      <c r="B642" s="249"/>
      <c r="C642" s="249"/>
      <c r="D642" s="249"/>
      <c r="E642" s="261"/>
      <c r="G642" s="2"/>
      <c r="H642" s="2"/>
      <c r="L642" s="2"/>
      <c r="M642" s="271"/>
      <c r="N642" s="267"/>
      <c r="O642" s="267"/>
      <c r="P642" s="267"/>
      <c r="Q642" s="267"/>
      <c r="R642" s="268"/>
      <c r="S642" s="117"/>
      <c r="T642" s="117"/>
      <c r="U642" s="33"/>
      <c r="V642" s="33"/>
    </row>
    <row r="643" spans="2:22" x14ac:dyDescent="0.25">
      <c r="B643" s="249"/>
      <c r="C643" s="249"/>
      <c r="D643" s="249"/>
      <c r="E643" s="261"/>
      <c r="F643" s="264"/>
      <c r="G643" s="264"/>
      <c r="H643" s="264"/>
      <c r="I643" s="264"/>
      <c r="J643" s="264"/>
      <c r="K643" s="264"/>
      <c r="L643" s="264"/>
      <c r="M643" s="264"/>
      <c r="N643" s="267"/>
      <c r="O643" s="267"/>
      <c r="P643" s="267"/>
      <c r="Q643" s="267"/>
      <c r="R643" s="268"/>
      <c r="S643" s="117"/>
      <c r="T643" s="117"/>
      <c r="U643" s="33"/>
      <c r="V643" s="33"/>
    </row>
    <row r="644" spans="2:22" ht="15.75" customHeight="1" x14ac:dyDescent="0.25">
      <c r="B644" s="270" t="s">
        <v>996</v>
      </c>
      <c r="C644" s="357" t="s">
        <v>1052</v>
      </c>
      <c r="D644" s="357"/>
      <c r="E644" s="357"/>
      <c r="F644" s="357"/>
      <c r="G644" s="357"/>
      <c r="H644" s="357"/>
      <c r="I644" s="357"/>
      <c r="J644" s="357"/>
      <c r="K644" s="357"/>
      <c r="L644" s="357"/>
      <c r="M644" s="357"/>
      <c r="N644" s="357"/>
      <c r="O644" s="357"/>
      <c r="P644" s="357"/>
      <c r="Q644" s="357"/>
      <c r="R644" s="357"/>
      <c r="S644" s="117"/>
      <c r="T644" s="117"/>
      <c r="U644" s="33"/>
      <c r="V644" s="33"/>
    </row>
    <row r="645" spans="2:22" x14ac:dyDescent="0.25">
      <c r="B645" s="249"/>
      <c r="C645" s="357"/>
      <c r="D645" s="357"/>
      <c r="E645" s="357"/>
      <c r="F645" s="357"/>
      <c r="G645" s="357"/>
      <c r="H645" s="357"/>
      <c r="I645" s="357"/>
      <c r="J645" s="357"/>
      <c r="K645" s="357"/>
      <c r="L645" s="357"/>
      <c r="M645" s="357"/>
      <c r="N645" s="357"/>
      <c r="O645" s="357"/>
      <c r="P645" s="357"/>
      <c r="Q645" s="357"/>
      <c r="R645" s="357"/>
      <c r="S645" s="255"/>
      <c r="T645" s="255"/>
      <c r="U645" s="33"/>
      <c r="V645" s="33"/>
    </row>
    <row r="646" spans="2:22" x14ac:dyDescent="0.25">
      <c r="B646" s="173"/>
      <c r="C646" s="357" t="s">
        <v>1053</v>
      </c>
      <c r="D646" s="357"/>
      <c r="E646" s="357"/>
      <c r="F646" s="357"/>
      <c r="G646" s="357"/>
      <c r="H646" s="357"/>
      <c r="I646" s="357"/>
      <c r="J646" s="357"/>
      <c r="K646" s="357"/>
      <c r="L646" s="357"/>
      <c r="M646" s="357"/>
      <c r="N646" s="357"/>
      <c r="O646" s="357"/>
      <c r="P646" s="357"/>
      <c r="Q646" s="357"/>
      <c r="R646" s="357"/>
      <c r="S646" s="253"/>
      <c r="T646" s="253"/>
      <c r="U646" s="93"/>
      <c r="V646" s="93"/>
    </row>
    <row r="647" spans="2:22" x14ac:dyDescent="0.25">
      <c r="B647" s="173"/>
      <c r="C647" s="357"/>
      <c r="D647" s="357"/>
      <c r="E647" s="357"/>
      <c r="F647" s="357"/>
      <c r="G647" s="357"/>
      <c r="H647" s="357"/>
      <c r="I647" s="357"/>
      <c r="J647" s="357"/>
      <c r="K647" s="357"/>
      <c r="L647" s="357"/>
      <c r="M647" s="357"/>
      <c r="N647" s="357"/>
      <c r="O647" s="357"/>
      <c r="P647" s="357"/>
      <c r="Q647" s="357"/>
      <c r="R647" s="357"/>
      <c r="S647" s="253"/>
      <c r="T647" s="253"/>
      <c r="U647" s="93"/>
      <c r="V647" s="93"/>
    </row>
    <row r="648" spans="2:22" x14ac:dyDescent="0.25">
      <c r="B648" s="173"/>
      <c r="C648" s="357"/>
      <c r="D648" s="357"/>
      <c r="E648" s="357"/>
      <c r="F648" s="357"/>
      <c r="G648" s="357"/>
      <c r="H648" s="357"/>
      <c r="I648" s="357"/>
      <c r="J648" s="357"/>
      <c r="K648" s="357"/>
      <c r="L648" s="357"/>
      <c r="M648" s="357"/>
      <c r="N648" s="357"/>
      <c r="O648" s="357"/>
      <c r="P648" s="357"/>
      <c r="Q648" s="357"/>
      <c r="R648" s="357"/>
      <c r="S648" s="253"/>
      <c r="T648" s="253"/>
      <c r="U648" s="93"/>
      <c r="V648" s="93"/>
    </row>
    <row r="649" spans="2:22" x14ac:dyDescent="0.25">
      <c r="B649" s="173"/>
      <c r="C649" s="357"/>
      <c r="D649" s="357"/>
      <c r="E649" s="357"/>
      <c r="F649" s="357"/>
      <c r="G649" s="357"/>
      <c r="H649" s="357"/>
      <c r="I649" s="357"/>
      <c r="J649" s="357"/>
      <c r="K649" s="357"/>
      <c r="L649" s="357"/>
      <c r="M649" s="357"/>
      <c r="N649" s="357"/>
      <c r="O649" s="357"/>
      <c r="P649" s="357"/>
      <c r="Q649" s="357"/>
      <c r="R649" s="357"/>
      <c r="S649" s="253"/>
      <c r="T649" s="253"/>
      <c r="U649" s="93"/>
      <c r="V649" s="93"/>
    </row>
    <row r="650" spans="2:22" x14ac:dyDescent="0.25">
      <c r="B650" s="173"/>
      <c r="C650" s="376"/>
      <c r="D650" s="376"/>
      <c r="E650" s="376"/>
      <c r="F650" s="376"/>
      <c r="G650" s="376"/>
      <c r="H650" s="376"/>
      <c r="I650" s="376"/>
      <c r="J650" s="50"/>
      <c r="K650" s="50"/>
      <c r="L650" s="50"/>
      <c r="M650" s="50"/>
      <c r="N650" s="51"/>
      <c r="O650" s="51"/>
      <c r="P650" s="51"/>
      <c r="Q650" s="51"/>
      <c r="R650" s="93"/>
      <c r="S650" s="253"/>
      <c r="T650" s="253"/>
      <c r="U650" s="93"/>
      <c r="V650" s="93"/>
    </row>
    <row r="651" spans="2:22" x14ac:dyDescent="0.25">
      <c r="B651" s="173"/>
      <c r="C651" s="173"/>
      <c r="D651" s="173"/>
      <c r="E651" s="39"/>
      <c r="F651" s="50"/>
      <c r="G651" s="50"/>
      <c r="H651" s="50"/>
      <c r="I651" s="50"/>
      <c r="J651" s="50"/>
      <c r="K651" s="50"/>
      <c r="L651" s="50"/>
      <c r="M651" s="50"/>
      <c r="N651" s="51"/>
      <c r="O651" s="51"/>
      <c r="P651" s="51"/>
      <c r="Q651" s="51"/>
      <c r="R651" s="33"/>
      <c r="S651" s="117"/>
      <c r="T651" s="117"/>
      <c r="U651" s="33"/>
      <c r="V651" s="33"/>
    </row>
    <row r="652" spans="2:22" x14ac:dyDescent="0.25">
      <c r="B652" s="93"/>
      <c r="C652" s="93"/>
      <c r="D652" s="93"/>
      <c r="E652" s="39"/>
      <c r="F652" s="50"/>
      <c r="G652" s="50"/>
      <c r="H652" s="50"/>
      <c r="I652" s="50"/>
      <c r="J652" s="50"/>
      <c r="K652" s="50"/>
      <c r="L652" s="50"/>
      <c r="M652" s="50"/>
      <c r="N652" s="51"/>
      <c r="O652" s="51"/>
      <c r="P652" s="51"/>
      <c r="Q652" s="51"/>
      <c r="R652" s="33"/>
      <c r="S652" s="117"/>
      <c r="T652" s="117"/>
      <c r="U652" s="33"/>
      <c r="V652" s="33"/>
    </row>
    <row r="653" spans="2:22" x14ac:dyDescent="0.25">
      <c r="B653" s="173"/>
      <c r="C653" s="173"/>
      <c r="D653" s="173"/>
      <c r="E653" s="39"/>
      <c r="F653" s="50"/>
      <c r="G653" s="50"/>
      <c r="H653" s="50"/>
      <c r="I653" s="50"/>
      <c r="J653" s="50"/>
      <c r="K653" s="50"/>
      <c r="L653" s="50"/>
      <c r="M653" s="50"/>
      <c r="N653" s="51"/>
      <c r="O653" s="51"/>
      <c r="P653" s="51"/>
      <c r="Q653" s="51"/>
      <c r="R653" s="33"/>
      <c r="S653" s="117"/>
      <c r="T653" s="117"/>
      <c r="U653" s="33"/>
      <c r="V653" s="33"/>
    </row>
    <row r="654" spans="2:22" x14ac:dyDescent="0.25">
      <c r="B654" s="173"/>
      <c r="C654" s="173"/>
      <c r="D654" s="173"/>
      <c r="E654" s="39"/>
      <c r="F654" s="50"/>
      <c r="G654" s="50"/>
      <c r="H654" s="50"/>
      <c r="I654" s="50"/>
      <c r="J654" s="50"/>
      <c r="K654" s="50"/>
      <c r="L654" s="50"/>
      <c r="M654" s="50"/>
      <c r="N654" s="51"/>
      <c r="O654" s="51"/>
      <c r="P654" s="51"/>
      <c r="Q654" s="51"/>
      <c r="R654" s="33"/>
      <c r="S654" s="117"/>
      <c r="T654" s="117"/>
      <c r="U654" s="33"/>
      <c r="V654" s="33"/>
    </row>
    <row r="655" spans="2:22" x14ac:dyDescent="0.25">
      <c r="B655" s="173"/>
      <c r="C655" s="173"/>
      <c r="D655" s="173"/>
      <c r="E655" s="39"/>
      <c r="F655" s="50"/>
      <c r="G655" s="50"/>
      <c r="H655" s="50"/>
      <c r="I655" s="50"/>
      <c r="J655" s="50"/>
      <c r="K655" s="50"/>
      <c r="L655" s="50"/>
      <c r="M655" s="50"/>
      <c r="N655" s="51"/>
      <c r="O655" s="51"/>
      <c r="P655" s="51"/>
      <c r="Q655" s="51"/>
      <c r="R655" s="33"/>
      <c r="S655" s="117"/>
      <c r="T655" s="117"/>
      <c r="U655" s="33"/>
      <c r="V655" s="33"/>
    </row>
    <row r="656" spans="2:22" x14ac:dyDescent="0.25">
      <c r="B656" s="173"/>
      <c r="C656" s="173"/>
      <c r="D656" s="173"/>
      <c r="E656" s="42"/>
      <c r="F656" s="50"/>
      <c r="G656" s="50"/>
      <c r="H656" s="50"/>
      <c r="I656" s="50"/>
      <c r="J656" s="50"/>
      <c r="K656" s="50"/>
      <c r="L656" s="50"/>
      <c r="M656" s="50"/>
      <c r="N656" s="51"/>
      <c r="O656" s="51"/>
      <c r="P656" s="51"/>
      <c r="Q656" s="51"/>
      <c r="R656" s="33"/>
      <c r="S656" s="117"/>
      <c r="T656" s="117"/>
      <c r="U656" s="33"/>
      <c r="V656" s="33"/>
    </row>
    <row r="657" spans="2:22" x14ac:dyDescent="0.25">
      <c r="B657" s="38"/>
      <c r="C657" s="38"/>
      <c r="D657" s="38"/>
      <c r="E657" s="39"/>
      <c r="F657" s="50"/>
      <c r="G657" s="50"/>
      <c r="H657" s="50"/>
      <c r="I657" s="50"/>
      <c r="J657" s="50"/>
      <c r="K657" s="50"/>
      <c r="L657" s="50"/>
      <c r="M657" s="50"/>
      <c r="N657" s="51"/>
      <c r="O657" s="51"/>
      <c r="P657" s="51"/>
      <c r="Q657" s="51"/>
      <c r="R657" s="55"/>
      <c r="S657" s="117"/>
      <c r="T657" s="117"/>
      <c r="U657" s="33"/>
      <c r="V657" s="33"/>
    </row>
    <row r="658" spans="2:22" x14ac:dyDescent="0.25">
      <c r="B658" s="38"/>
      <c r="C658" s="38"/>
      <c r="D658" s="38"/>
      <c r="E658" s="42"/>
      <c r="F658" s="50"/>
      <c r="G658" s="50"/>
      <c r="H658" s="50"/>
      <c r="I658" s="50"/>
      <c r="J658" s="50"/>
      <c r="K658" s="50"/>
      <c r="L658" s="50"/>
      <c r="M658" s="50"/>
      <c r="N658" s="51"/>
      <c r="O658" s="51"/>
      <c r="P658" s="51"/>
      <c r="Q658" s="51"/>
      <c r="R658" s="55"/>
      <c r="S658" s="253"/>
      <c r="T658" s="253"/>
      <c r="U658" s="33"/>
      <c r="V658" s="33"/>
    </row>
    <row r="659" spans="2:22" x14ac:dyDescent="0.25">
      <c r="B659" s="38"/>
      <c r="C659" s="38"/>
      <c r="D659" s="38"/>
      <c r="E659" s="39"/>
      <c r="F659" s="50"/>
      <c r="G659" s="50"/>
      <c r="H659" s="50"/>
      <c r="I659" s="50"/>
      <c r="J659" s="50"/>
      <c r="K659" s="50"/>
      <c r="L659" s="50"/>
      <c r="M659" s="50"/>
      <c r="N659" s="51"/>
      <c r="O659" s="51"/>
      <c r="P659" s="51"/>
      <c r="Q659" s="51"/>
      <c r="R659" s="55"/>
      <c r="S659" s="253"/>
      <c r="T659" s="253"/>
      <c r="U659" s="33"/>
      <c r="V659" s="33"/>
    </row>
    <row r="660" spans="2:22" x14ac:dyDescent="0.25">
      <c r="B660" s="38"/>
      <c r="C660" s="38"/>
      <c r="D660" s="38"/>
      <c r="E660" s="39"/>
      <c r="F660" s="50"/>
      <c r="G660" s="50"/>
      <c r="H660" s="50"/>
      <c r="I660" s="50"/>
      <c r="J660" s="50"/>
      <c r="K660" s="50"/>
      <c r="L660" s="50"/>
      <c r="M660" s="50"/>
      <c r="N660" s="51"/>
      <c r="O660" s="51"/>
      <c r="P660" s="51"/>
      <c r="Q660" s="51"/>
      <c r="R660" s="55"/>
      <c r="S660" s="117"/>
      <c r="T660" s="117"/>
      <c r="U660" s="33"/>
      <c r="V660" s="33"/>
    </row>
    <row r="661" spans="2:22" x14ac:dyDescent="0.25">
      <c r="B661" s="38"/>
      <c r="C661" s="38"/>
      <c r="D661" s="38"/>
      <c r="E661" s="39"/>
      <c r="F661" s="50"/>
      <c r="G661" s="50"/>
      <c r="H661" s="50"/>
      <c r="I661" s="50"/>
      <c r="J661" s="50"/>
      <c r="K661" s="50"/>
      <c r="L661" s="50"/>
      <c r="M661" s="50"/>
      <c r="N661" s="51"/>
      <c r="O661" s="51"/>
      <c r="P661" s="51"/>
      <c r="Q661" s="51"/>
      <c r="R661" s="55"/>
      <c r="S661" s="117"/>
      <c r="T661" s="117"/>
      <c r="U661" s="33"/>
      <c r="V661" s="33"/>
    </row>
    <row r="662" spans="2:22" x14ac:dyDescent="0.25">
      <c r="B662" s="38"/>
      <c r="C662" s="38"/>
      <c r="D662" s="38"/>
      <c r="E662" s="39"/>
      <c r="F662" s="50"/>
      <c r="G662" s="50"/>
      <c r="H662" s="50"/>
      <c r="I662" s="50"/>
      <c r="J662" s="50"/>
      <c r="K662" s="50"/>
      <c r="L662" s="50"/>
      <c r="M662" s="50"/>
      <c r="N662" s="51"/>
      <c r="O662" s="51"/>
      <c r="P662" s="51"/>
      <c r="Q662" s="51"/>
      <c r="R662" s="55"/>
      <c r="S662" s="117"/>
      <c r="T662" s="117"/>
      <c r="U662" s="33"/>
      <c r="V662" s="33"/>
    </row>
    <row r="663" spans="2:22" x14ac:dyDescent="0.25">
      <c r="B663" s="38"/>
      <c r="C663" s="38"/>
      <c r="D663" s="38"/>
      <c r="E663" s="39"/>
      <c r="F663" s="50"/>
      <c r="G663" s="50"/>
      <c r="H663" s="50"/>
      <c r="I663" s="50"/>
      <c r="J663" s="50"/>
      <c r="K663" s="50"/>
      <c r="L663" s="50"/>
      <c r="M663" s="50"/>
      <c r="N663" s="51"/>
      <c r="O663" s="51"/>
      <c r="P663" s="51"/>
      <c r="Q663" s="51"/>
      <c r="R663" s="55"/>
      <c r="S663" s="117"/>
      <c r="T663" s="117"/>
      <c r="U663" s="33"/>
      <c r="V663" s="33"/>
    </row>
    <row r="664" spans="2:22" x14ac:dyDescent="0.25">
      <c r="B664" s="38"/>
      <c r="C664" s="38"/>
      <c r="D664" s="38"/>
      <c r="E664" s="39"/>
      <c r="F664" s="50"/>
      <c r="G664" s="50"/>
      <c r="H664" s="50"/>
      <c r="I664" s="50"/>
      <c r="J664" s="50"/>
      <c r="K664" s="50"/>
      <c r="L664" s="50"/>
      <c r="M664" s="50"/>
      <c r="N664" s="51"/>
      <c r="O664" s="51"/>
      <c r="P664" s="51"/>
      <c r="Q664" s="51"/>
      <c r="R664" s="55"/>
      <c r="S664" s="117"/>
      <c r="T664" s="117"/>
      <c r="U664" s="33"/>
      <c r="V664" s="33"/>
    </row>
    <row r="665" spans="2:22" x14ac:dyDescent="0.25">
      <c r="B665" s="38"/>
      <c r="C665" s="38"/>
      <c r="D665" s="38"/>
      <c r="E665" s="42"/>
      <c r="F665" s="50"/>
      <c r="G665" s="50"/>
      <c r="H665" s="50"/>
      <c r="I665" s="50"/>
      <c r="J665" s="50"/>
      <c r="K665" s="50"/>
      <c r="L665" s="50"/>
      <c r="M665" s="50"/>
      <c r="N665" s="51"/>
      <c r="O665" s="51"/>
      <c r="P665" s="51"/>
      <c r="Q665" s="51"/>
      <c r="R665" s="55"/>
      <c r="S665" s="117"/>
      <c r="T665" s="117"/>
      <c r="U665" s="33"/>
      <c r="V665" s="33"/>
    </row>
    <row r="666" spans="2:22" x14ac:dyDescent="0.25">
      <c r="B666" s="38"/>
      <c r="C666" s="38"/>
      <c r="D666" s="38"/>
      <c r="E666" s="42"/>
      <c r="F666" s="50"/>
      <c r="G666" s="50"/>
      <c r="H666" s="50"/>
      <c r="I666" s="50"/>
      <c r="J666" s="50"/>
      <c r="K666" s="50"/>
      <c r="L666" s="50"/>
      <c r="M666" s="50"/>
      <c r="N666" s="51"/>
      <c r="O666" s="51"/>
      <c r="P666" s="51"/>
      <c r="Q666" s="51"/>
      <c r="R666" s="55"/>
      <c r="S666" s="117"/>
      <c r="T666" s="117"/>
      <c r="U666" s="33"/>
      <c r="V666" s="33"/>
    </row>
    <row r="667" spans="2:22" x14ac:dyDescent="0.25">
      <c r="B667" s="38"/>
      <c r="C667" s="38"/>
      <c r="D667" s="38"/>
      <c r="E667" s="39"/>
      <c r="F667" s="50"/>
      <c r="G667" s="50"/>
      <c r="H667" s="50"/>
      <c r="I667" s="50"/>
      <c r="J667" s="50"/>
      <c r="K667" s="50"/>
      <c r="L667" s="50"/>
      <c r="M667" s="50"/>
      <c r="N667" s="51"/>
      <c r="O667" s="51"/>
      <c r="P667" s="51"/>
      <c r="Q667" s="51"/>
      <c r="R667" s="55"/>
      <c r="S667" s="117"/>
      <c r="T667" s="117"/>
      <c r="U667" s="33"/>
      <c r="V667" s="33"/>
    </row>
    <row r="668" spans="2:22" x14ac:dyDescent="0.25">
      <c r="B668" s="38"/>
      <c r="C668" s="38"/>
      <c r="D668" s="38"/>
      <c r="E668" s="39"/>
      <c r="F668" s="50"/>
      <c r="G668" s="50"/>
      <c r="H668" s="50"/>
      <c r="I668" s="50"/>
      <c r="J668" s="50"/>
      <c r="K668" s="50"/>
      <c r="L668" s="50"/>
      <c r="M668" s="50"/>
      <c r="N668" s="51"/>
      <c r="O668" s="51"/>
      <c r="P668" s="51"/>
      <c r="Q668" s="51"/>
      <c r="R668" s="55"/>
      <c r="S668" s="117"/>
      <c r="T668" s="117"/>
      <c r="U668" s="33"/>
      <c r="V668" s="33"/>
    </row>
    <row r="669" spans="2:22" x14ac:dyDescent="0.25">
      <c r="B669" s="38"/>
      <c r="C669" s="38"/>
      <c r="D669" s="38"/>
      <c r="E669" s="42"/>
      <c r="F669" s="50"/>
      <c r="G669" s="50"/>
      <c r="H669" s="50"/>
      <c r="I669" s="50"/>
      <c r="J669" s="50"/>
      <c r="K669" s="50"/>
      <c r="L669" s="50"/>
      <c r="M669" s="50"/>
      <c r="N669" s="51"/>
      <c r="O669" s="51"/>
      <c r="P669" s="51"/>
      <c r="Q669" s="51"/>
      <c r="R669" s="55"/>
      <c r="S669" s="117"/>
      <c r="T669" s="117"/>
      <c r="U669" s="33"/>
      <c r="V669" s="33"/>
    </row>
    <row r="670" spans="2:22" x14ac:dyDescent="0.25">
      <c r="B670" s="38"/>
      <c r="C670" s="38"/>
      <c r="D670" s="38"/>
      <c r="E670" s="39"/>
      <c r="F670" s="50"/>
      <c r="G670" s="50"/>
      <c r="H670" s="50"/>
      <c r="I670" s="50"/>
      <c r="J670" s="50"/>
      <c r="K670" s="50"/>
      <c r="L670" s="50"/>
      <c r="M670" s="50"/>
      <c r="N670" s="51"/>
      <c r="O670" s="51"/>
      <c r="P670" s="51"/>
      <c r="Q670" s="51"/>
      <c r="R670" s="55"/>
      <c r="S670" s="117"/>
      <c r="T670" s="117"/>
      <c r="U670" s="33"/>
      <c r="V670" s="33"/>
    </row>
    <row r="671" spans="2:22" x14ac:dyDescent="0.25">
      <c r="B671" s="38"/>
      <c r="C671" s="38"/>
      <c r="D671" s="38"/>
      <c r="E671" s="39"/>
      <c r="F671" s="50"/>
      <c r="G671" s="50"/>
      <c r="H671" s="50"/>
      <c r="I671" s="50"/>
      <c r="J671" s="50"/>
      <c r="K671" s="50"/>
      <c r="L671" s="50"/>
      <c r="M671" s="50"/>
      <c r="N671" s="51"/>
      <c r="O671" s="51"/>
      <c r="P671" s="51"/>
      <c r="Q671" s="51"/>
      <c r="R671" s="55"/>
      <c r="S671" s="117"/>
      <c r="T671" s="117"/>
      <c r="U671" s="33"/>
      <c r="V671" s="33"/>
    </row>
    <row r="672" spans="2:22" x14ac:dyDescent="0.25">
      <c r="B672" s="38"/>
      <c r="C672" s="38"/>
      <c r="D672" s="38"/>
      <c r="E672" s="42"/>
      <c r="F672" s="50"/>
      <c r="G672" s="50"/>
      <c r="H672" s="50"/>
      <c r="I672" s="50"/>
      <c r="J672" s="50"/>
      <c r="K672" s="50"/>
      <c r="L672" s="50"/>
      <c r="M672" s="50"/>
      <c r="N672" s="51"/>
      <c r="O672" s="51"/>
      <c r="P672" s="51"/>
      <c r="Q672" s="51"/>
      <c r="R672" s="55"/>
      <c r="S672" s="117"/>
      <c r="T672" s="117"/>
      <c r="U672" s="33"/>
      <c r="V672" s="33"/>
    </row>
    <row r="673" spans="2:23" x14ac:dyDescent="0.25">
      <c r="B673" s="38"/>
      <c r="C673" s="38"/>
      <c r="D673" s="38"/>
      <c r="E673" s="42"/>
      <c r="F673" s="50"/>
      <c r="G673" s="50"/>
      <c r="H673" s="50"/>
      <c r="I673" s="50"/>
      <c r="J673" s="50"/>
      <c r="K673" s="50"/>
      <c r="L673" s="50"/>
      <c r="M673" s="50"/>
      <c r="N673" s="51"/>
      <c r="O673" s="51"/>
      <c r="P673" s="51"/>
      <c r="Q673" s="51"/>
      <c r="R673" s="55"/>
      <c r="S673" s="117"/>
      <c r="T673" s="117"/>
      <c r="U673" s="33"/>
      <c r="V673" s="33"/>
    </row>
    <row r="674" spans="2:23" x14ac:dyDescent="0.25">
      <c r="B674" s="38"/>
      <c r="C674" s="38"/>
      <c r="D674" s="38"/>
      <c r="E674" s="42"/>
      <c r="F674" s="50"/>
      <c r="G674" s="50"/>
      <c r="H674" s="50"/>
      <c r="I674" s="50"/>
      <c r="J674" s="50"/>
      <c r="K674" s="50"/>
      <c r="L674" s="50"/>
      <c r="M674" s="50"/>
      <c r="N674" s="51"/>
      <c r="O674" s="51"/>
      <c r="P674" s="51"/>
      <c r="Q674" s="51"/>
      <c r="R674" s="55"/>
      <c r="S674" s="117"/>
      <c r="T674" s="117"/>
      <c r="U674" s="33"/>
      <c r="V674" s="33"/>
    </row>
    <row r="675" spans="2:23" x14ac:dyDescent="0.25">
      <c r="B675" s="38"/>
      <c r="C675" s="38"/>
      <c r="D675" s="38"/>
      <c r="E675" s="39"/>
      <c r="F675" s="50"/>
      <c r="G675" s="50"/>
      <c r="H675" s="50"/>
      <c r="I675" s="50"/>
      <c r="J675" s="50"/>
      <c r="K675" s="50"/>
      <c r="L675" s="50"/>
      <c r="M675" s="50"/>
      <c r="N675" s="51"/>
      <c r="O675" s="51"/>
      <c r="P675" s="51"/>
      <c r="Q675" s="51"/>
      <c r="R675" s="55"/>
      <c r="S675" s="117"/>
      <c r="T675" s="117"/>
      <c r="U675" s="33"/>
      <c r="V675" s="33"/>
    </row>
    <row r="676" spans="2:23" x14ac:dyDescent="0.25">
      <c r="B676" s="38"/>
      <c r="C676" s="38"/>
      <c r="D676" s="38"/>
      <c r="E676" s="42"/>
      <c r="F676" s="50"/>
      <c r="G676" s="50"/>
      <c r="H676" s="50"/>
      <c r="I676" s="50"/>
      <c r="J676" s="50"/>
      <c r="K676" s="50"/>
      <c r="L676" s="50"/>
      <c r="M676" s="50"/>
      <c r="N676" s="51"/>
      <c r="O676" s="51"/>
      <c r="P676" s="51"/>
      <c r="Q676" s="51"/>
      <c r="R676" s="55"/>
      <c r="S676" s="117"/>
      <c r="T676" s="117"/>
      <c r="U676" s="33"/>
      <c r="V676" s="33"/>
    </row>
    <row r="677" spans="2:23" x14ac:dyDescent="0.25">
      <c r="B677" s="38"/>
      <c r="C677" s="38"/>
      <c r="D677" s="38"/>
      <c r="E677" s="42"/>
      <c r="F677" s="50"/>
      <c r="G677" s="50"/>
      <c r="H677" s="50"/>
      <c r="I677" s="50"/>
      <c r="J677" s="50"/>
      <c r="K677" s="50"/>
      <c r="L677" s="50"/>
      <c r="M677" s="50"/>
      <c r="N677" s="51"/>
      <c r="O677" s="51"/>
      <c r="P677" s="51"/>
      <c r="Q677" s="51"/>
      <c r="R677" s="55"/>
      <c r="S677" s="117"/>
      <c r="T677" s="117"/>
      <c r="U677" s="33"/>
      <c r="V677" s="33"/>
    </row>
    <row r="678" spans="2:23" x14ac:dyDescent="0.25">
      <c r="B678" s="43"/>
      <c r="C678" s="43"/>
      <c r="D678" s="43"/>
      <c r="E678" s="42"/>
      <c r="F678" s="50"/>
      <c r="G678" s="50"/>
      <c r="H678" s="50"/>
      <c r="I678" s="50"/>
      <c r="J678" s="50"/>
      <c r="K678" s="50"/>
      <c r="L678" s="50"/>
      <c r="M678" s="50"/>
      <c r="N678" s="51"/>
      <c r="O678" s="51"/>
      <c r="P678" s="51"/>
      <c r="Q678" s="51"/>
      <c r="R678" s="55"/>
      <c r="S678" s="117"/>
      <c r="T678" s="117"/>
      <c r="U678" s="33"/>
      <c r="V678" s="33"/>
    </row>
    <row r="679" spans="2:23" x14ac:dyDescent="0.25">
      <c r="B679" s="38"/>
      <c r="C679" s="38"/>
      <c r="D679" s="38"/>
      <c r="E679" s="42"/>
      <c r="F679" s="50"/>
      <c r="G679" s="50"/>
      <c r="H679" s="50"/>
      <c r="I679" s="50"/>
      <c r="J679" s="50"/>
      <c r="K679" s="50"/>
      <c r="L679" s="50"/>
      <c r="M679" s="50"/>
      <c r="N679" s="51"/>
      <c r="O679" s="51"/>
      <c r="P679" s="51"/>
      <c r="Q679" s="51"/>
      <c r="R679" s="55"/>
      <c r="S679" s="117"/>
      <c r="T679" s="117"/>
      <c r="U679" s="33"/>
      <c r="V679" s="33"/>
    </row>
    <row r="680" spans="2:23" x14ac:dyDescent="0.25">
      <c r="B680" s="38"/>
      <c r="C680" s="38"/>
      <c r="D680" s="38"/>
      <c r="E680" s="39"/>
      <c r="F680" s="50"/>
      <c r="G680" s="50"/>
      <c r="H680" s="50"/>
      <c r="I680" s="50"/>
      <c r="J680" s="50"/>
      <c r="K680" s="50"/>
      <c r="L680" s="50"/>
      <c r="M680" s="50"/>
      <c r="N680" s="51"/>
      <c r="O680" s="51"/>
      <c r="P680" s="51"/>
      <c r="Q680" s="51"/>
      <c r="R680" s="55"/>
      <c r="S680" s="117"/>
      <c r="T680" s="117"/>
      <c r="U680" s="33"/>
      <c r="V680" s="33"/>
      <c r="W680" s="33"/>
    </row>
    <row r="681" spans="2:23" x14ac:dyDescent="0.25">
      <c r="B681" s="38"/>
      <c r="C681" s="38"/>
      <c r="D681" s="38"/>
      <c r="E681" s="39"/>
      <c r="F681" s="50"/>
      <c r="G681" s="50"/>
      <c r="H681" s="50"/>
      <c r="I681" s="50"/>
      <c r="J681" s="50"/>
      <c r="K681" s="50"/>
      <c r="L681" s="50"/>
      <c r="M681" s="50"/>
      <c r="N681" s="51"/>
      <c r="O681" s="51"/>
      <c r="P681" s="51"/>
      <c r="Q681" s="51"/>
      <c r="R681" s="55"/>
      <c r="S681" s="117"/>
      <c r="T681" s="117"/>
      <c r="U681" s="33"/>
      <c r="V681" s="33"/>
      <c r="W681" s="33"/>
    </row>
    <row r="682" spans="2:23" x14ac:dyDescent="0.25">
      <c r="B682" s="38"/>
      <c r="C682" s="38"/>
      <c r="D682" s="38"/>
      <c r="E682" s="53"/>
      <c r="F682" s="50"/>
      <c r="G682" s="50"/>
      <c r="H682" s="50"/>
      <c r="I682" s="50"/>
      <c r="J682" s="50"/>
      <c r="K682" s="50"/>
      <c r="L682" s="50"/>
      <c r="M682" s="50"/>
      <c r="N682" s="51"/>
      <c r="O682" s="51"/>
      <c r="P682" s="51"/>
      <c r="Q682" s="51"/>
      <c r="R682" s="55"/>
      <c r="S682" s="117"/>
      <c r="T682" s="117"/>
      <c r="U682" s="33"/>
      <c r="V682" s="33"/>
      <c r="W682" s="33"/>
    </row>
    <row r="683" spans="2:23" x14ac:dyDescent="0.25">
      <c r="B683" s="38"/>
      <c r="C683" s="38"/>
      <c r="D683" s="38"/>
      <c r="E683" s="39"/>
      <c r="F683" s="50"/>
      <c r="G683" s="50"/>
      <c r="H683" s="50"/>
      <c r="I683" s="50"/>
      <c r="J683" s="50"/>
      <c r="K683" s="50"/>
      <c r="L683" s="50"/>
      <c r="M683" s="50"/>
      <c r="N683" s="51"/>
      <c r="O683" s="51"/>
      <c r="P683" s="51"/>
      <c r="Q683" s="51"/>
      <c r="R683" s="55"/>
      <c r="S683" s="117"/>
      <c r="T683" s="117"/>
      <c r="U683" s="33"/>
      <c r="V683" s="33"/>
      <c r="W683" s="33"/>
    </row>
    <row r="684" spans="2:23" x14ac:dyDescent="0.25">
      <c r="B684" s="43"/>
      <c r="C684" s="43"/>
      <c r="D684" s="43"/>
      <c r="E684" s="42"/>
      <c r="F684" s="50"/>
      <c r="G684" s="50"/>
      <c r="H684" s="50"/>
      <c r="I684" s="50"/>
      <c r="J684" s="50"/>
      <c r="K684" s="50"/>
      <c r="L684" s="50"/>
      <c r="M684" s="50"/>
      <c r="N684" s="51"/>
      <c r="O684" s="51"/>
      <c r="P684" s="51"/>
      <c r="Q684" s="51"/>
      <c r="R684" s="55"/>
      <c r="S684" s="117"/>
      <c r="T684" s="117"/>
      <c r="U684" s="33"/>
      <c r="V684" s="33"/>
      <c r="W684" s="33"/>
    </row>
    <row r="685" spans="2:23" x14ac:dyDescent="0.25">
      <c r="B685" s="38"/>
      <c r="C685" s="38"/>
      <c r="D685" s="38"/>
      <c r="E685" s="42"/>
      <c r="F685" s="50"/>
      <c r="G685" s="50"/>
      <c r="H685" s="50"/>
      <c r="I685" s="50"/>
      <c r="J685" s="50"/>
      <c r="K685" s="50"/>
      <c r="L685" s="50"/>
      <c r="M685" s="50"/>
      <c r="N685" s="51"/>
      <c r="O685" s="51"/>
      <c r="P685" s="51"/>
      <c r="Q685" s="51"/>
      <c r="R685" s="55"/>
      <c r="S685" s="117"/>
      <c r="T685" s="117"/>
      <c r="U685" s="33"/>
      <c r="V685" s="33"/>
      <c r="W685" s="33"/>
    </row>
    <row r="686" spans="2:23" x14ac:dyDescent="0.25">
      <c r="B686" s="38"/>
      <c r="C686" s="38"/>
      <c r="D686" s="38"/>
      <c r="E686" s="42"/>
      <c r="F686" s="50"/>
      <c r="G686" s="50"/>
      <c r="H686" s="50"/>
      <c r="I686" s="50"/>
      <c r="J686" s="50"/>
      <c r="K686" s="50"/>
      <c r="L686" s="50"/>
      <c r="M686" s="50"/>
      <c r="N686" s="51"/>
      <c r="O686" s="51"/>
      <c r="P686" s="51"/>
      <c r="Q686" s="51"/>
      <c r="R686" s="55"/>
      <c r="S686" s="117"/>
      <c r="T686" s="117"/>
      <c r="U686" s="33"/>
      <c r="V686" s="33"/>
      <c r="W686" s="33"/>
    </row>
    <row r="687" spans="2:23" ht="15.75" customHeight="1" x14ac:dyDescent="0.25">
      <c r="B687" s="38"/>
      <c r="C687" s="38"/>
      <c r="D687" s="38"/>
      <c r="E687" s="42"/>
      <c r="F687" s="50"/>
      <c r="G687" s="50"/>
      <c r="H687" s="50"/>
      <c r="I687" s="50"/>
      <c r="J687" s="50"/>
      <c r="K687" s="50"/>
      <c r="L687" s="50"/>
      <c r="M687" s="50"/>
      <c r="N687" s="51"/>
      <c r="O687" s="51"/>
      <c r="P687" s="51"/>
      <c r="Q687" s="51"/>
      <c r="R687" s="55"/>
      <c r="S687" s="117"/>
      <c r="T687" s="117"/>
      <c r="U687" s="33"/>
      <c r="V687" s="33"/>
      <c r="W687" s="33"/>
    </row>
    <row r="688" spans="2:23" s="6" customFormat="1" ht="15.75" customHeight="1" x14ac:dyDescent="0.25">
      <c r="B688" s="43"/>
      <c r="C688" s="43"/>
      <c r="D688" s="43"/>
      <c r="E688" s="42"/>
      <c r="F688" s="50"/>
      <c r="G688" s="50"/>
      <c r="H688" s="50"/>
      <c r="I688" s="50"/>
      <c r="J688" s="50"/>
      <c r="K688" s="50"/>
      <c r="L688" s="50"/>
      <c r="M688" s="50"/>
      <c r="N688" s="51"/>
      <c r="O688" s="51"/>
      <c r="P688" s="51"/>
      <c r="Q688" s="51"/>
      <c r="R688" s="55"/>
      <c r="S688" s="117"/>
      <c r="T688" s="117"/>
      <c r="U688" s="33"/>
      <c r="V688" s="33"/>
      <c r="W688" s="33"/>
    </row>
    <row r="689" spans="2:23" s="6" customFormat="1" ht="15.75" customHeight="1" x14ac:dyDescent="0.25">
      <c r="B689" s="43"/>
      <c r="C689" s="43"/>
      <c r="D689" s="43"/>
      <c r="E689" s="42"/>
      <c r="F689" s="50"/>
      <c r="G689" s="50"/>
      <c r="H689" s="50"/>
      <c r="I689" s="50"/>
      <c r="J689" s="50"/>
      <c r="K689" s="50"/>
      <c r="L689" s="50"/>
      <c r="M689" s="50"/>
      <c r="N689" s="51"/>
      <c r="O689" s="51"/>
      <c r="P689" s="51"/>
      <c r="Q689" s="51"/>
      <c r="R689" s="55"/>
      <c r="S689" s="117"/>
      <c r="T689" s="117"/>
      <c r="U689" s="33"/>
      <c r="V689" s="33"/>
      <c r="W689" s="33"/>
    </row>
    <row r="690" spans="2:23" s="6" customFormat="1" ht="15.75" customHeight="1" x14ac:dyDescent="0.25">
      <c r="B690" s="43"/>
      <c r="C690" s="43"/>
      <c r="D690" s="43"/>
      <c r="E690" s="42"/>
      <c r="F690" s="50"/>
      <c r="G690" s="50"/>
      <c r="H690" s="50"/>
      <c r="I690" s="50"/>
      <c r="J690" s="50"/>
      <c r="K690" s="50"/>
      <c r="L690" s="50"/>
      <c r="M690" s="50"/>
      <c r="N690" s="51"/>
      <c r="O690" s="51"/>
      <c r="P690" s="51"/>
      <c r="Q690" s="51"/>
      <c r="R690" s="55"/>
      <c r="S690" s="117"/>
      <c r="T690" s="117"/>
      <c r="U690" s="33"/>
      <c r="V690" s="33"/>
      <c r="W690" s="33"/>
    </row>
    <row r="691" spans="2:23" x14ac:dyDescent="0.25">
      <c r="B691" s="38"/>
      <c r="C691" s="38"/>
      <c r="D691" s="38"/>
      <c r="E691" s="42"/>
      <c r="F691" s="50"/>
      <c r="G691" s="50"/>
      <c r="H691" s="50"/>
      <c r="I691" s="50"/>
      <c r="J691" s="50"/>
      <c r="K691" s="50"/>
      <c r="L691" s="50"/>
      <c r="M691" s="50"/>
      <c r="N691" s="51"/>
      <c r="O691" s="51"/>
      <c r="P691" s="51"/>
      <c r="Q691" s="51"/>
      <c r="R691" s="55"/>
      <c r="S691" s="117"/>
      <c r="T691" s="117"/>
      <c r="U691" s="33"/>
      <c r="V691" s="33"/>
      <c r="W691" s="33"/>
    </row>
    <row r="692" spans="2:23" x14ac:dyDescent="0.25">
      <c r="B692" s="38"/>
      <c r="C692" s="38"/>
      <c r="D692" s="38"/>
      <c r="E692" s="42"/>
      <c r="F692" s="50"/>
      <c r="G692" s="50"/>
      <c r="H692" s="50"/>
      <c r="I692" s="50"/>
      <c r="J692" s="50"/>
      <c r="K692" s="50"/>
      <c r="L692" s="50"/>
      <c r="M692" s="50"/>
      <c r="N692" s="51"/>
      <c r="O692" s="51"/>
      <c r="P692" s="51"/>
      <c r="Q692" s="51"/>
      <c r="R692" s="55"/>
      <c r="S692" s="33"/>
      <c r="T692" s="117"/>
      <c r="U692" s="117"/>
      <c r="V692" s="33"/>
      <c r="W692" s="33"/>
    </row>
    <row r="693" spans="2:23" x14ac:dyDescent="0.25">
      <c r="B693" s="43"/>
      <c r="C693" s="43"/>
      <c r="D693" s="43"/>
      <c r="E693" s="42"/>
      <c r="F693" s="50"/>
      <c r="G693" s="50"/>
      <c r="H693" s="50"/>
      <c r="I693" s="50"/>
      <c r="J693" s="50"/>
      <c r="K693" s="50"/>
      <c r="L693" s="50"/>
      <c r="M693" s="50"/>
      <c r="N693" s="51"/>
      <c r="O693" s="51"/>
      <c r="P693" s="51"/>
      <c r="Q693" s="51"/>
      <c r="R693" s="55"/>
      <c r="S693" s="33"/>
      <c r="T693" s="117"/>
      <c r="U693" s="117"/>
      <c r="V693" s="33"/>
      <c r="W693" s="33"/>
    </row>
    <row r="694" spans="2:23" x14ac:dyDescent="0.25">
      <c r="B694" s="38"/>
      <c r="C694" s="38"/>
      <c r="D694" s="38"/>
      <c r="E694" s="42"/>
      <c r="F694" s="50"/>
      <c r="G694" s="50"/>
      <c r="H694" s="50"/>
      <c r="I694" s="50"/>
      <c r="J694" s="50"/>
      <c r="K694" s="50"/>
      <c r="L694" s="50"/>
      <c r="M694" s="50"/>
      <c r="N694" s="51"/>
      <c r="O694" s="51"/>
      <c r="P694" s="51"/>
      <c r="Q694" s="51"/>
      <c r="R694" s="55"/>
      <c r="S694" s="33"/>
      <c r="T694" s="117"/>
      <c r="U694" s="117"/>
      <c r="V694" s="33"/>
      <c r="W694" s="33"/>
    </row>
    <row r="695" spans="2:23" x14ac:dyDescent="0.25">
      <c r="B695" s="38"/>
      <c r="C695" s="38"/>
      <c r="D695" s="38"/>
      <c r="E695" s="42"/>
      <c r="F695" s="50"/>
      <c r="G695" s="50"/>
      <c r="H695" s="50"/>
      <c r="I695" s="50"/>
      <c r="J695" s="50"/>
      <c r="K695" s="50"/>
      <c r="L695" s="50"/>
      <c r="M695" s="50"/>
      <c r="N695" s="51"/>
      <c r="O695" s="51"/>
      <c r="P695" s="51"/>
      <c r="Q695" s="51"/>
      <c r="R695" s="55"/>
      <c r="S695" s="33"/>
      <c r="T695" s="117"/>
      <c r="U695" s="117"/>
      <c r="V695" s="33"/>
      <c r="W695" s="33"/>
    </row>
    <row r="696" spans="2:23" x14ac:dyDescent="0.25">
      <c r="B696" s="38"/>
      <c r="C696" s="38"/>
      <c r="D696" s="38"/>
      <c r="E696" s="39"/>
      <c r="F696" s="50"/>
      <c r="G696" s="50"/>
      <c r="H696" s="50"/>
      <c r="I696" s="50"/>
      <c r="J696" s="50"/>
      <c r="K696" s="50"/>
      <c r="L696" s="50"/>
      <c r="M696" s="50"/>
      <c r="N696" s="51"/>
      <c r="O696" s="51"/>
      <c r="P696" s="51"/>
      <c r="Q696" s="51"/>
      <c r="R696" s="55"/>
      <c r="S696" s="33"/>
      <c r="T696" s="117"/>
      <c r="U696" s="117"/>
      <c r="V696" s="33"/>
      <c r="W696" s="33"/>
    </row>
    <row r="697" spans="2:23" x14ac:dyDescent="0.25">
      <c r="B697" s="38"/>
      <c r="C697" s="38"/>
      <c r="D697" s="38"/>
      <c r="E697" s="42"/>
      <c r="F697" s="50"/>
      <c r="G697" s="50"/>
      <c r="H697" s="50"/>
      <c r="I697" s="50"/>
      <c r="J697" s="50"/>
      <c r="K697" s="50"/>
      <c r="L697" s="50"/>
      <c r="M697" s="50"/>
      <c r="N697" s="51"/>
      <c r="O697" s="51"/>
      <c r="P697" s="51"/>
      <c r="Q697" s="51"/>
      <c r="R697" s="55"/>
      <c r="S697" s="33"/>
      <c r="T697" s="117"/>
      <c r="U697" s="117"/>
      <c r="V697" s="33"/>
      <c r="W697" s="33"/>
    </row>
    <row r="698" spans="2:23" ht="15.75" customHeight="1" x14ac:dyDescent="0.25">
      <c r="B698" s="38"/>
      <c r="C698" s="38"/>
      <c r="D698" s="38"/>
      <c r="E698" s="39"/>
      <c r="F698" s="50"/>
      <c r="G698" s="50"/>
      <c r="H698" s="50"/>
      <c r="I698" s="50"/>
      <c r="J698" s="50"/>
      <c r="K698" s="50"/>
      <c r="L698" s="50"/>
      <c r="M698" s="50"/>
      <c r="N698" s="51"/>
      <c r="O698" s="51"/>
      <c r="P698" s="51"/>
      <c r="Q698" s="51"/>
      <c r="R698" s="55"/>
      <c r="S698" s="33"/>
      <c r="T698" s="117"/>
      <c r="U698" s="117"/>
      <c r="V698" s="33"/>
      <c r="W698" s="33"/>
    </row>
    <row r="699" spans="2:23" ht="15.75" customHeight="1" x14ac:dyDescent="0.25">
      <c r="B699" s="38"/>
      <c r="C699" s="38"/>
      <c r="D699" s="38"/>
      <c r="E699" s="42"/>
      <c r="F699" s="50"/>
      <c r="G699" s="50"/>
      <c r="H699" s="50"/>
      <c r="I699" s="50"/>
      <c r="J699" s="50"/>
      <c r="K699" s="50"/>
      <c r="L699" s="50"/>
      <c r="M699" s="50"/>
      <c r="N699" s="51"/>
      <c r="O699" s="51"/>
      <c r="P699" s="51"/>
      <c r="Q699" s="51"/>
      <c r="R699" s="55"/>
      <c r="S699" s="33"/>
      <c r="T699" s="117"/>
      <c r="U699" s="117"/>
      <c r="V699" s="33"/>
      <c r="W699" s="33"/>
    </row>
    <row r="700" spans="2:23" ht="15.75" customHeight="1" x14ac:dyDescent="0.25">
      <c r="B700" s="38"/>
      <c r="C700" s="38"/>
      <c r="D700" s="38"/>
      <c r="E700" s="39"/>
      <c r="F700" s="50"/>
      <c r="G700" s="50"/>
      <c r="H700" s="50"/>
      <c r="I700" s="50"/>
      <c r="J700" s="50"/>
      <c r="K700" s="50"/>
      <c r="L700" s="50"/>
      <c r="M700" s="50"/>
      <c r="N700" s="51"/>
      <c r="O700" s="51"/>
      <c r="P700" s="51"/>
      <c r="Q700" s="51"/>
      <c r="R700" s="55"/>
      <c r="S700" s="118"/>
      <c r="T700" s="117"/>
      <c r="U700" s="117"/>
      <c r="V700" s="33"/>
      <c r="W700" s="33"/>
    </row>
    <row r="701" spans="2:23" ht="15.75" customHeight="1" x14ac:dyDescent="0.25">
      <c r="B701" s="38"/>
      <c r="C701" s="38"/>
      <c r="D701" s="38"/>
      <c r="E701" s="39"/>
      <c r="F701" s="50"/>
      <c r="G701" s="50"/>
      <c r="H701" s="50"/>
      <c r="I701" s="50"/>
      <c r="J701" s="50"/>
      <c r="K701" s="50"/>
      <c r="L701" s="50"/>
      <c r="M701" s="50"/>
      <c r="N701" s="51"/>
      <c r="O701" s="51"/>
      <c r="P701" s="51"/>
      <c r="Q701" s="51"/>
      <c r="R701" s="55"/>
      <c r="S701" s="255"/>
      <c r="T701" s="253"/>
      <c r="U701" s="253"/>
      <c r="V701" s="33"/>
      <c r="W701" s="33"/>
    </row>
    <row r="702" spans="2:23" x14ac:dyDescent="0.25">
      <c r="B702" s="38"/>
      <c r="C702" s="38"/>
      <c r="D702" s="38"/>
      <c r="E702" s="39"/>
      <c r="F702" s="50"/>
      <c r="G702" s="50"/>
      <c r="H702" s="50"/>
      <c r="I702" s="50"/>
      <c r="J702" s="50"/>
      <c r="K702" s="50"/>
      <c r="L702" s="50"/>
      <c r="M702" s="50"/>
      <c r="N702" s="51"/>
      <c r="O702" s="51"/>
      <c r="P702" s="51"/>
      <c r="Q702" s="51"/>
      <c r="R702" s="55"/>
      <c r="S702" s="255"/>
      <c r="T702" s="253"/>
      <c r="U702" s="253"/>
      <c r="V702" s="33"/>
      <c r="W702" s="33"/>
    </row>
    <row r="703" spans="2:23" x14ac:dyDescent="0.25">
      <c r="B703" s="43"/>
      <c r="C703" s="43"/>
      <c r="D703" s="43"/>
      <c r="E703" s="42"/>
      <c r="F703" s="50"/>
      <c r="G703" s="50"/>
      <c r="H703" s="50"/>
      <c r="I703" s="50"/>
      <c r="J703" s="50"/>
      <c r="K703" s="50"/>
      <c r="L703" s="50"/>
      <c r="M703" s="50"/>
      <c r="N703" s="54"/>
      <c r="O703" s="54"/>
      <c r="P703" s="54"/>
      <c r="Q703" s="54"/>
      <c r="R703" s="55"/>
      <c r="S703" s="33"/>
      <c r="T703" s="117"/>
      <c r="U703" s="117"/>
      <c r="V703" s="33"/>
      <c r="W703" s="33"/>
    </row>
    <row r="704" spans="2:23" x14ac:dyDescent="0.25">
      <c r="B704" s="43"/>
      <c r="C704" s="43"/>
      <c r="D704" s="43"/>
      <c r="E704" s="39"/>
      <c r="F704" s="50"/>
      <c r="G704" s="50"/>
      <c r="H704" s="50"/>
      <c r="I704" s="50"/>
      <c r="J704" s="50"/>
      <c r="K704" s="50"/>
      <c r="L704" s="50"/>
      <c r="M704" s="50"/>
      <c r="N704" s="51"/>
      <c r="O704" s="51"/>
      <c r="P704" s="51"/>
      <c r="Q704" s="51"/>
      <c r="R704" s="55"/>
      <c r="S704" s="33"/>
      <c r="T704" s="117"/>
      <c r="U704" s="117"/>
      <c r="V704" s="33"/>
      <c r="W704" s="33"/>
    </row>
    <row r="705" spans="2:23" x14ac:dyDescent="0.25">
      <c r="B705" s="43"/>
      <c r="C705" s="43"/>
      <c r="D705" s="43"/>
      <c r="E705" s="42"/>
      <c r="F705" s="50"/>
      <c r="G705" s="50"/>
      <c r="H705" s="50"/>
      <c r="I705" s="50"/>
      <c r="J705" s="50"/>
      <c r="K705" s="50"/>
      <c r="L705" s="50"/>
      <c r="M705" s="50"/>
      <c r="N705" s="51"/>
      <c r="O705" s="51"/>
      <c r="P705" s="51"/>
      <c r="Q705" s="51"/>
      <c r="R705" s="55"/>
      <c r="S705" s="33"/>
      <c r="T705" s="117"/>
      <c r="U705" s="117"/>
      <c r="V705" s="33"/>
      <c r="W705" s="33"/>
    </row>
    <row r="706" spans="2:23" x14ac:dyDescent="0.25">
      <c r="B706" s="43"/>
      <c r="C706" s="43"/>
      <c r="D706" s="43"/>
      <c r="E706" s="42"/>
      <c r="F706" s="50"/>
      <c r="G706" s="50"/>
      <c r="H706" s="50"/>
      <c r="I706" s="50"/>
      <c r="J706" s="50"/>
      <c r="K706" s="50"/>
      <c r="L706" s="50"/>
      <c r="M706" s="50"/>
      <c r="N706" s="54"/>
      <c r="O706" s="54"/>
      <c r="P706" s="54"/>
      <c r="Q706" s="54"/>
      <c r="R706" s="55"/>
      <c r="S706" s="33"/>
      <c r="T706" s="117"/>
      <c r="U706" s="117"/>
      <c r="V706" s="33"/>
      <c r="W706" s="33"/>
    </row>
    <row r="707" spans="2:23" x14ac:dyDescent="0.25">
      <c r="B707" s="43"/>
      <c r="C707" s="43"/>
      <c r="D707" s="43"/>
      <c r="E707" s="42"/>
      <c r="F707" s="50"/>
      <c r="G707" s="50"/>
      <c r="H707" s="50"/>
      <c r="I707" s="50"/>
      <c r="J707" s="50"/>
      <c r="K707" s="50"/>
      <c r="L707" s="50"/>
      <c r="M707" s="50"/>
      <c r="N707" s="51"/>
      <c r="O707" s="51"/>
      <c r="P707" s="51"/>
      <c r="Q707" s="51"/>
      <c r="R707" s="55"/>
      <c r="S707" s="33"/>
      <c r="T707" s="117"/>
      <c r="U707" s="117"/>
      <c r="V707" s="33"/>
      <c r="W707" s="33"/>
    </row>
    <row r="708" spans="2:23" x14ac:dyDescent="0.25">
      <c r="B708" s="43"/>
      <c r="C708" s="43"/>
      <c r="D708" s="43"/>
      <c r="E708" s="42"/>
      <c r="F708" s="50"/>
      <c r="G708" s="50"/>
      <c r="H708" s="50"/>
      <c r="I708" s="50"/>
      <c r="J708" s="50"/>
      <c r="K708" s="50"/>
      <c r="L708" s="50"/>
      <c r="M708" s="50"/>
      <c r="N708" s="51"/>
      <c r="O708" s="51"/>
      <c r="P708" s="51"/>
      <c r="Q708" s="51"/>
      <c r="R708" s="55"/>
      <c r="S708" s="33"/>
      <c r="T708" s="117"/>
      <c r="U708" s="117"/>
      <c r="V708" s="33"/>
      <c r="W708" s="33"/>
    </row>
    <row r="709" spans="2:23" x14ac:dyDescent="0.25">
      <c r="B709" s="43"/>
      <c r="C709" s="43"/>
      <c r="D709" s="43"/>
      <c r="E709" s="39"/>
      <c r="F709" s="50"/>
      <c r="G709" s="50"/>
      <c r="H709" s="50"/>
      <c r="I709" s="50"/>
      <c r="J709" s="50"/>
      <c r="K709" s="50"/>
      <c r="L709" s="50"/>
      <c r="M709" s="50"/>
      <c r="N709" s="51"/>
      <c r="O709" s="51"/>
      <c r="P709" s="51"/>
      <c r="Q709" s="51"/>
      <c r="R709" s="55"/>
      <c r="S709" s="33"/>
      <c r="T709" s="117"/>
      <c r="U709" s="117"/>
      <c r="V709" s="33"/>
      <c r="W709" s="33"/>
    </row>
    <row r="710" spans="2:23" x14ac:dyDescent="0.25">
      <c r="B710" s="43"/>
      <c r="C710" s="43"/>
      <c r="D710" s="43"/>
      <c r="E710" s="39"/>
      <c r="F710" s="50"/>
      <c r="G710" s="50"/>
      <c r="H710" s="50"/>
      <c r="I710" s="50"/>
      <c r="J710" s="50"/>
      <c r="K710" s="50"/>
      <c r="L710" s="50"/>
      <c r="M710" s="50"/>
      <c r="N710" s="51"/>
      <c r="O710" s="51"/>
      <c r="P710" s="51"/>
      <c r="Q710" s="51"/>
      <c r="R710" s="55"/>
      <c r="S710" s="33"/>
      <c r="T710" s="117"/>
      <c r="U710" s="117"/>
      <c r="V710" s="33"/>
      <c r="W710" s="33"/>
    </row>
    <row r="711" spans="2:23" x14ac:dyDescent="0.25">
      <c r="B711" s="43"/>
      <c r="C711" s="43"/>
      <c r="D711" s="43"/>
      <c r="E711" s="39"/>
      <c r="F711" s="50"/>
      <c r="G711" s="50"/>
      <c r="H711" s="50"/>
      <c r="I711" s="50"/>
      <c r="J711" s="50"/>
      <c r="K711" s="50"/>
      <c r="L711" s="50"/>
      <c r="M711" s="50"/>
      <c r="N711" s="51"/>
      <c r="O711" s="51"/>
      <c r="P711" s="51"/>
      <c r="Q711" s="51"/>
      <c r="R711" s="55"/>
      <c r="S711" s="33"/>
      <c r="T711" s="117"/>
      <c r="U711" s="117"/>
      <c r="V711" s="33"/>
      <c r="W711" s="33"/>
    </row>
    <row r="712" spans="2:23" x14ac:dyDescent="0.25">
      <c r="B712" s="38"/>
      <c r="C712" s="38"/>
      <c r="D712" s="38"/>
      <c r="E712" s="39"/>
      <c r="F712" s="50"/>
      <c r="G712" s="50"/>
      <c r="H712" s="50"/>
      <c r="I712" s="50"/>
      <c r="J712" s="50"/>
      <c r="K712" s="50"/>
      <c r="L712" s="50"/>
      <c r="M712" s="50"/>
      <c r="N712" s="51"/>
      <c r="O712" s="51"/>
      <c r="P712" s="51"/>
      <c r="Q712" s="51"/>
      <c r="R712" s="55"/>
      <c r="S712" s="33"/>
      <c r="T712" s="117"/>
      <c r="U712" s="117"/>
      <c r="V712" s="33"/>
      <c r="W712" s="33"/>
    </row>
    <row r="713" spans="2:23" x14ac:dyDescent="0.25">
      <c r="B713" s="43"/>
      <c r="C713" s="43"/>
      <c r="D713" s="43"/>
      <c r="E713" s="42"/>
      <c r="F713" s="50"/>
      <c r="G713" s="50"/>
      <c r="H713" s="50"/>
      <c r="I713" s="50"/>
      <c r="J713" s="50"/>
      <c r="K713" s="50"/>
      <c r="L713" s="50"/>
      <c r="M713" s="50"/>
      <c r="N713" s="51"/>
      <c r="O713" s="51"/>
      <c r="P713" s="51"/>
      <c r="Q713" s="51"/>
      <c r="R713" s="55"/>
      <c r="S713" s="33"/>
      <c r="T713" s="117"/>
      <c r="U713" s="117"/>
      <c r="V713" s="33"/>
      <c r="W713" s="33"/>
    </row>
    <row r="714" spans="2:23" x14ac:dyDescent="0.25">
      <c r="B714" s="38"/>
      <c r="C714" s="38"/>
      <c r="D714" s="38"/>
      <c r="E714" s="42"/>
      <c r="F714" s="50"/>
      <c r="G714" s="50"/>
      <c r="H714" s="50"/>
      <c r="I714" s="50"/>
      <c r="J714" s="50"/>
      <c r="K714" s="50"/>
      <c r="L714" s="50"/>
      <c r="M714" s="50"/>
      <c r="N714" s="51"/>
      <c r="O714" s="51"/>
      <c r="P714" s="51"/>
      <c r="Q714" s="51"/>
      <c r="R714" s="55"/>
      <c r="S714" s="33"/>
      <c r="T714" s="117"/>
      <c r="U714" s="117"/>
      <c r="V714" s="33"/>
      <c r="W714" s="33"/>
    </row>
    <row r="715" spans="2:23" x14ac:dyDescent="0.25">
      <c r="B715" s="38"/>
      <c r="C715" s="38"/>
      <c r="D715" s="38"/>
      <c r="E715" s="42"/>
      <c r="F715" s="50"/>
      <c r="G715" s="50"/>
      <c r="H715" s="50"/>
      <c r="I715" s="50"/>
      <c r="J715" s="50"/>
      <c r="K715" s="50"/>
      <c r="L715" s="50"/>
      <c r="M715" s="50"/>
      <c r="N715" s="51"/>
      <c r="O715" s="51"/>
      <c r="P715" s="51"/>
      <c r="Q715" s="51"/>
      <c r="R715" s="55"/>
      <c r="S715" s="33"/>
      <c r="T715" s="117"/>
      <c r="U715" s="117"/>
      <c r="V715" s="33"/>
      <c r="W715" s="33"/>
    </row>
    <row r="716" spans="2:23" x14ac:dyDescent="0.25">
      <c r="B716" s="38"/>
      <c r="C716" s="38"/>
      <c r="D716" s="38"/>
      <c r="E716" s="42"/>
      <c r="F716" s="50"/>
      <c r="G716" s="50"/>
      <c r="H716" s="50"/>
      <c r="I716" s="50"/>
      <c r="J716" s="50"/>
      <c r="K716" s="50"/>
      <c r="L716" s="50"/>
      <c r="M716" s="50"/>
      <c r="N716" s="51"/>
      <c r="O716" s="51"/>
      <c r="P716" s="51"/>
      <c r="Q716" s="51"/>
      <c r="R716" s="55"/>
      <c r="S716" s="33"/>
      <c r="T716" s="117"/>
      <c r="U716" s="117"/>
      <c r="V716" s="33"/>
      <c r="W716" s="33"/>
    </row>
    <row r="717" spans="2:23" x14ac:dyDescent="0.25">
      <c r="B717" s="38"/>
      <c r="C717" s="38"/>
      <c r="D717" s="38"/>
      <c r="E717" s="39"/>
      <c r="F717" s="50"/>
      <c r="G717" s="50"/>
      <c r="H717" s="50"/>
      <c r="I717" s="50"/>
      <c r="J717" s="50"/>
      <c r="K717" s="50"/>
      <c r="L717" s="50"/>
      <c r="M717" s="50"/>
      <c r="N717" s="51"/>
      <c r="O717" s="51"/>
      <c r="P717" s="51"/>
      <c r="Q717" s="51"/>
      <c r="R717" s="55"/>
      <c r="S717" s="33"/>
      <c r="T717" s="117"/>
      <c r="U717" s="117"/>
      <c r="V717" s="33"/>
      <c r="W717" s="33"/>
    </row>
    <row r="718" spans="2:23" x14ac:dyDescent="0.25">
      <c r="B718" s="43"/>
      <c r="C718" s="43"/>
      <c r="D718" s="43"/>
      <c r="E718" s="39"/>
      <c r="F718" s="50"/>
      <c r="G718" s="50"/>
      <c r="H718" s="50"/>
      <c r="I718" s="50"/>
      <c r="J718" s="50"/>
      <c r="K718" s="50"/>
      <c r="L718" s="50"/>
      <c r="M718" s="50"/>
      <c r="N718" s="51"/>
      <c r="O718" s="51"/>
      <c r="P718" s="51"/>
      <c r="Q718" s="51"/>
      <c r="R718" s="55"/>
      <c r="S718" s="33"/>
      <c r="T718" s="117"/>
      <c r="U718" s="117"/>
      <c r="V718" s="33"/>
      <c r="W718" s="33"/>
    </row>
    <row r="719" spans="2:23" x14ac:dyDescent="0.25">
      <c r="B719" s="38"/>
      <c r="C719" s="38"/>
      <c r="D719" s="38"/>
      <c r="E719" s="42"/>
      <c r="F719" s="50"/>
      <c r="G719" s="50"/>
      <c r="H719" s="50"/>
      <c r="I719" s="50"/>
      <c r="J719" s="50"/>
      <c r="K719" s="50"/>
      <c r="L719" s="50"/>
      <c r="M719" s="50"/>
      <c r="N719" s="51"/>
      <c r="O719" s="51"/>
      <c r="P719" s="51"/>
      <c r="Q719" s="51"/>
      <c r="R719" s="55"/>
      <c r="S719" s="33"/>
      <c r="T719" s="117"/>
      <c r="U719" s="117"/>
      <c r="V719" s="33"/>
      <c r="W719" s="33"/>
    </row>
    <row r="720" spans="2:23" x14ac:dyDescent="0.25">
      <c r="B720" s="38"/>
      <c r="C720" s="38"/>
      <c r="D720" s="38"/>
      <c r="E720" s="39"/>
      <c r="F720" s="50"/>
      <c r="G720" s="50"/>
      <c r="H720" s="50"/>
      <c r="I720" s="50"/>
      <c r="J720" s="50"/>
      <c r="K720" s="50"/>
      <c r="L720" s="50"/>
      <c r="M720" s="50"/>
      <c r="N720" s="51"/>
      <c r="O720" s="51"/>
      <c r="P720" s="51"/>
      <c r="Q720" s="51"/>
      <c r="R720" s="55"/>
      <c r="S720" s="33"/>
      <c r="T720" s="117"/>
      <c r="U720" s="117"/>
      <c r="V720" s="33"/>
      <c r="W720" s="33"/>
    </row>
    <row r="721" spans="2:23" x14ac:dyDescent="0.25">
      <c r="B721" s="43"/>
      <c r="C721" s="43"/>
      <c r="D721" s="43"/>
      <c r="E721" s="42"/>
      <c r="F721" s="50"/>
      <c r="G721" s="50"/>
      <c r="H721" s="50"/>
      <c r="I721" s="50"/>
      <c r="J721" s="50"/>
      <c r="K721" s="50"/>
      <c r="L721" s="50"/>
      <c r="M721" s="50"/>
      <c r="N721" s="51"/>
      <c r="O721" s="51"/>
      <c r="P721" s="51"/>
      <c r="Q721" s="51"/>
      <c r="R721" s="55"/>
      <c r="S721" s="33"/>
      <c r="T721" s="117"/>
      <c r="U721" s="117"/>
      <c r="V721" s="33"/>
      <c r="W721" s="33"/>
    </row>
    <row r="722" spans="2:23" x14ac:dyDescent="0.25">
      <c r="B722" s="43"/>
      <c r="C722" s="43"/>
      <c r="D722" s="43"/>
      <c r="E722" s="42"/>
      <c r="F722" s="50"/>
      <c r="G722" s="50"/>
      <c r="H722" s="50"/>
      <c r="I722" s="50"/>
      <c r="J722" s="50"/>
      <c r="K722" s="50"/>
      <c r="L722" s="50"/>
      <c r="M722" s="50"/>
      <c r="N722" s="55"/>
      <c r="O722" s="55"/>
      <c r="P722" s="55"/>
      <c r="Q722" s="55"/>
      <c r="R722" s="55"/>
      <c r="S722" s="33"/>
      <c r="T722" s="117"/>
      <c r="U722" s="117"/>
      <c r="V722" s="33"/>
      <c r="W722" s="33"/>
    </row>
    <row r="723" spans="2:23" x14ac:dyDescent="0.25">
      <c r="B723" s="43"/>
      <c r="C723" s="43"/>
      <c r="D723" s="43"/>
      <c r="E723" s="42"/>
      <c r="F723" s="50"/>
      <c r="G723" s="50"/>
      <c r="H723" s="50"/>
      <c r="I723" s="50"/>
      <c r="J723" s="50"/>
      <c r="K723" s="50"/>
      <c r="L723" s="50"/>
      <c r="M723" s="50"/>
      <c r="N723" s="55"/>
      <c r="O723" s="55"/>
      <c r="P723" s="55"/>
      <c r="Q723" s="55"/>
      <c r="R723" s="55"/>
      <c r="S723" s="33"/>
      <c r="T723" s="117"/>
      <c r="U723" s="117"/>
      <c r="V723" s="33"/>
      <c r="W723" s="33"/>
    </row>
    <row r="724" spans="2:23" x14ac:dyDescent="0.25">
      <c r="B724" s="38"/>
      <c r="C724" s="38"/>
      <c r="D724" s="38"/>
      <c r="E724" s="42"/>
      <c r="F724" s="50"/>
      <c r="G724" s="50"/>
      <c r="H724" s="50"/>
      <c r="I724" s="50"/>
      <c r="J724" s="50"/>
      <c r="K724" s="50"/>
      <c r="L724" s="50"/>
      <c r="M724" s="50"/>
      <c r="N724" s="51"/>
      <c r="O724" s="51"/>
      <c r="P724" s="51"/>
      <c r="Q724" s="51"/>
      <c r="R724" s="55"/>
      <c r="S724" s="33"/>
      <c r="T724" s="117"/>
      <c r="U724" s="117"/>
      <c r="V724" s="33"/>
      <c r="W724" s="33"/>
    </row>
    <row r="725" spans="2:23" s="6" customFormat="1" x14ac:dyDescent="0.25">
      <c r="B725" s="38"/>
      <c r="C725" s="38"/>
      <c r="D725" s="38"/>
      <c r="E725" s="42"/>
      <c r="F725" s="50"/>
      <c r="G725" s="50"/>
      <c r="H725" s="50"/>
      <c r="I725" s="50"/>
      <c r="J725" s="50"/>
      <c r="K725" s="50"/>
      <c r="L725" s="50"/>
      <c r="M725" s="50"/>
      <c r="N725" s="51"/>
      <c r="O725" s="51"/>
      <c r="P725" s="51"/>
      <c r="Q725" s="51"/>
      <c r="R725" s="55"/>
      <c r="S725" s="33"/>
      <c r="T725" s="117"/>
      <c r="U725" s="117"/>
      <c r="V725" s="33"/>
      <c r="W725" s="33"/>
    </row>
    <row r="726" spans="2:23" s="6" customFormat="1" x14ac:dyDescent="0.25">
      <c r="B726" s="38"/>
      <c r="C726" s="38"/>
      <c r="D726" s="38"/>
      <c r="E726" s="42"/>
      <c r="F726" s="50"/>
      <c r="G726" s="50"/>
      <c r="H726" s="50"/>
      <c r="I726" s="50"/>
      <c r="J726" s="50"/>
      <c r="K726" s="50"/>
      <c r="L726" s="50"/>
      <c r="M726" s="50"/>
      <c r="N726" s="51"/>
      <c r="O726" s="51"/>
      <c r="P726" s="51"/>
      <c r="Q726" s="51"/>
      <c r="R726" s="55"/>
      <c r="S726" s="33"/>
      <c r="T726" s="117"/>
      <c r="U726" s="117"/>
      <c r="V726" s="33"/>
      <c r="W726" s="33"/>
    </row>
    <row r="727" spans="2:23" s="6" customFormat="1" x14ac:dyDescent="0.25">
      <c r="B727" s="38"/>
      <c r="C727" s="38"/>
      <c r="D727" s="38"/>
      <c r="E727" s="39"/>
      <c r="F727" s="50"/>
      <c r="G727" s="50"/>
      <c r="H727" s="50"/>
      <c r="I727" s="50"/>
      <c r="J727" s="50"/>
      <c r="K727" s="50"/>
      <c r="L727" s="50"/>
      <c r="M727" s="50"/>
      <c r="N727" s="51"/>
      <c r="O727" s="51"/>
      <c r="P727" s="51"/>
      <c r="Q727" s="51"/>
      <c r="R727" s="55"/>
      <c r="S727" s="33"/>
      <c r="T727" s="117"/>
      <c r="U727" s="117"/>
      <c r="V727" s="33"/>
      <c r="W727" s="33"/>
    </row>
    <row r="728" spans="2:23" s="6" customFormat="1" x14ac:dyDescent="0.25">
      <c r="B728" s="38"/>
      <c r="C728" s="38"/>
      <c r="D728" s="38"/>
      <c r="E728" s="39"/>
      <c r="F728" s="50"/>
      <c r="G728" s="50"/>
      <c r="H728" s="50"/>
      <c r="I728" s="50"/>
      <c r="J728" s="50"/>
      <c r="K728" s="50"/>
      <c r="L728" s="50"/>
      <c r="M728" s="50"/>
      <c r="N728" s="51"/>
      <c r="O728" s="51"/>
      <c r="P728" s="51"/>
      <c r="Q728" s="51"/>
      <c r="R728" s="55"/>
      <c r="S728" s="33"/>
      <c r="T728" s="117"/>
      <c r="U728" s="117"/>
      <c r="V728" s="33"/>
      <c r="W728" s="33"/>
    </row>
    <row r="729" spans="2:23" s="6" customFormat="1" x14ac:dyDescent="0.25">
      <c r="B729" s="38"/>
      <c r="C729" s="38"/>
      <c r="D729" s="38"/>
      <c r="E729" s="42"/>
      <c r="F729" s="50"/>
      <c r="G729" s="50"/>
      <c r="H729" s="50"/>
      <c r="I729" s="50"/>
      <c r="J729" s="50"/>
      <c r="K729" s="50"/>
      <c r="L729" s="50"/>
      <c r="M729" s="50"/>
      <c r="N729" s="51"/>
      <c r="O729" s="51"/>
      <c r="P729" s="51"/>
      <c r="Q729" s="51"/>
      <c r="R729" s="55"/>
      <c r="S729" s="33"/>
      <c r="T729" s="117"/>
      <c r="U729" s="117"/>
      <c r="V729" s="33"/>
      <c r="W729" s="33"/>
    </row>
    <row r="730" spans="2:23" s="6" customFormat="1" x14ac:dyDescent="0.25">
      <c r="B730" s="43"/>
      <c r="C730" s="43"/>
      <c r="D730" s="43"/>
      <c r="E730" s="42"/>
      <c r="F730" s="50"/>
      <c r="G730" s="50"/>
      <c r="H730" s="50"/>
      <c r="I730" s="50"/>
      <c r="J730" s="50"/>
      <c r="K730" s="50"/>
      <c r="L730" s="50"/>
      <c r="M730" s="50"/>
      <c r="N730" s="51"/>
      <c r="O730" s="51"/>
      <c r="P730" s="51"/>
      <c r="Q730" s="51"/>
      <c r="R730" s="55"/>
      <c r="S730" s="33"/>
      <c r="T730" s="117"/>
      <c r="U730" s="117"/>
      <c r="V730" s="33"/>
      <c r="W730" s="33"/>
    </row>
    <row r="731" spans="2:23" s="6" customFormat="1" x14ac:dyDescent="0.25">
      <c r="B731" s="38"/>
      <c r="C731" s="38"/>
      <c r="D731" s="38"/>
      <c r="E731" s="42"/>
      <c r="F731" s="50"/>
      <c r="G731" s="50"/>
      <c r="H731" s="50"/>
      <c r="I731" s="50"/>
      <c r="J731" s="50"/>
      <c r="K731" s="50"/>
      <c r="L731" s="50"/>
      <c r="M731" s="50"/>
      <c r="N731" s="51"/>
      <c r="O731" s="51"/>
      <c r="P731" s="51"/>
      <c r="Q731" s="51"/>
      <c r="R731" s="55"/>
      <c r="S731" s="33"/>
      <c r="T731" s="117"/>
      <c r="U731" s="117"/>
      <c r="V731" s="33"/>
      <c r="W731" s="33"/>
    </row>
    <row r="732" spans="2:23" s="6" customFormat="1" x14ac:dyDescent="0.25">
      <c r="B732" s="38"/>
      <c r="C732" s="38"/>
      <c r="D732" s="38"/>
      <c r="E732" s="42"/>
      <c r="F732" s="50"/>
      <c r="G732" s="50"/>
      <c r="H732" s="50"/>
      <c r="I732" s="50"/>
      <c r="J732" s="50"/>
      <c r="K732" s="50"/>
      <c r="L732" s="50"/>
      <c r="M732" s="50"/>
      <c r="N732" s="51"/>
      <c r="O732" s="51"/>
      <c r="P732" s="51"/>
      <c r="Q732" s="51"/>
      <c r="R732" s="55"/>
      <c r="S732" s="33"/>
      <c r="T732" s="117"/>
      <c r="U732" s="117"/>
      <c r="V732" s="33"/>
      <c r="W732" s="33"/>
    </row>
    <row r="733" spans="2:23" s="6" customFormat="1" x14ac:dyDescent="0.25">
      <c r="B733" s="38"/>
      <c r="C733" s="38"/>
      <c r="D733" s="38"/>
      <c r="E733" s="39"/>
      <c r="F733" s="50"/>
      <c r="G733" s="50"/>
      <c r="H733" s="50"/>
      <c r="I733" s="50"/>
      <c r="J733" s="50"/>
      <c r="K733" s="50"/>
      <c r="L733" s="50"/>
      <c r="M733" s="50"/>
      <c r="N733" s="51"/>
      <c r="O733" s="51"/>
      <c r="P733" s="51"/>
      <c r="Q733" s="51"/>
      <c r="R733" s="55"/>
      <c r="S733" s="33"/>
      <c r="T733" s="117"/>
      <c r="U733" s="117"/>
      <c r="V733" s="33"/>
      <c r="W733" s="33"/>
    </row>
    <row r="734" spans="2:23" s="6" customFormat="1" x14ac:dyDescent="0.25">
      <c r="B734" s="38"/>
      <c r="C734" s="38"/>
      <c r="D734" s="38"/>
      <c r="E734" s="42"/>
      <c r="F734" s="50"/>
      <c r="G734" s="50"/>
      <c r="H734" s="50"/>
      <c r="I734" s="50"/>
      <c r="J734" s="50"/>
      <c r="K734" s="50"/>
      <c r="L734" s="50"/>
      <c r="M734" s="50"/>
      <c r="N734" s="51"/>
      <c r="O734" s="51"/>
      <c r="P734" s="51"/>
      <c r="Q734" s="51"/>
      <c r="R734" s="55"/>
      <c r="S734" s="33"/>
      <c r="T734" s="117"/>
      <c r="U734" s="117"/>
      <c r="V734" s="33"/>
      <c r="W734" s="33"/>
    </row>
    <row r="735" spans="2:23" x14ac:dyDescent="0.25">
      <c r="B735" s="38"/>
      <c r="C735" s="38"/>
      <c r="D735" s="38"/>
      <c r="E735" s="42"/>
      <c r="F735" s="50"/>
      <c r="G735" s="50"/>
      <c r="H735" s="50"/>
      <c r="I735" s="50"/>
      <c r="J735" s="50"/>
      <c r="K735" s="50"/>
      <c r="L735" s="50"/>
      <c r="M735" s="50"/>
      <c r="N735" s="51"/>
      <c r="O735" s="51"/>
      <c r="P735" s="51"/>
      <c r="Q735" s="51"/>
      <c r="R735" s="55"/>
      <c r="S735" s="33"/>
      <c r="T735" s="117"/>
      <c r="U735" s="117"/>
      <c r="V735" s="33"/>
      <c r="W735" s="33"/>
    </row>
    <row r="736" spans="2:23" x14ac:dyDescent="0.25">
      <c r="B736" s="38"/>
      <c r="C736" s="38"/>
      <c r="D736" s="38"/>
      <c r="E736" s="42"/>
      <c r="F736" s="50"/>
      <c r="G736" s="50"/>
      <c r="H736" s="50"/>
      <c r="I736" s="50"/>
      <c r="J736" s="50"/>
      <c r="K736" s="50"/>
      <c r="L736" s="50"/>
      <c r="M736" s="50"/>
      <c r="N736" s="51"/>
      <c r="O736" s="51"/>
      <c r="P736" s="51"/>
      <c r="Q736" s="51"/>
      <c r="R736" s="55"/>
      <c r="S736" s="33"/>
      <c r="T736" s="117"/>
      <c r="U736" s="117"/>
      <c r="V736" s="33"/>
      <c r="W736" s="33"/>
    </row>
    <row r="737" spans="2:23" x14ac:dyDescent="0.25">
      <c r="B737" s="38"/>
      <c r="C737" s="38"/>
      <c r="D737" s="38"/>
      <c r="E737" s="59"/>
      <c r="F737" s="50"/>
      <c r="G737" s="50"/>
      <c r="H737" s="50"/>
      <c r="I737" s="50"/>
      <c r="J737" s="50"/>
      <c r="K737" s="50"/>
      <c r="L737" s="50"/>
      <c r="M737" s="50"/>
      <c r="N737" s="51"/>
      <c r="O737" s="51"/>
      <c r="P737" s="51"/>
      <c r="Q737" s="51"/>
      <c r="R737" s="55"/>
      <c r="S737" s="33"/>
      <c r="T737" s="117"/>
      <c r="U737" s="117"/>
      <c r="V737" s="33"/>
      <c r="W737" s="33"/>
    </row>
    <row r="738" spans="2:23" x14ac:dyDescent="0.25">
      <c r="B738" s="38"/>
      <c r="C738" s="38"/>
      <c r="D738" s="38"/>
      <c r="E738" s="42"/>
      <c r="F738" s="50"/>
      <c r="G738" s="50"/>
      <c r="H738" s="50"/>
      <c r="I738" s="50"/>
      <c r="J738" s="50"/>
      <c r="K738" s="50"/>
      <c r="L738" s="50"/>
      <c r="M738" s="50"/>
      <c r="N738" s="51"/>
      <c r="O738" s="51"/>
      <c r="P738" s="51"/>
      <c r="Q738" s="51"/>
      <c r="R738" s="55"/>
      <c r="S738" s="33"/>
      <c r="T738" s="117"/>
      <c r="U738" s="117"/>
      <c r="V738" s="33"/>
      <c r="W738" s="33"/>
    </row>
    <row r="739" spans="2:23" x14ac:dyDescent="0.25">
      <c r="B739" s="38"/>
      <c r="C739" s="38"/>
      <c r="D739" s="38"/>
      <c r="E739" s="42"/>
      <c r="F739" s="50"/>
      <c r="G739" s="50"/>
      <c r="H739" s="50"/>
      <c r="I739" s="50"/>
      <c r="J739" s="50"/>
      <c r="K739" s="50"/>
      <c r="L739" s="50"/>
      <c r="M739" s="50"/>
      <c r="N739" s="51"/>
      <c r="O739" s="51"/>
      <c r="P739" s="51"/>
      <c r="Q739" s="51"/>
      <c r="R739" s="55"/>
      <c r="S739" s="33"/>
      <c r="T739" s="117"/>
      <c r="U739" s="117"/>
      <c r="V739" s="33"/>
      <c r="W739" s="33"/>
    </row>
    <row r="740" spans="2:23" x14ac:dyDescent="0.25">
      <c r="B740" s="38"/>
      <c r="C740" s="38"/>
      <c r="D740" s="38"/>
      <c r="E740" s="39"/>
      <c r="F740" s="50"/>
      <c r="G740" s="50"/>
      <c r="H740" s="50"/>
      <c r="I740" s="50"/>
      <c r="J740" s="50"/>
      <c r="K740" s="50"/>
      <c r="L740" s="50"/>
      <c r="M740" s="50"/>
      <c r="N740" s="51"/>
      <c r="O740" s="51"/>
      <c r="P740" s="51"/>
      <c r="Q740" s="51"/>
      <c r="R740" s="55"/>
      <c r="S740" s="33"/>
      <c r="T740" s="117"/>
      <c r="U740" s="117"/>
      <c r="V740" s="33"/>
      <c r="W740" s="33"/>
    </row>
    <row r="741" spans="2:23" s="6" customFormat="1" x14ac:dyDescent="0.25">
      <c r="B741" s="38"/>
      <c r="C741" s="38"/>
      <c r="D741" s="38"/>
      <c r="E741" s="42"/>
      <c r="F741" s="50"/>
      <c r="G741" s="50"/>
      <c r="H741" s="50"/>
      <c r="I741" s="50"/>
      <c r="J741" s="50"/>
      <c r="K741" s="50"/>
      <c r="L741" s="50"/>
      <c r="M741" s="50"/>
      <c r="N741" s="51"/>
      <c r="O741" s="51"/>
      <c r="P741" s="51"/>
      <c r="Q741" s="51"/>
      <c r="R741" s="55"/>
      <c r="S741" s="33"/>
      <c r="T741" s="117"/>
      <c r="U741" s="117"/>
      <c r="V741" s="33"/>
      <c r="W741" s="33"/>
    </row>
    <row r="742" spans="2:23" x14ac:dyDescent="0.25">
      <c r="B742" s="38"/>
      <c r="C742" s="38"/>
      <c r="D742" s="38"/>
      <c r="E742" s="42"/>
      <c r="F742" s="50"/>
      <c r="G742" s="50"/>
      <c r="H742" s="50"/>
      <c r="I742" s="50"/>
      <c r="J742" s="50"/>
      <c r="K742" s="50"/>
      <c r="L742" s="50"/>
      <c r="M742" s="50"/>
      <c r="N742" s="51"/>
      <c r="O742" s="51"/>
      <c r="P742" s="51"/>
      <c r="Q742" s="51"/>
      <c r="R742" s="55"/>
      <c r="S742" s="33"/>
      <c r="T742" s="117"/>
      <c r="U742" s="117"/>
      <c r="V742" s="33"/>
      <c r="W742" s="33"/>
    </row>
    <row r="743" spans="2:23" x14ac:dyDescent="0.25">
      <c r="B743" s="43"/>
      <c r="C743" s="43"/>
      <c r="D743" s="43"/>
      <c r="E743" s="42"/>
      <c r="F743" s="50"/>
      <c r="G743" s="50"/>
      <c r="H743" s="50"/>
      <c r="I743" s="50"/>
      <c r="J743" s="50"/>
      <c r="K743" s="50"/>
      <c r="L743" s="50"/>
      <c r="M743" s="50"/>
      <c r="N743" s="51"/>
      <c r="O743" s="51"/>
      <c r="P743" s="51"/>
      <c r="Q743" s="51"/>
      <c r="R743" s="55"/>
      <c r="S743" s="33"/>
      <c r="T743" s="117"/>
      <c r="U743" s="117"/>
      <c r="V743" s="33"/>
      <c r="W743" s="33"/>
    </row>
    <row r="744" spans="2:23" x14ac:dyDescent="0.25">
      <c r="B744" s="38"/>
      <c r="C744" s="38"/>
      <c r="D744" s="38"/>
      <c r="E744" s="42"/>
      <c r="F744" s="50"/>
      <c r="G744" s="50"/>
      <c r="H744" s="50"/>
      <c r="I744" s="50"/>
      <c r="J744" s="50"/>
      <c r="K744" s="50"/>
      <c r="L744" s="50"/>
      <c r="M744" s="50"/>
      <c r="N744" s="51"/>
      <c r="O744" s="51"/>
      <c r="P744" s="51"/>
      <c r="Q744" s="51"/>
      <c r="R744" s="55"/>
      <c r="S744" s="33"/>
      <c r="T744" s="117"/>
      <c r="U744" s="117"/>
      <c r="V744" s="33"/>
      <c r="W744" s="33"/>
    </row>
    <row r="745" spans="2:23" x14ac:dyDescent="0.25">
      <c r="B745" s="38"/>
      <c r="C745" s="38"/>
      <c r="D745" s="38"/>
      <c r="E745" s="42"/>
      <c r="F745" s="50"/>
      <c r="G745" s="50"/>
      <c r="H745" s="50"/>
      <c r="I745" s="50"/>
      <c r="J745" s="50"/>
      <c r="K745" s="50"/>
      <c r="L745" s="50"/>
      <c r="M745" s="50"/>
      <c r="N745" s="51"/>
      <c r="O745" s="51"/>
      <c r="P745" s="51"/>
      <c r="Q745" s="51"/>
      <c r="R745" s="55"/>
      <c r="S745" s="33"/>
      <c r="T745" s="117"/>
      <c r="U745" s="117"/>
      <c r="V745" s="33"/>
      <c r="W745" s="33"/>
    </row>
    <row r="746" spans="2:23" x14ac:dyDescent="0.25">
      <c r="B746" s="38"/>
      <c r="C746" s="38"/>
      <c r="D746" s="38"/>
      <c r="E746" s="57"/>
      <c r="F746" s="50"/>
      <c r="G746" s="50"/>
      <c r="H746" s="50"/>
      <c r="I746" s="50"/>
      <c r="J746" s="50"/>
      <c r="K746" s="50"/>
      <c r="L746" s="50"/>
      <c r="M746" s="50"/>
      <c r="N746" s="51"/>
      <c r="O746" s="51"/>
      <c r="P746" s="51"/>
      <c r="Q746" s="51"/>
      <c r="R746" s="55"/>
      <c r="S746" s="33"/>
      <c r="T746" s="117"/>
      <c r="U746" s="117"/>
      <c r="V746" s="33"/>
      <c r="W746" s="33"/>
    </row>
    <row r="747" spans="2:23" x14ac:dyDescent="0.25">
      <c r="B747" s="38"/>
      <c r="C747" s="38"/>
      <c r="D747" s="38"/>
      <c r="E747" s="42"/>
      <c r="F747" s="50"/>
      <c r="G747" s="50"/>
      <c r="H747" s="50"/>
      <c r="I747" s="50"/>
      <c r="J747" s="50"/>
      <c r="K747" s="50"/>
      <c r="L747" s="50"/>
      <c r="M747" s="50"/>
      <c r="N747" s="51"/>
      <c r="O747" s="51"/>
      <c r="P747" s="51"/>
      <c r="Q747" s="51"/>
      <c r="R747" s="55"/>
      <c r="S747" s="33"/>
      <c r="T747" s="117"/>
      <c r="U747" s="117"/>
      <c r="V747" s="33"/>
      <c r="W747" s="33"/>
    </row>
    <row r="748" spans="2:23" x14ac:dyDescent="0.25">
      <c r="B748" s="38"/>
      <c r="C748" s="38"/>
      <c r="D748" s="38"/>
      <c r="E748" s="42"/>
      <c r="F748" s="50"/>
      <c r="G748" s="50"/>
      <c r="H748" s="50"/>
      <c r="I748" s="50"/>
      <c r="J748" s="50"/>
      <c r="K748" s="50"/>
      <c r="L748" s="50"/>
      <c r="M748" s="50"/>
      <c r="N748" s="51"/>
      <c r="O748" s="51"/>
      <c r="P748" s="51"/>
      <c r="Q748" s="51"/>
      <c r="R748" s="55"/>
      <c r="S748" s="33"/>
      <c r="T748" s="117"/>
      <c r="U748" s="117"/>
      <c r="V748" s="33"/>
      <c r="W748" s="33"/>
    </row>
    <row r="749" spans="2:23" x14ac:dyDescent="0.25">
      <c r="B749" s="38"/>
      <c r="C749" s="38"/>
      <c r="D749" s="38"/>
      <c r="E749" s="42"/>
      <c r="F749" s="50"/>
      <c r="G749" s="50"/>
      <c r="H749" s="50"/>
      <c r="I749" s="50"/>
      <c r="J749" s="50"/>
      <c r="K749" s="50"/>
      <c r="L749" s="50"/>
      <c r="M749" s="50"/>
      <c r="N749" s="51"/>
      <c r="O749" s="51"/>
      <c r="P749" s="51"/>
      <c r="Q749" s="51"/>
      <c r="R749" s="55"/>
      <c r="S749" s="33"/>
      <c r="T749" s="117"/>
      <c r="U749" s="117"/>
      <c r="V749" s="33"/>
      <c r="W749" s="33"/>
    </row>
    <row r="750" spans="2:23" x14ac:dyDescent="0.25">
      <c r="B750" s="38"/>
      <c r="C750" s="38"/>
      <c r="D750" s="38"/>
      <c r="E750" s="42"/>
      <c r="F750" s="50"/>
      <c r="G750" s="50"/>
      <c r="H750" s="50"/>
      <c r="I750" s="50"/>
      <c r="J750" s="50"/>
      <c r="K750" s="50"/>
      <c r="L750" s="50"/>
      <c r="M750" s="50"/>
      <c r="N750" s="51"/>
      <c r="O750" s="51"/>
      <c r="P750" s="51"/>
      <c r="Q750" s="51"/>
      <c r="R750" s="55"/>
      <c r="S750" s="33"/>
      <c r="T750" s="117"/>
      <c r="U750" s="117"/>
      <c r="V750" s="33"/>
      <c r="W750" s="33"/>
    </row>
    <row r="751" spans="2:23" x14ac:dyDescent="0.25">
      <c r="B751" s="38"/>
      <c r="C751" s="38"/>
      <c r="D751" s="38"/>
      <c r="E751" s="42"/>
      <c r="F751" s="50"/>
      <c r="G751" s="50"/>
      <c r="H751" s="50"/>
      <c r="I751" s="50"/>
      <c r="J751" s="50"/>
      <c r="K751" s="50"/>
      <c r="L751" s="50"/>
      <c r="M751" s="50"/>
      <c r="N751" s="51"/>
      <c r="O751" s="51"/>
      <c r="P751" s="51"/>
      <c r="Q751" s="51"/>
      <c r="R751" s="55"/>
      <c r="S751" s="33"/>
      <c r="T751" s="117"/>
      <c r="U751" s="117"/>
      <c r="V751" s="33"/>
      <c r="W751" s="33"/>
    </row>
    <row r="752" spans="2:23" s="6" customFormat="1" x14ac:dyDescent="0.25">
      <c r="B752" s="38"/>
      <c r="C752" s="38"/>
      <c r="D752" s="38"/>
      <c r="E752" s="42"/>
      <c r="F752" s="50"/>
      <c r="G752" s="50"/>
      <c r="H752" s="50"/>
      <c r="I752" s="50"/>
      <c r="J752" s="50"/>
      <c r="K752" s="50"/>
      <c r="L752" s="50"/>
      <c r="M752" s="50"/>
      <c r="N752" s="51"/>
      <c r="O752" s="51"/>
      <c r="P752" s="51"/>
      <c r="Q752" s="51"/>
      <c r="R752" s="55"/>
      <c r="S752" s="33"/>
      <c r="T752" s="117"/>
      <c r="U752" s="117"/>
      <c r="V752" s="33"/>
      <c r="W752" s="33"/>
    </row>
    <row r="753" spans="2:23" s="6" customFormat="1" x14ac:dyDescent="0.25">
      <c r="B753" s="38"/>
      <c r="C753" s="38"/>
      <c r="D753" s="38"/>
      <c r="E753" s="42"/>
      <c r="F753" s="50"/>
      <c r="G753" s="50"/>
      <c r="H753" s="50"/>
      <c r="I753" s="50"/>
      <c r="J753" s="50"/>
      <c r="K753" s="50"/>
      <c r="L753" s="50"/>
      <c r="M753" s="50"/>
      <c r="N753" s="51"/>
      <c r="O753" s="51"/>
      <c r="P753" s="51"/>
      <c r="Q753" s="51"/>
      <c r="R753" s="55"/>
      <c r="S753" s="33"/>
      <c r="T753" s="117"/>
      <c r="U753" s="117"/>
      <c r="V753" s="33"/>
      <c r="W753" s="33"/>
    </row>
    <row r="754" spans="2:23" x14ac:dyDescent="0.25">
      <c r="B754" s="38"/>
      <c r="C754" s="38"/>
      <c r="D754" s="38"/>
      <c r="E754" s="42"/>
      <c r="F754" s="50"/>
      <c r="G754" s="50"/>
      <c r="H754" s="50"/>
      <c r="I754" s="50"/>
      <c r="J754" s="50"/>
      <c r="K754" s="50"/>
      <c r="L754" s="50"/>
      <c r="M754" s="50"/>
      <c r="N754" s="51"/>
      <c r="O754" s="51"/>
      <c r="P754" s="51"/>
      <c r="Q754" s="51"/>
      <c r="R754" s="55"/>
      <c r="S754" s="33"/>
      <c r="T754" s="117"/>
      <c r="U754" s="117"/>
      <c r="V754" s="33"/>
      <c r="W754" s="33"/>
    </row>
    <row r="755" spans="2:23" x14ac:dyDescent="0.25">
      <c r="B755" s="38"/>
      <c r="C755" s="38"/>
      <c r="D755" s="38"/>
      <c r="E755" s="42"/>
      <c r="F755" s="50"/>
      <c r="G755" s="50"/>
      <c r="H755" s="50"/>
      <c r="I755" s="50"/>
      <c r="J755" s="50"/>
      <c r="K755" s="50"/>
      <c r="L755" s="50"/>
      <c r="M755" s="50"/>
      <c r="N755" s="51"/>
      <c r="O755" s="51"/>
      <c r="P755" s="51"/>
      <c r="Q755" s="51"/>
      <c r="R755" s="55"/>
      <c r="S755" s="33"/>
      <c r="T755" s="117"/>
      <c r="U755" s="117"/>
      <c r="V755" s="6"/>
    </row>
    <row r="756" spans="2:23" s="6" customFormat="1" x14ac:dyDescent="0.25">
      <c r="B756" s="38"/>
      <c r="C756" s="38"/>
      <c r="D756" s="38"/>
      <c r="E756" s="42"/>
      <c r="F756" s="50"/>
      <c r="G756" s="50"/>
      <c r="H756" s="50"/>
      <c r="I756" s="50"/>
      <c r="J756" s="50"/>
      <c r="K756" s="50"/>
      <c r="L756" s="50"/>
      <c r="M756" s="50"/>
      <c r="N756" s="51"/>
      <c r="O756" s="51"/>
      <c r="P756" s="51"/>
      <c r="Q756" s="51"/>
      <c r="R756" s="55"/>
      <c r="S756" s="33"/>
      <c r="T756" s="117"/>
      <c r="U756" s="117"/>
    </row>
    <row r="757" spans="2:23" s="6" customFormat="1" x14ac:dyDescent="0.25">
      <c r="B757" s="38"/>
      <c r="C757" s="38"/>
      <c r="D757" s="38"/>
      <c r="E757" s="42"/>
      <c r="F757" s="50"/>
      <c r="G757" s="50"/>
      <c r="H757" s="50"/>
      <c r="I757" s="50"/>
      <c r="J757" s="50"/>
      <c r="K757" s="50"/>
      <c r="L757" s="50"/>
      <c r="M757" s="50"/>
      <c r="N757" s="51"/>
      <c r="O757" s="51"/>
      <c r="P757" s="51"/>
      <c r="Q757" s="51"/>
      <c r="R757" s="55"/>
      <c r="S757" s="33"/>
      <c r="T757" s="117"/>
      <c r="U757" s="117"/>
    </row>
    <row r="758" spans="2:23" s="6" customFormat="1" x14ac:dyDescent="0.25">
      <c r="B758" s="38"/>
      <c r="C758" s="38"/>
      <c r="D758" s="38"/>
      <c r="E758" s="42"/>
      <c r="F758" s="50"/>
      <c r="G758" s="50"/>
      <c r="H758" s="50"/>
      <c r="I758" s="50"/>
      <c r="J758" s="50"/>
      <c r="K758" s="50"/>
      <c r="L758" s="50"/>
      <c r="M758" s="50"/>
      <c r="N758" s="51"/>
      <c r="O758" s="51"/>
      <c r="P758" s="51"/>
      <c r="Q758" s="51"/>
      <c r="R758" s="55"/>
      <c r="S758" s="33"/>
      <c r="T758" s="117"/>
      <c r="U758" s="117"/>
    </row>
    <row r="759" spans="2:23" s="6" customFormat="1" x14ac:dyDescent="0.25">
      <c r="B759" s="38"/>
      <c r="C759" s="38"/>
      <c r="D759" s="38"/>
      <c r="E759" s="42"/>
      <c r="F759" s="50"/>
      <c r="G759" s="50"/>
      <c r="H759" s="50"/>
      <c r="I759" s="50"/>
      <c r="J759" s="50"/>
      <c r="K759" s="50"/>
      <c r="L759" s="50"/>
      <c r="M759" s="50"/>
      <c r="N759" s="51"/>
      <c r="O759" s="51"/>
      <c r="P759" s="51"/>
      <c r="Q759" s="51"/>
      <c r="R759" s="55"/>
      <c r="S759" s="33"/>
      <c r="T759" s="117"/>
      <c r="U759" s="117"/>
    </row>
    <row r="760" spans="2:23" s="6" customFormat="1" x14ac:dyDescent="0.25">
      <c r="B760" s="38"/>
      <c r="C760" s="38"/>
      <c r="D760" s="38"/>
      <c r="E760" s="42"/>
      <c r="F760" s="50"/>
      <c r="G760" s="50"/>
      <c r="H760" s="50"/>
      <c r="I760" s="50"/>
      <c r="J760" s="50"/>
      <c r="K760" s="50"/>
      <c r="L760" s="50"/>
      <c r="M760" s="50"/>
      <c r="N760" s="51"/>
      <c r="O760" s="51"/>
      <c r="P760" s="51"/>
      <c r="Q760" s="51"/>
      <c r="R760" s="55"/>
      <c r="S760" s="33"/>
      <c r="T760" s="117"/>
      <c r="U760" s="117"/>
    </row>
    <row r="761" spans="2:23" s="6" customFormat="1" x14ac:dyDescent="0.25">
      <c r="B761" s="38"/>
      <c r="C761" s="38"/>
      <c r="D761" s="38"/>
      <c r="E761" s="42"/>
      <c r="F761" s="50"/>
      <c r="G761" s="50"/>
      <c r="H761" s="50"/>
      <c r="I761" s="50"/>
      <c r="J761" s="50"/>
      <c r="K761" s="50"/>
      <c r="L761" s="50"/>
      <c r="M761" s="50"/>
      <c r="N761" s="51"/>
      <c r="O761" s="51"/>
      <c r="P761" s="51"/>
      <c r="Q761" s="51"/>
      <c r="R761" s="55"/>
      <c r="S761" s="33"/>
      <c r="T761" s="117"/>
      <c r="U761" s="117"/>
    </row>
    <row r="762" spans="2:23" s="6" customFormat="1" x14ac:dyDescent="0.25">
      <c r="B762" s="38"/>
      <c r="C762" s="38"/>
      <c r="D762" s="38"/>
      <c r="E762" s="42"/>
      <c r="F762" s="50"/>
      <c r="G762" s="50"/>
      <c r="H762" s="50"/>
      <c r="I762" s="50"/>
      <c r="J762" s="50"/>
      <c r="K762" s="50"/>
      <c r="L762" s="50"/>
      <c r="M762" s="50"/>
      <c r="N762" s="54"/>
      <c r="O762" s="54"/>
      <c r="P762" s="54"/>
      <c r="Q762" s="54"/>
      <c r="R762" s="55"/>
      <c r="S762" s="33"/>
      <c r="T762" s="117"/>
      <c r="U762" s="117"/>
    </row>
    <row r="763" spans="2:23" s="6" customFormat="1" x14ac:dyDescent="0.25">
      <c r="B763" s="38"/>
      <c r="C763" s="38"/>
      <c r="D763" s="38"/>
      <c r="E763" s="42"/>
      <c r="F763" s="50"/>
      <c r="G763" s="50"/>
      <c r="H763" s="50"/>
      <c r="I763" s="50"/>
      <c r="J763" s="50"/>
      <c r="K763" s="50"/>
      <c r="L763" s="50"/>
      <c r="M763" s="50"/>
      <c r="N763" s="51"/>
      <c r="O763" s="51"/>
      <c r="P763" s="51"/>
      <c r="Q763" s="51"/>
      <c r="R763" s="55"/>
      <c r="S763" s="33"/>
      <c r="T763" s="117"/>
      <c r="U763" s="117"/>
    </row>
    <row r="764" spans="2:23" s="6" customFormat="1" x14ac:dyDescent="0.25">
      <c r="B764" s="38"/>
      <c r="C764" s="38"/>
      <c r="D764" s="38"/>
      <c r="E764" s="42"/>
      <c r="F764" s="50"/>
      <c r="G764" s="50"/>
      <c r="H764" s="50"/>
      <c r="I764" s="50"/>
      <c r="J764" s="50"/>
      <c r="K764" s="50"/>
      <c r="L764" s="50"/>
      <c r="M764" s="50"/>
      <c r="N764" s="51"/>
      <c r="O764" s="51"/>
      <c r="P764" s="51"/>
      <c r="Q764" s="51"/>
      <c r="R764" s="55"/>
      <c r="S764" s="33"/>
      <c r="T764" s="117"/>
      <c r="U764" s="117"/>
    </row>
    <row r="765" spans="2:23" s="6" customFormat="1" x14ac:dyDescent="0.25">
      <c r="B765" s="38"/>
      <c r="C765" s="38"/>
      <c r="D765" s="38"/>
      <c r="E765" s="42"/>
      <c r="F765" s="50"/>
      <c r="G765" s="50"/>
      <c r="H765" s="50"/>
      <c r="I765" s="50"/>
      <c r="J765" s="50"/>
      <c r="K765" s="50"/>
      <c r="L765" s="50"/>
      <c r="M765" s="50"/>
      <c r="N765" s="51"/>
      <c r="O765" s="51"/>
      <c r="P765" s="51"/>
      <c r="Q765" s="51"/>
      <c r="R765" s="55"/>
      <c r="S765" s="33"/>
      <c r="T765" s="117"/>
      <c r="U765" s="117"/>
    </row>
    <row r="766" spans="2:23" s="6" customFormat="1" x14ac:dyDescent="0.25">
      <c r="B766" s="38"/>
      <c r="C766" s="38"/>
      <c r="D766" s="38"/>
      <c r="E766" s="42"/>
      <c r="F766" s="50"/>
      <c r="G766" s="50"/>
      <c r="H766" s="50"/>
      <c r="I766" s="50"/>
      <c r="J766" s="50"/>
      <c r="K766" s="50"/>
      <c r="L766" s="50"/>
      <c r="M766" s="50"/>
      <c r="N766" s="51"/>
      <c r="O766" s="51"/>
      <c r="P766" s="51"/>
      <c r="Q766" s="51"/>
      <c r="R766" s="55"/>
      <c r="S766" s="33"/>
      <c r="T766" s="117"/>
      <c r="U766" s="117"/>
    </row>
    <row r="767" spans="2:23" s="6" customFormat="1" x14ac:dyDescent="0.25">
      <c r="B767" s="38"/>
      <c r="C767" s="38"/>
      <c r="D767" s="38"/>
      <c r="E767" s="42"/>
      <c r="F767" s="50"/>
      <c r="G767" s="50"/>
      <c r="H767" s="50"/>
      <c r="I767" s="50"/>
      <c r="J767" s="50"/>
      <c r="K767" s="50"/>
      <c r="L767" s="50"/>
      <c r="M767" s="50"/>
      <c r="N767" s="51"/>
      <c r="O767" s="51"/>
      <c r="P767" s="51"/>
      <c r="Q767" s="51"/>
      <c r="R767" s="55"/>
      <c r="S767" s="2"/>
      <c r="T767" s="117"/>
      <c r="U767" s="117"/>
    </row>
    <row r="768" spans="2:23" s="6" customFormat="1" x14ac:dyDescent="0.25">
      <c r="B768" s="38"/>
      <c r="C768" s="38"/>
      <c r="D768" s="38"/>
      <c r="E768" s="42"/>
      <c r="F768" s="50"/>
      <c r="G768" s="50"/>
      <c r="H768" s="50"/>
      <c r="I768" s="50"/>
      <c r="J768" s="50"/>
      <c r="K768" s="50"/>
      <c r="L768" s="50"/>
      <c r="M768" s="50"/>
      <c r="N768" s="51"/>
      <c r="O768" s="51"/>
      <c r="P768" s="51"/>
      <c r="Q768" s="51"/>
      <c r="R768" s="55"/>
    </row>
    <row r="769" spans="2:18" s="6" customFormat="1" x14ac:dyDescent="0.25">
      <c r="B769" s="38"/>
      <c r="C769" s="38"/>
      <c r="D769" s="38"/>
      <c r="E769" s="42"/>
      <c r="F769" s="50"/>
      <c r="G769" s="50"/>
      <c r="H769" s="50"/>
      <c r="I769" s="50"/>
      <c r="J769" s="50"/>
      <c r="K769" s="50"/>
      <c r="L769" s="50"/>
      <c r="M769" s="50"/>
      <c r="N769" s="51"/>
      <c r="O769" s="51"/>
      <c r="P769" s="51"/>
      <c r="Q769" s="51"/>
      <c r="R769" s="55"/>
    </row>
    <row r="770" spans="2:18" s="6" customFormat="1" x14ac:dyDescent="0.25">
      <c r="B770" s="38"/>
      <c r="C770" s="38"/>
      <c r="D770" s="38"/>
      <c r="E770" s="42"/>
      <c r="F770" s="50"/>
      <c r="G770" s="50"/>
      <c r="H770" s="50"/>
      <c r="I770" s="50"/>
      <c r="J770" s="50"/>
      <c r="K770" s="50"/>
      <c r="L770" s="50"/>
      <c r="M770" s="50"/>
      <c r="N770" s="51"/>
      <c r="O770" s="51"/>
      <c r="P770" s="51"/>
      <c r="Q770" s="51"/>
      <c r="R770" s="55"/>
    </row>
    <row r="771" spans="2:18" s="6" customFormat="1" x14ac:dyDescent="0.25">
      <c r="B771" s="38"/>
      <c r="C771" s="38"/>
      <c r="D771" s="38"/>
      <c r="E771" s="42"/>
      <c r="F771" s="50"/>
      <c r="G771" s="50"/>
      <c r="H771" s="50"/>
      <c r="I771" s="50"/>
      <c r="J771" s="50"/>
      <c r="K771" s="50"/>
      <c r="L771" s="50"/>
      <c r="M771" s="50"/>
      <c r="N771" s="51"/>
      <c r="O771" s="51"/>
      <c r="P771" s="51"/>
      <c r="Q771" s="51"/>
      <c r="R771" s="55"/>
    </row>
    <row r="772" spans="2:18" s="6" customFormat="1" x14ac:dyDescent="0.25">
      <c r="B772" s="38"/>
      <c r="C772" s="38"/>
      <c r="D772" s="38"/>
      <c r="E772" s="42"/>
      <c r="F772" s="50"/>
      <c r="G772" s="50"/>
      <c r="H772" s="50"/>
      <c r="I772" s="50"/>
      <c r="J772" s="50"/>
      <c r="K772" s="50"/>
      <c r="L772" s="50"/>
      <c r="M772" s="50"/>
      <c r="N772" s="51"/>
      <c r="O772" s="51"/>
      <c r="P772" s="51"/>
      <c r="Q772" s="51"/>
      <c r="R772" s="52"/>
    </row>
    <row r="773" spans="2:18" s="6" customFormat="1" x14ac:dyDescent="0.25">
      <c r="B773" s="38"/>
      <c r="C773" s="38"/>
      <c r="D773" s="38"/>
      <c r="E773" s="148"/>
      <c r="F773" s="50"/>
      <c r="G773" s="50"/>
      <c r="H773" s="50"/>
      <c r="I773" s="50"/>
      <c r="J773" s="50"/>
      <c r="K773" s="50"/>
      <c r="L773" s="50"/>
      <c r="M773" s="50"/>
      <c r="N773" s="51"/>
      <c r="O773" s="51"/>
      <c r="P773" s="51"/>
      <c r="Q773" s="51"/>
      <c r="R773" s="52"/>
    </row>
    <row r="774" spans="2:18" s="6" customFormat="1" x14ac:dyDescent="0.25">
      <c r="B774" s="38"/>
      <c r="C774" s="38"/>
      <c r="D774" s="38"/>
      <c r="E774" s="42"/>
      <c r="F774" s="50"/>
      <c r="G774" s="50"/>
      <c r="H774" s="50"/>
      <c r="I774" s="50"/>
      <c r="J774" s="50"/>
      <c r="K774" s="50"/>
      <c r="L774" s="50"/>
      <c r="M774" s="50"/>
      <c r="N774" s="51"/>
      <c r="O774" s="51"/>
      <c r="P774" s="51"/>
      <c r="Q774" s="51"/>
      <c r="R774" s="52"/>
    </row>
    <row r="775" spans="2:18" s="6" customFormat="1" x14ac:dyDescent="0.25">
      <c r="B775" s="38"/>
      <c r="C775" s="38"/>
      <c r="D775" s="38"/>
      <c r="E775" s="148"/>
      <c r="F775" s="50"/>
      <c r="G775" s="50"/>
      <c r="H775" s="50"/>
      <c r="I775" s="50"/>
      <c r="J775" s="50"/>
      <c r="K775" s="50"/>
      <c r="L775" s="50"/>
      <c r="M775" s="50"/>
      <c r="N775" s="51"/>
      <c r="O775" s="51"/>
      <c r="P775" s="51"/>
      <c r="Q775" s="51"/>
      <c r="R775" s="52"/>
    </row>
    <row r="776" spans="2:18" s="6" customFormat="1" x14ac:dyDescent="0.25">
      <c r="B776" s="38"/>
      <c r="C776" s="38"/>
      <c r="D776" s="38"/>
      <c r="E776" s="42"/>
      <c r="F776" s="50"/>
      <c r="G776" s="50"/>
      <c r="H776" s="50"/>
      <c r="I776" s="50"/>
      <c r="J776" s="50"/>
      <c r="K776" s="50"/>
      <c r="L776" s="50"/>
      <c r="M776" s="50"/>
      <c r="N776" s="51"/>
      <c r="O776" s="51"/>
      <c r="P776" s="51"/>
      <c r="Q776" s="51"/>
      <c r="R776" s="52"/>
    </row>
    <row r="777" spans="2:18" s="6" customFormat="1" x14ac:dyDescent="0.25">
      <c r="B777" s="38"/>
      <c r="C777" s="38"/>
      <c r="D777" s="38"/>
      <c r="E777" s="42"/>
      <c r="F777" s="50"/>
      <c r="G777" s="50"/>
      <c r="H777" s="50"/>
      <c r="I777" s="50"/>
      <c r="J777" s="50"/>
      <c r="K777" s="50"/>
      <c r="L777" s="50"/>
      <c r="M777" s="50"/>
      <c r="N777" s="51"/>
      <c r="O777" s="51"/>
      <c r="P777" s="51"/>
      <c r="Q777" s="51"/>
      <c r="R777" s="52"/>
    </row>
    <row r="778" spans="2:18" s="6" customFormat="1" x14ac:dyDescent="0.25">
      <c r="B778" s="38"/>
      <c r="C778" s="38"/>
      <c r="D778" s="38"/>
      <c r="E778" s="42"/>
      <c r="F778" s="50"/>
      <c r="G778" s="50"/>
      <c r="H778" s="50"/>
      <c r="I778" s="50"/>
      <c r="J778" s="50"/>
      <c r="K778" s="50"/>
      <c r="L778" s="50"/>
      <c r="M778" s="50"/>
      <c r="N778" s="51"/>
      <c r="O778" s="51"/>
      <c r="P778" s="51"/>
      <c r="Q778" s="51"/>
      <c r="R778" s="52"/>
    </row>
    <row r="779" spans="2:18" s="6" customFormat="1" x14ac:dyDescent="0.25">
      <c r="B779" s="38"/>
      <c r="C779" s="38"/>
      <c r="D779" s="38"/>
      <c r="E779" s="42"/>
      <c r="F779" s="50"/>
      <c r="G779" s="50"/>
      <c r="H779" s="50"/>
      <c r="I779" s="50"/>
      <c r="J779" s="50"/>
      <c r="K779" s="50"/>
      <c r="L779" s="50"/>
      <c r="M779" s="50"/>
      <c r="N779" s="51"/>
      <c r="O779" s="51"/>
      <c r="P779" s="51"/>
      <c r="Q779" s="51"/>
      <c r="R779" s="52"/>
    </row>
    <row r="780" spans="2:18" s="6" customFormat="1" x14ac:dyDescent="0.25">
      <c r="B780" s="38"/>
      <c r="C780" s="38"/>
      <c r="D780" s="38"/>
      <c r="E780" s="42"/>
      <c r="F780" s="50"/>
      <c r="G780" s="50"/>
      <c r="H780" s="50"/>
      <c r="I780" s="50"/>
      <c r="J780" s="50"/>
      <c r="K780" s="50"/>
      <c r="L780" s="50"/>
      <c r="M780" s="50"/>
      <c r="N780" s="51"/>
      <c r="O780" s="51"/>
      <c r="P780" s="51"/>
      <c r="Q780" s="51"/>
      <c r="R780" s="52"/>
    </row>
    <row r="781" spans="2:18" s="6" customFormat="1" x14ac:dyDescent="0.25">
      <c r="B781" s="38"/>
      <c r="C781" s="38"/>
      <c r="D781" s="38"/>
      <c r="E781" s="42"/>
      <c r="F781" s="50"/>
      <c r="G781" s="50"/>
      <c r="H781" s="50"/>
      <c r="I781" s="50"/>
      <c r="J781" s="50"/>
      <c r="K781" s="50"/>
      <c r="L781" s="50"/>
      <c r="M781" s="50"/>
      <c r="N781" s="51"/>
      <c r="O781" s="51"/>
      <c r="P781" s="51"/>
      <c r="Q781" s="51"/>
      <c r="R781" s="52"/>
    </row>
    <row r="782" spans="2:18" s="6" customFormat="1" x14ac:dyDescent="0.25">
      <c r="B782" s="38"/>
      <c r="C782" s="38"/>
      <c r="D782" s="38"/>
      <c r="E782" s="42"/>
      <c r="F782" s="50"/>
      <c r="G782" s="50"/>
      <c r="H782" s="50"/>
      <c r="I782" s="50"/>
      <c r="J782" s="50"/>
      <c r="K782" s="50"/>
      <c r="L782" s="50"/>
      <c r="M782" s="50"/>
      <c r="N782" s="51"/>
      <c r="O782" s="51"/>
      <c r="P782" s="51"/>
      <c r="Q782" s="51"/>
      <c r="R782" s="52"/>
    </row>
    <row r="783" spans="2:18" s="6" customFormat="1" ht="15" customHeight="1" x14ac:dyDescent="0.25">
      <c r="B783" s="38"/>
      <c r="C783" s="38"/>
      <c r="D783" s="38"/>
      <c r="E783" s="42"/>
      <c r="F783" s="50"/>
      <c r="G783" s="50"/>
      <c r="H783" s="50"/>
      <c r="I783" s="50"/>
      <c r="J783" s="50"/>
      <c r="K783" s="50"/>
      <c r="L783" s="50"/>
      <c r="M783" s="50"/>
      <c r="N783" s="51"/>
      <c r="O783" s="51"/>
      <c r="P783" s="51"/>
      <c r="Q783" s="51"/>
      <c r="R783" s="52"/>
    </row>
    <row r="784" spans="2:18" s="6" customFormat="1" ht="15" customHeight="1" x14ac:dyDescent="0.25">
      <c r="B784" s="38"/>
      <c r="C784" s="38"/>
      <c r="D784" s="38"/>
      <c r="E784" s="57"/>
      <c r="F784" s="50"/>
      <c r="G784" s="50"/>
      <c r="H784" s="50"/>
      <c r="I784" s="50"/>
      <c r="J784" s="50"/>
      <c r="K784" s="50"/>
      <c r="L784" s="50"/>
      <c r="M784" s="50"/>
      <c r="N784" s="51"/>
      <c r="O784" s="51"/>
      <c r="P784" s="51"/>
      <c r="Q784" s="51"/>
      <c r="R784" s="52"/>
    </row>
    <row r="785" spans="1:21" s="6" customFormat="1" ht="15" customHeight="1" x14ac:dyDescent="0.25">
      <c r="B785" s="38"/>
      <c r="C785" s="38"/>
      <c r="D785" s="38"/>
      <c r="E785" s="57"/>
      <c r="F785" s="50"/>
      <c r="G785" s="50"/>
      <c r="H785" s="50"/>
      <c r="I785" s="50"/>
      <c r="J785" s="50"/>
      <c r="K785" s="50"/>
      <c r="L785" s="50"/>
      <c r="M785" s="50"/>
      <c r="N785" s="51"/>
      <c r="O785" s="51"/>
      <c r="P785" s="51"/>
      <c r="Q785" s="51"/>
      <c r="R785" s="52"/>
    </row>
    <row r="786" spans="1:21" s="6" customFormat="1" ht="15" customHeight="1" x14ac:dyDescent="0.25">
      <c r="B786" s="38"/>
      <c r="C786" s="38"/>
      <c r="D786" s="38"/>
      <c r="E786" s="57"/>
      <c r="F786" s="50"/>
      <c r="G786" s="50"/>
      <c r="H786" s="50"/>
      <c r="I786" s="50"/>
      <c r="J786" s="50"/>
      <c r="K786" s="50"/>
      <c r="L786" s="50"/>
      <c r="M786" s="50"/>
      <c r="N786" s="51"/>
      <c r="O786" s="51"/>
      <c r="P786" s="51"/>
      <c r="Q786" s="51"/>
      <c r="R786" s="52"/>
    </row>
    <row r="787" spans="1:21" s="6" customFormat="1" ht="15" customHeight="1" x14ac:dyDescent="0.25">
      <c r="B787" s="38"/>
      <c r="C787" s="38"/>
      <c r="D787" s="38"/>
      <c r="E787" s="42"/>
      <c r="F787" s="50"/>
      <c r="G787" s="50"/>
      <c r="H787" s="50"/>
      <c r="I787" s="50"/>
      <c r="J787" s="50"/>
      <c r="K787" s="50"/>
      <c r="L787" s="50"/>
      <c r="M787" s="50"/>
      <c r="N787" s="51"/>
      <c r="O787" s="51"/>
      <c r="P787" s="51"/>
      <c r="Q787" s="51"/>
      <c r="R787" s="52"/>
    </row>
    <row r="788" spans="1:21" s="6" customFormat="1" ht="15" customHeight="1" x14ac:dyDescent="0.25">
      <c r="B788" s="38"/>
      <c r="C788" s="38"/>
      <c r="D788" s="38"/>
      <c r="E788" s="42"/>
      <c r="F788" s="50"/>
      <c r="G788" s="50"/>
      <c r="H788" s="50"/>
      <c r="I788" s="50"/>
      <c r="J788" s="50"/>
      <c r="K788" s="50"/>
      <c r="L788" s="50"/>
      <c r="M788" s="50"/>
      <c r="N788" s="51"/>
      <c r="O788" s="51"/>
      <c r="P788" s="51"/>
      <c r="Q788" s="51"/>
      <c r="R788" s="52"/>
    </row>
    <row r="789" spans="1:21" s="6" customFormat="1" ht="15.75" customHeight="1" x14ac:dyDescent="0.25">
      <c r="B789" s="38"/>
      <c r="C789" s="38"/>
      <c r="D789" s="38"/>
      <c r="E789" s="42"/>
      <c r="F789" s="50"/>
      <c r="G789" s="50"/>
      <c r="H789" s="50"/>
      <c r="I789" s="50"/>
      <c r="J789" s="50"/>
      <c r="K789" s="50"/>
      <c r="L789" s="50"/>
      <c r="M789" s="50"/>
      <c r="N789" s="51"/>
      <c r="O789" s="51"/>
      <c r="P789" s="51"/>
      <c r="Q789" s="51"/>
      <c r="R789" s="52"/>
    </row>
    <row r="790" spans="1:21" s="6" customFormat="1" ht="15.75" customHeight="1" x14ac:dyDescent="0.25">
      <c r="B790" s="38"/>
      <c r="C790" s="38"/>
      <c r="D790" s="38"/>
      <c r="E790" s="42"/>
      <c r="F790" s="50"/>
      <c r="G790" s="50"/>
      <c r="H790" s="50"/>
      <c r="I790" s="50"/>
      <c r="J790" s="50"/>
      <c r="K790" s="50"/>
      <c r="L790" s="50"/>
      <c r="M790" s="50"/>
      <c r="N790" s="51"/>
      <c r="O790" s="51"/>
      <c r="P790" s="51"/>
      <c r="Q790" s="51"/>
      <c r="R790" s="52"/>
    </row>
    <row r="791" spans="1:21" s="6" customFormat="1" ht="15" customHeight="1" x14ac:dyDescent="0.25">
      <c r="B791" s="38"/>
      <c r="C791" s="38"/>
      <c r="D791" s="38"/>
      <c r="E791" s="42"/>
      <c r="F791" s="50"/>
      <c r="G791" s="50"/>
      <c r="H791" s="50"/>
      <c r="I791" s="50"/>
      <c r="J791" s="50"/>
      <c r="K791" s="50"/>
      <c r="L791" s="50"/>
      <c r="M791" s="50"/>
      <c r="N791" s="51"/>
      <c r="O791" s="51"/>
      <c r="P791" s="51"/>
      <c r="Q791" s="51"/>
      <c r="R791" s="52"/>
    </row>
    <row r="792" spans="1:21" ht="15" customHeight="1" x14ac:dyDescent="0.25">
      <c r="B792" s="38"/>
      <c r="C792" s="38"/>
      <c r="D792" s="38"/>
      <c r="E792" s="41"/>
      <c r="F792" s="50"/>
      <c r="G792" s="50"/>
      <c r="H792" s="50"/>
      <c r="I792" s="50"/>
      <c r="J792" s="50"/>
      <c r="K792" s="50"/>
      <c r="L792" s="50"/>
      <c r="M792" s="50"/>
      <c r="N792" s="51"/>
      <c r="O792" s="51"/>
      <c r="P792" s="51"/>
      <c r="Q792" s="51"/>
      <c r="R792" s="52"/>
      <c r="S792" s="6"/>
      <c r="T792" s="6"/>
      <c r="U792" s="6"/>
    </row>
    <row r="793" spans="1:21" ht="15" customHeight="1" x14ac:dyDescent="0.25">
      <c r="B793" s="38"/>
      <c r="C793" s="38"/>
      <c r="D793" s="38"/>
      <c r="E793" s="41"/>
      <c r="F793" s="50"/>
      <c r="G793" s="50"/>
      <c r="H793" s="50"/>
      <c r="I793" s="50"/>
      <c r="J793" s="50"/>
      <c r="K793" s="50"/>
      <c r="L793" s="50"/>
      <c r="M793" s="50"/>
      <c r="N793" s="51"/>
      <c r="O793" s="51"/>
      <c r="P793" s="51"/>
      <c r="Q793" s="51"/>
      <c r="R793" s="52"/>
      <c r="S793" s="6"/>
      <c r="T793" s="6"/>
      <c r="U793" s="6"/>
    </row>
    <row r="794" spans="1:21" ht="15" customHeight="1" x14ac:dyDescent="0.25">
      <c r="A794" s="1"/>
      <c r="B794" s="38"/>
      <c r="C794" s="38"/>
      <c r="D794" s="38"/>
      <c r="E794" s="42"/>
      <c r="F794" s="50"/>
      <c r="G794" s="50"/>
      <c r="H794" s="50"/>
      <c r="I794" s="50"/>
      <c r="J794" s="50"/>
      <c r="K794" s="50"/>
      <c r="L794" s="50"/>
      <c r="M794" s="50"/>
      <c r="N794" s="51"/>
      <c r="O794" s="51"/>
      <c r="P794" s="51"/>
      <c r="Q794" s="51"/>
      <c r="R794" s="52"/>
      <c r="S794" s="6"/>
      <c r="T794" s="6"/>
      <c r="U794" s="6"/>
    </row>
    <row r="795" spans="1:21" ht="15" customHeight="1" x14ac:dyDescent="0.25">
      <c r="A795" s="1"/>
      <c r="B795" s="38"/>
      <c r="C795" s="38"/>
      <c r="D795" s="38"/>
      <c r="E795" s="42"/>
      <c r="F795" s="50"/>
      <c r="G795" s="50"/>
      <c r="H795" s="50"/>
      <c r="I795" s="50"/>
      <c r="J795" s="50"/>
      <c r="K795" s="50"/>
      <c r="L795" s="50"/>
      <c r="M795" s="50"/>
      <c r="N795" s="51"/>
      <c r="O795" s="51"/>
      <c r="P795" s="51"/>
      <c r="Q795" s="51"/>
      <c r="R795" s="52"/>
      <c r="S795" s="6"/>
      <c r="T795" s="6"/>
      <c r="U795" s="6"/>
    </row>
    <row r="796" spans="1:21" ht="15" customHeight="1" x14ac:dyDescent="0.25">
      <c r="A796" s="1"/>
      <c r="B796" s="38"/>
      <c r="C796" s="38"/>
      <c r="D796" s="38"/>
      <c r="E796" s="42"/>
      <c r="F796" s="50"/>
      <c r="G796" s="50"/>
      <c r="H796" s="50"/>
      <c r="I796" s="50"/>
      <c r="J796" s="50"/>
      <c r="K796" s="50"/>
      <c r="L796" s="50"/>
      <c r="M796" s="50"/>
      <c r="N796" s="51"/>
      <c r="O796" s="51"/>
      <c r="P796" s="51"/>
      <c r="Q796" s="51"/>
      <c r="R796" s="52"/>
      <c r="S796" s="6"/>
      <c r="T796" s="6"/>
      <c r="U796" s="6"/>
    </row>
    <row r="797" spans="1:21" ht="15" customHeight="1" x14ac:dyDescent="0.25">
      <c r="A797" s="1"/>
      <c r="B797" s="38"/>
      <c r="C797" s="38"/>
      <c r="D797" s="38"/>
      <c r="E797" s="42"/>
      <c r="F797" s="50"/>
      <c r="G797" s="50"/>
      <c r="H797" s="50"/>
      <c r="I797" s="50"/>
      <c r="J797" s="50"/>
      <c r="K797" s="50"/>
      <c r="L797" s="50"/>
      <c r="M797" s="50"/>
      <c r="N797" s="51"/>
      <c r="O797" s="51"/>
      <c r="P797" s="51"/>
      <c r="Q797" s="51"/>
      <c r="R797" s="52"/>
      <c r="S797" s="6"/>
      <c r="T797" s="6"/>
      <c r="U797" s="6"/>
    </row>
    <row r="798" spans="1:21" ht="15" customHeight="1" x14ac:dyDescent="0.25">
      <c r="A798" s="1"/>
      <c r="B798" s="38"/>
      <c r="C798" s="38"/>
      <c r="D798" s="38"/>
      <c r="E798" s="42"/>
      <c r="F798" s="50"/>
      <c r="G798" s="50"/>
      <c r="H798" s="50"/>
      <c r="I798" s="50"/>
      <c r="J798" s="50"/>
      <c r="K798" s="50"/>
      <c r="L798" s="50"/>
      <c r="M798" s="50"/>
      <c r="N798" s="51"/>
      <c r="O798" s="51"/>
      <c r="P798" s="51"/>
      <c r="Q798" s="51"/>
      <c r="R798" s="52"/>
      <c r="S798" s="6"/>
      <c r="T798" s="6"/>
      <c r="U798" s="6"/>
    </row>
    <row r="799" spans="1:21" ht="15" customHeight="1" x14ac:dyDescent="0.25">
      <c r="A799" s="1"/>
      <c r="B799" s="38"/>
      <c r="C799" s="38"/>
      <c r="D799" s="38"/>
      <c r="E799" s="42"/>
      <c r="F799" s="50"/>
      <c r="G799" s="50"/>
      <c r="H799" s="50"/>
      <c r="I799" s="50"/>
      <c r="J799" s="50"/>
      <c r="K799" s="50"/>
      <c r="L799" s="50"/>
      <c r="M799" s="50"/>
      <c r="N799" s="51"/>
      <c r="O799" s="51"/>
      <c r="P799" s="51"/>
      <c r="Q799" s="51"/>
      <c r="R799" s="52"/>
      <c r="S799" s="6"/>
      <c r="T799" s="6"/>
      <c r="U799" s="6"/>
    </row>
    <row r="800" spans="1:21" ht="15" customHeight="1" x14ac:dyDescent="0.25">
      <c r="A800" s="1"/>
      <c r="B800" s="38"/>
      <c r="C800" s="38"/>
      <c r="D800" s="38"/>
      <c r="E800" s="59"/>
      <c r="F800" s="50"/>
      <c r="G800" s="50"/>
      <c r="H800" s="50"/>
      <c r="I800" s="50"/>
      <c r="J800" s="50"/>
      <c r="K800" s="50"/>
      <c r="L800" s="50"/>
      <c r="M800" s="50"/>
      <c r="N800" s="51"/>
      <c r="O800" s="51"/>
      <c r="P800" s="51"/>
      <c r="Q800" s="51"/>
      <c r="R800" s="52"/>
      <c r="S800" s="6"/>
      <c r="T800" s="6"/>
      <c r="U800" s="6"/>
    </row>
    <row r="801" spans="1:21" ht="15" customHeight="1" x14ac:dyDescent="0.25">
      <c r="A801" s="1"/>
      <c r="B801" s="38"/>
      <c r="C801" s="38"/>
      <c r="D801" s="38"/>
      <c r="E801" s="42"/>
      <c r="F801" s="50"/>
      <c r="G801" s="50"/>
      <c r="H801" s="50"/>
      <c r="I801" s="50"/>
      <c r="J801" s="50"/>
      <c r="K801" s="50"/>
      <c r="L801" s="50"/>
      <c r="M801" s="50"/>
      <c r="N801" s="51"/>
      <c r="O801" s="51"/>
      <c r="P801" s="51"/>
      <c r="Q801" s="51"/>
      <c r="R801" s="52"/>
      <c r="S801" s="6"/>
      <c r="T801" s="6"/>
      <c r="U801" s="6"/>
    </row>
    <row r="802" spans="1:21" ht="15" customHeight="1" x14ac:dyDescent="0.25">
      <c r="A802" s="1"/>
      <c r="B802" s="40"/>
      <c r="C802" s="40"/>
      <c r="D802" s="40"/>
      <c r="E802" s="42"/>
      <c r="F802" s="50"/>
      <c r="G802" s="50"/>
      <c r="H802" s="50"/>
      <c r="I802" s="50"/>
      <c r="J802" s="50"/>
      <c r="K802" s="50"/>
      <c r="L802" s="50"/>
      <c r="M802" s="50"/>
      <c r="N802" s="51"/>
      <c r="O802" s="51"/>
      <c r="P802" s="51"/>
      <c r="Q802" s="51"/>
      <c r="R802" s="52"/>
      <c r="S802" s="6"/>
      <c r="T802" s="6"/>
      <c r="U802" s="6"/>
    </row>
    <row r="803" spans="1:21" ht="15" customHeight="1" x14ac:dyDescent="0.25">
      <c r="A803" s="1"/>
      <c r="B803" s="38"/>
      <c r="C803" s="38"/>
      <c r="D803" s="38"/>
      <c r="E803" s="42"/>
      <c r="F803" s="50"/>
      <c r="G803" s="50"/>
      <c r="H803" s="50"/>
      <c r="I803" s="50"/>
      <c r="J803" s="50"/>
      <c r="K803" s="50"/>
      <c r="L803" s="50"/>
      <c r="M803" s="50"/>
      <c r="N803" s="51"/>
      <c r="O803" s="51"/>
      <c r="P803" s="51"/>
      <c r="Q803" s="51"/>
      <c r="R803" s="52"/>
      <c r="S803" s="6"/>
      <c r="T803" s="6"/>
      <c r="U803" s="6"/>
    </row>
    <row r="804" spans="1:21" ht="15" customHeight="1" x14ac:dyDescent="0.25">
      <c r="A804" s="1"/>
      <c r="B804" s="38"/>
      <c r="C804" s="38"/>
      <c r="D804" s="38"/>
      <c r="E804" s="42"/>
      <c r="F804" s="50"/>
      <c r="G804" s="50"/>
      <c r="H804" s="50"/>
      <c r="I804" s="50"/>
      <c r="J804" s="50"/>
      <c r="K804" s="50"/>
      <c r="L804" s="50"/>
      <c r="M804" s="50"/>
      <c r="N804" s="51"/>
      <c r="O804" s="51"/>
      <c r="P804" s="51"/>
      <c r="Q804" s="51"/>
      <c r="R804" s="52"/>
    </row>
    <row r="805" spans="1:21" ht="15" customHeight="1" x14ac:dyDescent="0.25">
      <c r="A805" s="1"/>
      <c r="B805" s="38"/>
      <c r="C805" s="38"/>
      <c r="D805" s="38"/>
      <c r="E805" s="42"/>
      <c r="F805" s="50"/>
      <c r="G805" s="50"/>
      <c r="H805" s="50"/>
      <c r="I805" s="50"/>
      <c r="J805" s="50"/>
      <c r="K805" s="50"/>
      <c r="L805" s="50"/>
      <c r="M805" s="50"/>
      <c r="N805" s="51"/>
      <c r="O805" s="51"/>
      <c r="P805" s="51"/>
      <c r="Q805" s="51"/>
      <c r="R805" s="52"/>
    </row>
    <row r="806" spans="1:21" ht="15" customHeight="1" x14ac:dyDescent="0.25">
      <c r="A806" s="1"/>
      <c r="B806" s="38"/>
      <c r="C806" s="38"/>
      <c r="D806" s="38"/>
      <c r="E806" s="39"/>
      <c r="F806" s="50"/>
      <c r="G806" s="50"/>
      <c r="H806" s="50"/>
      <c r="I806" s="50"/>
      <c r="J806" s="50"/>
      <c r="K806" s="50"/>
      <c r="L806" s="50"/>
      <c r="M806" s="50"/>
      <c r="N806" s="51"/>
      <c r="O806" s="51"/>
      <c r="P806" s="51"/>
      <c r="Q806" s="51"/>
      <c r="R806" s="52"/>
    </row>
    <row r="807" spans="1:21" ht="15" customHeight="1" x14ac:dyDescent="0.25">
      <c r="A807" s="1"/>
      <c r="B807" s="38"/>
      <c r="C807" s="38"/>
      <c r="D807" s="38"/>
      <c r="E807" s="39"/>
      <c r="F807" s="50"/>
      <c r="G807" s="50"/>
      <c r="H807" s="50"/>
      <c r="I807" s="50"/>
      <c r="J807" s="50"/>
      <c r="K807" s="50"/>
      <c r="L807" s="50"/>
      <c r="M807" s="50"/>
      <c r="N807" s="51"/>
      <c r="O807" s="51"/>
      <c r="P807" s="51"/>
      <c r="Q807" s="51"/>
      <c r="R807" s="52"/>
    </row>
    <row r="808" spans="1:21" ht="15" customHeight="1" x14ac:dyDescent="0.25">
      <c r="A808" s="1"/>
      <c r="B808" s="43"/>
      <c r="C808" s="43"/>
      <c r="D808" s="43"/>
      <c r="E808" s="39"/>
      <c r="F808" s="50"/>
      <c r="G808" s="50"/>
      <c r="H808" s="50"/>
      <c r="I808" s="50"/>
      <c r="J808" s="50"/>
      <c r="K808" s="50"/>
      <c r="L808" s="50"/>
      <c r="M808" s="50"/>
      <c r="N808" s="51"/>
      <c r="O808" s="51"/>
      <c r="P808" s="51"/>
      <c r="Q808" s="51"/>
      <c r="R808" s="52"/>
    </row>
    <row r="809" spans="1:21" ht="15" customHeight="1" x14ac:dyDescent="0.25">
      <c r="A809" s="1"/>
      <c r="B809" s="38"/>
      <c r="C809" s="38"/>
      <c r="D809" s="38"/>
      <c r="E809" s="42"/>
      <c r="F809" s="50"/>
      <c r="G809" s="50"/>
      <c r="H809" s="50"/>
      <c r="I809" s="50"/>
      <c r="J809" s="50"/>
      <c r="K809" s="50"/>
      <c r="L809" s="50"/>
      <c r="M809" s="50"/>
      <c r="N809" s="51"/>
      <c r="O809" s="51"/>
      <c r="P809" s="51"/>
      <c r="Q809" s="51"/>
      <c r="R809" s="52"/>
    </row>
    <row r="810" spans="1:21" ht="15" customHeight="1" x14ac:dyDescent="0.25">
      <c r="A810" s="1"/>
      <c r="B810" s="38"/>
      <c r="C810" s="38"/>
      <c r="D810" s="38"/>
      <c r="E810" s="42"/>
      <c r="F810" s="50"/>
      <c r="G810" s="50"/>
      <c r="H810" s="50"/>
      <c r="I810" s="50"/>
      <c r="J810" s="50"/>
      <c r="K810" s="50"/>
      <c r="L810" s="50"/>
      <c r="M810" s="50"/>
      <c r="N810" s="51"/>
      <c r="O810" s="51"/>
      <c r="P810" s="51"/>
      <c r="Q810" s="51"/>
      <c r="R810" s="52"/>
    </row>
    <row r="811" spans="1:21" ht="15" customHeight="1" x14ac:dyDescent="0.25">
      <c r="A811" s="1"/>
      <c r="B811" s="38"/>
      <c r="C811" s="38"/>
      <c r="D811" s="38"/>
      <c r="E811" s="42"/>
      <c r="F811" s="50"/>
      <c r="G811" s="50"/>
      <c r="H811" s="50"/>
      <c r="I811" s="50"/>
      <c r="J811" s="50"/>
      <c r="K811" s="50"/>
      <c r="L811" s="50"/>
      <c r="M811" s="50"/>
      <c r="N811" s="51"/>
      <c r="O811" s="51"/>
      <c r="P811" s="51"/>
      <c r="Q811" s="51"/>
      <c r="R811" s="52"/>
    </row>
    <row r="812" spans="1:21" ht="15" customHeight="1" x14ac:dyDescent="0.25">
      <c r="A812" s="1"/>
      <c r="B812" s="38"/>
      <c r="C812" s="38"/>
      <c r="D812" s="38"/>
      <c r="E812" s="42"/>
      <c r="F812" s="50"/>
      <c r="G812" s="50"/>
      <c r="H812" s="50"/>
      <c r="I812" s="50"/>
      <c r="J812" s="50"/>
      <c r="K812" s="50"/>
      <c r="L812" s="50"/>
      <c r="M812" s="50"/>
      <c r="N812" s="51"/>
      <c r="O812" s="51"/>
      <c r="P812" s="51"/>
      <c r="Q812" s="51"/>
      <c r="R812" s="52"/>
    </row>
    <row r="813" spans="1:21" ht="15" customHeight="1" x14ac:dyDescent="0.25">
      <c r="A813" s="1"/>
      <c r="B813" s="38"/>
      <c r="C813" s="38"/>
      <c r="D813" s="38"/>
      <c r="E813" s="42"/>
      <c r="F813" s="50"/>
      <c r="G813" s="50"/>
      <c r="H813" s="50"/>
      <c r="I813" s="50"/>
      <c r="J813" s="50"/>
      <c r="K813" s="50"/>
      <c r="L813" s="50"/>
      <c r="M813" s="50"/>
      <c r="N813" s="51"/>
      <c r="O813" s="51"/>
      <c r="P813" s="51"/>
      <c r="Q813" s="51"/>
      <c r="R813" s="52"/>
    </row>
    <row r="814" spans="1:21" ht="15" customHeight="1" x14ac:dyDescent="0.25">
      <c r="A814" s="1"/>
      <c r="B814" s="38"/>
      <c r="C814" s="38"/>
      <c r="D814" s="38"/>
      <c r="E814" s="42"/>
      <c r="F814" s="50"/>
      <c r="G814" s="50"/>
      <c r="H814" s="50"/>
      <c r="I814" s="50"/>
      <c r="J814" s="50"/>
      <c r="K814" s="50"/>
      <c r="L814" s="50"/>
      <c r="M814" s="50"/>
      <c r="N814" s="51"/>
      <c r="O814" s="51"/>
      <c r="P814" s="51"/>
      <c r="Q814" s="51"/>
      <c r="R814" s="52"/>
    </row>
    <row r="815" spans="1:21" ht="15" customHeight="1" x14ac:dyDescent="0.25">
      <c r="A815" s="1"/>
      <c r="B815" s="38"/>
      <c r="C815" s="38"/>
      <c r="D815" s="38"/>
      <c r="E815" s="42"/>
      <c r="F815" s="50"/>
      <c r="G815" s="50"/>
      <c r="H815" s="50"/>
      <c r="I815" s="50"/>
      <c r="J815" s="50"/>
      <c r="K815" s="50"/>
      <c r="L815" s="50"/>
      <c r="M815" s="50"/>
      <c r="N815" s="51"/>
      <c r="O815" s="51"/>
      <c r="P815" s="51"/>
      <c r="Q815" s="51"/>
      <c r="R815" s="52"/>
    </row>
    <row r="816" spans="1:21" ht="15" customHeight="1" x14ac:dyDescent="0.25">
      <c r="A816" s="1"/>
      <c r="B816" s="40"/>
      <c r="C816" s="40"/>
      <c r="D816" s="40"/>
      <c r="E816" s="42"/>
      <c r="F816" s="50"/>
      <c r="G816" s="50"/>
      <c r="H816" s="50"/>
      <c r="I816" s="50"/>
      <c r="J816" s="50"/>
      <c r="K816" s="50"/>
      <c r="L816" s="50"/>
      <c r="M816" s="50"/>
      <c r="N816" s="51"/>
      <c r="O816" s="51"/>
      <c r="P816" s="51"/>
      <c r="Q816" s="51"/>
      <c r="R816" s="52"/>
    </row>
    <row r="817" spans="1:18" ht="15" customHeight="1" x14ac:dyDescent="0.25">
      <c r="A817" s="1"/>
      <c r="B817" s="40"/>
      <c r="C817" s="40"/>
      <c r="D817" s="40"/>
      <c r="E817" s="42"/>
      <c r="F817" s="50"/>
      <c r="G817" s="50"/>
      <c r="H817" s="50"/>
      <c r="I817" s="50"/>
      <c r="J817" s="50"/>
      <c r="K817" s="50"/>
      <c r="L817" s="50"/>
      <c r="M817" s="50"/>
      <c r="N817" s="51"/>
      <c r="O817" s="51"/>
      <c r="P817" s="51"/>
      <c r="Q817" s="51"/>
      <c r="R817" s="52"/>
    </row>
    <row r="818" spans="1:18" ht="15" customHeight="1" x14ac:dyDescent="0.25">
      <c r="A818" s="1"/>
      <c r="B818" s="40"/>
      <c r="C818" s="40"/>
      <c r="D818" s="40"/>
      <c r="E818" s="42"/>
      <c r="F818" s="50"/>
      <c r="G818" s="50"/>
      <c r="H818" s="50"/>
      <c r="I818" s="50"/>
      <c r="J818" s="50"/>
      <c r="K818" s="50"/>
      <c r="L818" s="50"/>
      <c r="M818" s="50"/>
      <c r="N818" s="54"/>
      <c r="O818" s="54"/>
      <c r="P818" s="54"/>
      <c r="Q818" s="54"/>
      <c r="R818" s="52"/>
    </row>
    <row r="819" spans="1:18" ht="15" customHeight="1" x14ac:dyDescent="0.25">
      <c r="A819" s="1"/>
      <c r="B819" s="38"/>
      <c r="C819" s="38"/>
      <c r="D819" s="38"/>
      <c r="E819" s="42"/>
      <c r="F819" s="50"/>
      <c r="G819" s="50"/>
      <c r="H819" s="50"/>
      <c r="I819" s="50"/>
      <c r="J819" s="50"/>
      <c r="K819" s="50"/>
      <c r="L819" s="50"/>
      <c r="M819" s="50"/>
      <c r="N819" s="54"/>
      <c r="O819" s="54"/>
      <c r="P819" s="54"/>
      <c r="Q819" s="54"/>
      <c r="R819" s="52"/>
    </row>
    <row r="820" spans="1:18" ht="15" customHeight="1" x14ac:dyDescent="0.25">
      <c r="A820" s="1"/>
      <c r="B820" s="38"/>
      <c r="C820" s="38"/>
      <c r="D820" s="38"/>
      <c r="E820" s="42"/>
      <c r="F820" s="50"/>
      <c r="G820" s="50"/>
      <c r="H820" s="50"/>
      <c r="I820" s="50"/>
      <c r="J820" s="50"/>
      <c r="K820" s="50"/>
      <c r="L820" s="50"/>
      <c r="M820" s="50"/>
      <c r="N820" s="51"/>
      <c r="O820" s="51"/>
      <c r="P820" s="51"/>
      <c r="Q820" s="51"/>
      <c r="R820" s="52"/>
    </row>
    <row r="821" spans="1:18" ht="15" customHeight="1" x14ac:dyDescent="0.25">
      <c r="A821" s="1"/>
      <c r="B821" s="38"/>
      <c r="C821" s="38"/>
      <c r="D821" s="38"/>
      <c r="E821" s="42"/>
      <c r="F821" s="50"/>
      <c r="G821" s="50"/>
      <c r="H821" s="50"/>
      <c r="I821" s="50"/>
      <c r="J821" s="50"/>
      <c r="K821" s="50"/>
      <c r="L821" s="50"/>
      <c r="M821" s="50"/>
      <c r="N821" s="51"/>
      <c r="O821" s="51"/>
      <c r="P821" s="51"/>
      <c r="Q821" s="51"/>
      <c r="R821" s="52"/>
    </row>
    <row r="822" spans="1:18" ht="15" customHeight="1" x14ac:dyDescent="0.25">
      <c r="A822" s="1"/>
      <c r="B822" s="38"/>
      <c r="C822" s="38"/>
      <c r="D822" s="38"/>
      <c r="E822" s="39"/>
      <c r="F822" s="50"/>
      <c r="G822" s="50"/>
      <c r="H822" s="50"/>
      <c r="I822" s="50"/>
      <c r="J822" s="50"/>
      <c r="K822" s="50"/>
      <c r="L822" s="50"/>
      <c r="M822" s="50"/>
      <c r="N822" s="51"/>
      <c r="O822" s="51"/>
      <c r="P822" s="51"/>
      <c r="Q822" s="51"/>
      <c r="R822" s="52"/>
    </row>
    <row r="823" spans="1:18" ht="15" customHeight="1" x14ac:dyDescent="0.25">
      <c r="A823" s="1"/>
      <c r="B823" s="38"/>
      <c r="C823" s="38"/>
      <c r="D823" s="38"/>
      <c r="E823" s="41"/>
      <c r="F823" s="50"/>
      <c r="G823" s="50"/>
      <c r="H823" s="50"/>
      <c r="I823" s="50"/>
      <c r="J823" s="50"/>
      <c r="K823" s="50"/>
      <c r="L823" s="50"/>
      <c r="M823" s="50"/>
      <c r="N823" s="51"/>
      <c r="O823" s="51"/>
      <c r="P823" s="51"/>
      <c r="Q823" s="51"/>
      <c r="R823" s="52"/>
    </row>
    <row r="824" spans="1:18" ht="15" customHeight="1" x14ac:dyDescent="0.25">
      <c r="A824" s="1"/>
      <c r="B824" s="38"/>
      <c r="C824" s="38"/>
      <c r="D824" s="38"/>
      <c r="E824" s="41"/>
      <c r="F824" s="50"/>
      <c r="G824" s="50"/>
      <c r="H824" s="50"/>
      <c r="I824" s="50"/>
      <c r="J824" s="50"/>
      <c r="K824" s="50"/>
      <c r="L824" s="50"/>
      <c r="M824" s="50"/>
      <c r="N824" s="51"/>
      <c r="O824" s="51"/>
      <c r="P824" s="51"/>
      <c r="Q824" s="51"/>
      <c r="R824" s="52"/>
    </row>
    <row r="825" spans="1:18" ht="15" customHeight="1" x14ac:dyDescent="0.25">
      <c r="A825" s="1"/>
      <c r="B825" s="38"/>
      <c r="C825" s="38"/>
      <c r="D825" s="38"/>
      <c r="E825" s="42"/>
      <c r="F825" s="50"/>
      <c r="G825" s="50"/>
      <c r="H825" s="50"/>
      <c r="I825" s="50"/>
      <c r="J825" s="50"/>
      <c r="K825" s="50"/>
      <c r="L825" s="50"/>
      <c r="M825" s="50"/>
      <c r="N825" s="51"/>
      <c r="O825" s="51"/>
      <c r="P825" s="51"/>
      <c r="Q825" s="51"/>
      <c r="R825" s="52"/>
    </row>
    <row r="826" spans="1:18" ht="15" customHeight="1" x14ac:dyDescent="0.25">
      <c r="A826" s="1"/>
      <c r="B826" s="38"/>
      <c r="C826" s="38"/>
      <c r="D826" s="38"/>
      <c r="E826" s="42"/>
      <c r="F826" s="50"/>
      <c r="G826" s="50"/>
      <c r="H826" s="50"/>
      <c r="I826" s="50"/>
      <c r="J826" s="50"/>
      <c r="K826" s="50"/>
      <c r="L826" s="50"/>
      <c r="M826" s="50"/>
      <c r="N826" s="51"/>
      <c r="O826" s="51"/>
      <c r="P826" s="51"/>
      <c r="Q826" s="51"/>
      <c r="R826" s="52"/>
    </row>
    <row r="827" spans="1:18" ht="15" customHeight="1" x14ac:dyDescent="0.25">
      <c r="A827" s="1"/>
      <c r="B827" s="43"/>
      <c r="C827" s="43"/>
      <c r="D827" s="43"/>
      <c r="E827" s="42"/>
      <c r="F827" s="50"/>
      <c r="G827" s="50"/>
      <c r="H827" s="50"/>
      <c r="I827" s="50"/>
      <c r="J827" s="50"/>
      <c r="K827" s="50"/>
      <c r="L827" s="50"/>
      <c r="M827" s="50"/>
      <c r="N827" s="51"/>
      <c r="O827" s="51"/>
      <c r="P827" s="51"/>
      <c r="Q827" s="51"/>
      <c r="R827" s="52"/>
    </row>
    <row r="828" spans="1:18" ht="15" customHeight="1" x14ac:dyDescent="0.25">
      <c r="A828" s="1"/>
      <c r="B828" s="43"/>
      <c r="C828" s="43"/>
      <c r="D828" s="43"/>
      <c r="E828" s="39"/>
      <c r="F828" s="50"/>
      <c r="G828" s="50"/>
      <c r="H828" s="50"/>
      <c r="I828" s="50"/>
      <c r="J828" s="50"/>
      <c r="K828" s="50"/>
      <c r="L828" s="50"/>
      <c r="M828" s="50"/>
      <c r="N828" s="51"/>
      <c r="O828" s="51"/>
      <c r="P828" s="51"/>
      <c r="Q828" s="51"/>
      <c r="R828" s="52"/>
    </row>
    <row r="829" spans="1:18" ht="15" customHeight="1" x14ac:dyDescent="0.25">
      <c r="A829" s="1"/>
      <c r="B829" s="43"/>
      <c r="C829" s="43"/>
      <c r="D829" s="43"/>
      <c r="E829" s="39"/>
      <c r="F829" s="50"/>
      <c r="G829" s="50"/>
      <c r="H829" s="50"/>
      <c r="I829" s="50"/>
      <c r="J829" s="50"/>
      <c r="K829" s="50"/>
      <c r="L829" s="50"/>
      <c r="M829" s="50"/>
      <c r="N829" s="51"/>
      <c r="O829" s="51"/>
      <c r="P829" s="51"/>
      <c r="Q829" s="51"/>
      <c r="R829" s="52"/>
    </row>
    <row r="830" spans="1:18" ht="15" customHeight="1" x14ac:dyDescent="0.25">
      <c r="A830" s="1"/>
      <c r="B830" s="38"/>
      <c r="C830" s="38"/>
      <c r="D830" s="38"/>
      <c r="E830" s="39"/>
      <c r="F830" s="50"/>
      <c r="G830" s="50"/>
      <c r="H830" s="50"/>
      <c r="I830" s="50"/>
      <c r="J830" s="50"/>
      <c r="K830" s="50"/>
      <c r="L830" s="50"/>
      <c r="M830" s="50"/>
      <c r="N830" s="51"/>
      <c r="O830" s="51"/>
      <c r="P830" s="51"/>
      <c r="Q830" s="51"/>
      <c r="R830" s="52"/>
    </row>
    <row r="831" spans="1:18" ht="15" customHeight="1" x14ac:dyDescent="0.25">
      <c r="A831" s="1"/>
      <c r="B831" s="38"/>
      <c r="C831" s="38"/>
      <c r="D831" s="38"/>
      <c r="E831" s="42"/>
      <c r="F831" s="50"/>
      <c r="G831" s="50"/>
      <c r="H831" s="50"/>
      <c r="I831" s="50"/>
      <c r="J831" s="50"/>
      <c r="K831" s="50"/>
      <c r="L831" s="50"/>
      <c r="M831" s="50"/>
      <c r="N831" s="51"/>
      <c r="O831" s="51"/>
      <c r="P831" s="51"/>
      <c r="Q831" s="51"/>
      <c r="R831" s="52"/>
    </row>
    <row r="832" spans="1:18" ht="15" customHeight="1" x14ac:dyDescent="0.25">
      <c r="A832" s="1"/>
      <c r="B832" s="38"/>
      <c r="C832" s="38"/>
      <c r="D832" s="38"/>
      <c r="E832" s="41"/>
      <c r="F832" s="50"/>
      <c r="G832" s="50"/>
      <c r="H832" s="50"/>
      <c r="I832" s="50"/>
      <c r="J832" s="50"/>
      <c r="K832" s="50"/>
      <c r="L832" s="50"/>
      <c r="M832" s="50"/>
      <c r="N832" s="51"/>
      <c r="O832" s="51"/>
      <c r="P832" s="51"/>
      <c r="Q832" s="51"/>
      <c r="R832" s="52"/>
    </row>
    <row r="833" spans="1:18" ht="15" customHeight="1" x14ac:dyDescent="0.25">
      <c r="A833" s="1"/>
      <c r="B833" s="40"/>
      <c r="C833" s="40"/>
      <c r="D833" s="40"/>
      <c r="E833" s="39"/>
      <c r="F833" s="50"/>
      <c r="G833" s="50"/>
      <c r="H833" s="50"/>
      <c r="I833" s="50"/>
      <c r="J833" s="50"/>
      <c r="K833" s="50"/>
      <c r="L833" s="50"/>
      <c r="M833" s="50"/>
      <c r="N833" s="51"/>
      <c r="O833" s="51"/>
      <c r="P833" s="51"/>
      <c r="Q833" s="51"/>
      <c r="R833" s="52"/>
    </row>
    <row r="834" spans="1:18" ht="15" customHeight="1" x14ac:dyDescent="0.25">
      <c r="A834" s="1"/>
      <c r="B834" s="38"/>
      <c r="C834" s="38"/>
      <c r="D834" s="38"/>
      <c r="E834" s="42"/>
      <c r="F834" s="50"/>
      <c r="G834" s="50"/>
      <c r="H834" s="50"/>
      <c r="I834" s="50"/>
      <c r="J834" s="50"/>
      <c r="K834" s="50"/>
      <c r="L834" s="50"/>
      <c r="M834" s="50"/>
      <c r="N834" s="51"/>
      <c r="O834" s="51"/>
      <c r="P834" s="51"/>
      <c r="Q834" s="51"/>
      <c r="R834" s="52"/>
    </row>
    <row r="835" spans="1:18" ht="15" customHeight="1" x14ac:dyDescent="0.25">
      <c r="A835" s="1"/>
      <c r="B835" s="38"/>
      <c r="C835" s="38"/>
      <c r="D835" s="38"/>
      <c r="E835" s="42"/>
      <c r="F835" s="50"/>
      <c r="G835" s="50"/>
      <c r="H835" s="50"/>
      <c r="I835" s="50"/>
      <c r="J835" s="50"/>
      <c r="K835" s="50"/>
      <c r="L835" s="50"/>
      <c r="M835" s="50"/>
      <c r="N835" s="51"/>
      <c r="O835" s="51"/>
      <c r="P835" s="51"/>
      <c r="Q835" s="51"/>
      <c r="R835" s="52"/>
    </row>
    <row r="836" spans="1:18" ht="15" customHeight="1" x14ac:dyDescent="0.25">
      <c r="A836" s="1"/>
      <c r="B836" s="38"/>
      <c r="C836" s="38"/>
      <c r="D836" s="38"/>
      <c r="E836" s="42"/>
      <c r="F836" s="50"/>
      <c r="G836" s="50"/>
      <c r="H836" s="50"/>
      <c r="I836" s="50"/>
      <c r="J836" s="50"/>
      <c r="K836" s="50"/>
      <c r="L836" s="50"/>
      <c r="M836" s="50"/>
      <c r="N836" s="51"/>
      <c r="O836" s="51"/>
      <c r="P836" s="51"/>
      <c r="Q836" s="51"/>
      <c r="R836" s="52"/>
    </row>
    <row r="837" spans="1:18" ht="15" customHeight="1" x14ac:dyDescent="0.25">
      <c r="A837" s="1"/>
      <c r="B837" s="38"/>
      <c r="C837" s="38"/>
      <c r="D837" s="38"/>
      <c r="E837" s="42"/>
      <c r="F837" s="50"/>
      <c r="G837" s="50"/>
      <c r="H837" s="50"/>
      <c r="I837" s="50"/>
      <c r="J837" s="50"/>
      <c r="K837" s="50"/>
      <c r="L837" s="50"/>
      <c r="M837" s="50"/>
      <c r="N837" s="51"/>
      <c r="O837" s="51"/>
      <c r="P837" s="51"/>
      <c r="Q837" s="51"/>
      <c r="R837" s="52"/>
    </row>
    <row r="838" spans="1:18" ht="15" customHeight="1" x14ac:dyDescent="0.25">
      <c r="A838" s="1"/>
      <c r="B838" s="40"/>
      <c r="C838" s="40"/>
      <c r="D838" s="40"/>
      <c r="E838" s="39"/>
      <c r="F838" s="50"/>
      <c r="G838" s="50"/>
      <c r="H838" s="50"/>
      <c r="I838" s="50"/>
      <c r="J838" s="50"/>
      <c r="K838" s="50"/>
      <c r="L838" s="50"/>
      <c r="M838" s="50"/>
      <c r="N838" s="51"/>
      <c r="O838" s="51"/>
      <c r="P838" s="51"/>
      <c r="Q838" s="51"/>
      <c r="R838" s="52"/>
    </row>
    <row r="839" spans="1:18" ht="15" customHeight="1" x14ac:dyDescent="0.25">
      <c r="A839" s="1"/>
      <c r="B839" s="40"/>
      <c r="C839" s="40"/>
      <c r="D839" s="40"/>
      <c r="E839" s="53"/>
      <c r="F839" s="50"/>
      <c r="G839" s="50"/>
      <c r="H839" s="50"/>
      <c r="I839" s="50"/>
      <c r="J839" s="50"/>
      <c r="K839" s="50"/>
      <c r="L839" s="50"/>
      <c r="M839" s="50"/>
      <c r="N839" s="51"/>
      <c r="O839" s="51"/>
      <c r="P839" s="51"/>
      <c r="Q839" s="51"/>
      <c r="R839" s="52"/>
    </row>
    <row r="840" spans="1:18" ht="15" customHeight="1" x14ac:dyDescent="0.25">
      <c r="A840" s="1"/>
      <c r="B840" s="38"/>
      <c r="C840" s="38"/>
      <c r="D840" s="38"/>
      <c r="E840" s="39"/>
      <c r="F840" s="50"/>
      <c r="G840" s="50"/>
      <c r="H840" s="50"/>
      <c r="I840" s="50"/>
      <c r="J840" s="50"/>
      <c r="K840" s="50"/>
      <c r="L840" s="50"/>
      <c r="M840" s="50"/>
      <c r="N840" s="51"/>
      <c r="O840" s="51"/>
      <c r="P840" s="51"/>
      <c r="Q840" s="51"/>
      <c r="R840" s="52"/>
    </row>
    <row r="841" spans="1:18" ht="15" customHeight="1" x14ac:dyDescent="0.25">
      <c r="A841" s="1"/>
      <c r="B841" s="38"/>
      <c r="C841" s="38"/>
      <c r="D841" s="38"/>
      <c r="E841" s="39"/>
      <c r="F841" s="50"/>
      <c r="G841" s="50"/>
      <c r="H841" s="50"/>
      <c r="I841" s="50"/>
      <c r="J841" s="50"/>
      <c r="K841" s="50"/>
      <c r="L841" s="50"/>
      <c r="M841" s="50"/>
      <c r="N841" s="51"/>
      <c r="O841" s="51"/>
      <c r="P841" s="51"/>
      <c r="Q841" s="51"/>
      <c r="R841" s="52"/>
    </row>
    <row r="842" spans="1:18" ht="15" customHeight="1" x14ac:dyDescent="0.25">
      <c r="A842" s="1"/>
      <c r="B842" s="38"/>
      <c r="C842" s="38"/>
      <c r="D842" s="38"/>
      <c r="E842" s="42"/>
      <c r="F842" s="50"/>
      <c r="G842" s="50"/>
      <c r="H842" s="50"/>
      <c r="I842" s="50"/>
      <c r="J842" s="50"/>
      <c r="K842" s="50"/>
      <c r="L842" s="50"/>
      <c r="M842" s="50"/>
      <c r="N842" s="51"/>
      <c r="O842" s="51"/>
      <c r="P842" s="51"/>
      <c r="Q842" s="51"/>
      <c r="R842" s="52"/>
    </row>
    <row r="843" spans="1:18" ht="15" customHeight="1" x14ac:dyDescent="0.25">
      <c r="A843" s="1"/>
      <c r="B843" s="38"/>
      <c r="C843" s="38"/>
      <c r="D843" s="38"/>
      <c r="E843" s="41"/>
      <c r="F843" s="50"/>
      <c r="G843" s="50"/>
      <c r="H843" s="50"/>
      <c r="I843" s="50"/>
      <c r="J843" s="50"/>
      <c r="K843" s="50"/>
      <c r="L843" s="50"/>
      <c r="M843" s="50"/>
      <c r="N843" s="51"/>
      <c r="O843" s="51"/>
      <c r="P843" s="51"/>
      <c r="Q843" s="51"/>
      <c r="R843" s="52"/>
    </row>
    <row r="844" spans="1:18" ht="15" customHeight="1" x14ac:dyDescent="0.25">
      <c r="A844" s="1"/>
      <c r="B844" s="38"/>
      <c r="C844" s="38"/>
      <c r="D844" s="38"/>
      <c r="E844" s="42"/>
      <c r="F844" s="50"/>
      <c r="G844" s="50"/>
      <c r="H844" s="50"/>
      <c r="I844" s="50"/>
      <c r="J844" s="50"/>
      <c r="K844" s="50"/>
      <c r="L844" s="50"/>
      <c r="M844" s="50"/>
      <c r="N844" s="51"/>
      <c r="O844" s="51"/>
      <c r="P844" s="51"/>
      <c r="Q844" s="51"/>
      <c r="R844" s="52"/>
    </row>
    <row r="845" spans="1:18" ht="15" customHeight="1" x14ac:dyDescent="0.25">
      <c r="A845" s="1"/>
      <c r="B845" s="38"/>
      <c r="C845" s="38"/>
      <c r="D845" s="38"/>
      <c r="E845" s="58"/>
      <c r="F845" s="50"/>
      <c r="G845" s="50"/>
      <c r="H845" s="50"/>
      <c r="I845" s="50"/>
      <c r="J845" s="50"/>
      <c r="K845" s="50"/>
      <c r="L845" s="50"/>
      <c r="M845" s="50"/>
      <c r="N845" s="51"/>
      <c r="O845" s="51"/>
      <c r="P845" s="51"/>
      <c r="Q845" s="51"/>
      <c r="R845" s="52"/>
    </row>
    <row r="846" spans="1:18" ht="15" customHeight="1" x14ac:dyDescent="0.25">
      <c r="A846" s="1"/>
      <c r="B846" s="40"/>
      <c r="C846" s="40"/>
      <c r="D846" s="40"/>
      <c r="E846" s="42"/>
      <c r="F846" s="50"/>
      <c r="G846" s="50"/>
      <c r="H846" s="50"/>
      <c r="I846" s="50"/>
      <c r="J846" s="50"/>
      <c r="K846" s="50"/>
      <c r="L846" s="50"/>
      <c r="M846" s="50"/>
      <c r="N846" s="51"/>
      <c r="O846" s="51"/>
      <c r="P846" s="51"/>
      <c r="Q846" s="51"/>
      <c r="R846" s="52"/>
    </row>
    <row r="847" spans="1:18" ht="15" customHeight="1" x14ac:dyDescent="0.25">
      <c r="A847" s="1"/>
      <c r="B847" s="40"/>
      <c r="C847" s="40"/>
      <c r="D847" s="40"/>
      <c r="E847" s="42"/>
      <c r="F847" s="50"/>
      <c r="G847" s="50"/>
      <c r="H847" s="50"/>
      <c r="I847" s="50"/>
      <c r="J847" s="50"/>
      <c r="K847" s="50"/>
      <c r="L847" s="50"/>
      <c r="M847" s="50"/>
      <c r="N847" s="51"/>
      <c r="O847" s="51"/>
      <c r="P847" s="51"/>
      <c r="Q847" s="51"/>
      <c r="R847" s="52"/>
    </row>
    <row r="848" spans="1:18" ht="15" customHeight="1" x14ac:dyDescent="0.25">
      <c r="A848" s="1"/>
      <c r="B848" s="40"/>
      <c r="C848" s="40"/>
      <c r="D848" s="40"/>
      <c r="E848" s="42"/>
      <c r="F848" s="50"/>
      <c r="G848" s="50"/>
      <c r="H848" s="50"/>
      <c r="I848" s="50"/>
      <c r="J848" s="50"/>
      <c r="K848" s="50"/>
      <c r="L848" s="50"/>
      <c r="M848" s="50"/>
      <c r="N848" s="51"/>
      <c r="O848" s="51"/>
      <c r="P848" s="51"/>
      <c r="Q848" s="51"/>
      <c r="R848" s="52"/>
    </row>
    <row r="849" spans="1:18" ht="15" customHeight="1" x14ac:dyDescent="0.25">
      <c r="A849" s="1"/>
      <c r="B849" s="40"/>
      <c r="C849" s="40"/>
      <c r="D849" s="40"/>
      <c r="E849" s="42"/>
      <c r="F849" s="50"/>
      <c r="G849" s="50"/>
      <c r="H849" s="50"/>
      <c r="I849" s="50"/>
      <c r="J849" s="50"/>
      <c r="K849" s="50"/>
      <c r="L849" s="50"/>
      <c r="M849" s="50"/>
      <c r="N849" s="51"/>
      <c r="O849" s="51"/>
      <c r="P849" s="51"/>
      <c r="Q849" s="51"/>
      <c r="R849" s="52"/>
    </row>
    <row r="850" spans="1:18" ht="15" customHeight="1" x14ac:dyDescent="0.25">
      <c r="A850" s="1"/>
      <c r="B850" s="40"/>
      <c r="C850" s="40"/>
      <c r="D850" s="40"/>
      <c r="E850" s="42"/>
      <c r="F850" s="50"/>
      <c r="G850" s="50"/>
      <c r="H850" s="50"/>
      <c r="I850" s="50"/>
      <c r="J850" s="50"/>
      <c r="K850" s="50"/>
      <c r="L850" s="50"/>
      <c r="M850" s="50"/>
      <c r="N850" s="51"/>
      <c r="O850" s="51"/>
      <c r="P850" s="51"/>
      <c r="Q850" s="51"/>
      <c r="R850" s="52"/>
    </row>
    <row r="851" spans="1:18" ht="15" customHeight="1" x14ac:dyDescent="0.25">
      <c r="A851" s="1"/>
      <c r="B851" s="40"/>
      <c r="C851" s="40"/>
      <c r="D851" s="40"/>
      <c r="E851" s="42"/>
      <c r="F851" s="50"/>
      <c r="G851" s="50"/>
      <c r="H851" s="50"/>
      <c r="I851" s="50"/>
      <c r="J851" s="50"/>
      <c r="K851" s="50"/>
      <c r="L851" s="50"/>
      <c r="M851" s="50"/>
      <c r="N851" s="51"/>
      <c r="O851" s="51"/>
      <c r="P851" s="51"/>
      <c r="Q851" s="51"/>
      <c r="R851" s="52"/>
    </row>
    <row r="852" spans="1:18" ht="15" customHeight="1" x14ac:dyDescent="0.25">
      <c r="A852" s="1"/>
      <c r="B852" s="43"/>
      <c r="C852" s="43"/>
      <c r="D852" s="43"/>
      <c r="E852" s="42"/>
      <c r="F852" s="50"/>
      <c r="G852" s="50"/>
      <c r="H852" s="50"/>
      <c r="I852" s="50"/>
      <c r="J852" s="50"/>
      <c r="K852" s="50"/>
      <c r="L852" s="50"/>
      <c r="M852" s="50"/>
      <c r="N852" s="51"/>
      <c r="O852" s="51"/>
      <c r="P852" s="51"/>
      <c r="Q852" s="51"/>
      <c r="R852" s="52"/>
    </row>
    <row r="853" spans="1:18" ht="15" customHeight="1" x14ac:dyDescent="0.25">
      <c r="A853" s="1"/>
      <c r="B853" s="40"/>
      <c r="C853" s="40"/>
      <c r="D853" s="40"/>
      <c r="E853" s="39"/>
      <c r="F853" s="50"/>
      <c r="G853" s="50"/>
      <c r="H853" s="50"/>
      <c r="I853" s="50"/>
      <c r="J853" s="50"/>
      <c r="K853" s="50"/>
      <c r="L853" s="50"/>
      <c r="M853" s="50"/>
      <c r="N853" s="51"/>
      <c r="O853" s="51"/>
      <c r="P853" s="51"/>
      <c r="Q853" s="51"/>
      <c r="R853" s="52"/>
    </row>
    <row r="854" spans="1:18" ht="15" customHeight="1" x14ac:dyDescent="0.25">
      <c r="A854" s="1"/>
      <c r="B854" s="38"/>
      <c r="C854" s="38"/>
      <c r="D854" s="38"/>
      <c r="E854" s="39"/>
      <c r="F854" s="50"/>
      <c r="G854" s="50"/>
      <c r="H854" s="50"/>
      <c r="I854" s="50"/>
      <c r="J854" s="50"/>
      <c r="K854" s="50"/>
      <c r="L854" s="50"/>
      <c r="M854" s="50"/>
      <c r="N854" s="55"/>
      <c r="O854" s="55"/>
      <c r="P854" s="55"/>
      <c r="Q854" s="55"/>
      <c r="R854" s="52"/>
    </row>
    <row r="855" spans="1:18" ht="15" customHeight="1" x14ac:dyDescent="0.25">
      <c r="A855" s="1"/>
      <c r="B855" s="38"/>
      <c r="C855" s="38"/>
      <c r="D855" s="38"/>
      <c r="E855" s="39"/>
      <c r="F855" s="50"/>
      <c r="G855" s="50"/>
      <c r="H855" s="50"/>
      <c r="I855" s="50"/>
      <c r="J855" s="50"/>
      <c r="K855" s="50"/>
      <c r="L855" s="50"/>
      <c r="M855" s="50"/>
      <c r="N855" s="55"/>
      <c r="O855" s="55"/>
      <c r="P855" s="55"/>
      <c r="Q855" s="55"/>
      <c r="R855" s="52"/>
    </row>
    <row r="856" spans="1:18" ht="15" customHeight="1" x14ac:dyDescent="0.25">
      <c r="A856" s="1"/>
      <c r="B856" s="43"/>
      <c r="C856" s="43"/>
      <c r="D856" s="43"/>
      <c r="E856" s="39"/>
      <c r="F856" s="50"/>
      <c r="G856" s="50"/>
      <c r="H856" s="50"/>
      <c r="I856" s="50"/>
      <c r="J856" s="50"/>
      <c r="K856" s="50"/>
      <c r="L856" s="50"/>
      <c r="M856" s="50"/>
      <c r="N856" s="51"/>
      <c r="O856" s="51"/>
      <c r="P856" s="51"/>
      <c r="Q856" s="51"/>
      <c r="R856" s="52"/>
    </row>
    <row r="857" spans="1:18" ht="15" customHeight="1" x14ac:dyDescent="0.25">
      <c r="A857" s="1"/>
      <c r="B857" s="38"/>
      <c r="C857" s="38"/>
      <c r="D857" s="38"/>
      <c r="E857" s="53"/>
      <c r="F857" s="50"/>
      <c r="G857" s="50"/>
      <c r="H857" s="50"/>
      <c r="I857" s="50"/>
      <c r="J857" s="50"/>
      <c r="K857" s="50"/>
      <c r="L857" s="50"/>
      <c r="M857" s="50"/>
      <c r="N857" s="51"/>
      <c r="O857" s="51"/>
      <c r="P857" s="51"/>
      <c r="Q857" s="51"/>
      <c r="R857" s="52"/>
    </row>
    <row r="858" spans="1:18" ht="15" customHeight="1" x14ac:dyDescent="0.25">
      <c r="A858" s="1"/>
      <c r="B858" s="38"/>
      <c r="C858" s="38"/>
      <c r="D858" s="38"/>
      <c r="E858" s="42"/>
      <c r="F858" s="50"/>
      <c r="G858" s="50"/>
      <c r="H858" s="50"/>
      <c r="I858" s="50"/>
      <c r="J858" s="50"/>
      <c r="K858" s="50"/>
      <c r="L858" s="50"/>
      <c r="M858" s="50"/>
      <c r="N858" s="51"/>
      <c r="O858" s="51"/>
      <c r="P858" s="51"/>
      <c r="Q858" s="51"/>
      <c r="R858" s="52"/>
    </row>
    <row r="859" spans="1:18" ht="15" customHeight="1" x14ac:dyDescent="0.25">
      <c r="A859" s="1"/>
      <c r="B859" s="38"/>
      <c r="C859" s="38"/>
      <c r="D859" s="38"/>
      <c r="E859" s="42"/>
      <c r="F859" s="50"/>
      <c r="G859" s="50"/>
      <c r="H859" s="50"/>
      <c r="I859" s="50"/>
      <c r="J859" s="50"/>
      <c r="K859" s="50"/>
      <c r="L859" s="50"/>
      <c r="M859" s="50"/>
      <c r="N859" s="51"/>
      <c r="O859" s="51"/>
      <c r="P859" s="51"/>
      <c r="Q859" s="51"/>
      <c r="R859" s="52"/>
    </row>
    <row r="860" spans="1:18" ht="15" customHeight="1" x14ac:dyDescent="0.25">
      <c r="A860" s="1"/>
      <c r="B860" s="38"/>
      <c r="C860" s="38"/>
      <c r="D860" s="38"/>
      <c r="E860" s="42"/>
      <c r="F860" s="50"/>
      <c r="G860" s="50"/>
      <c r="H860" s="50"/>
      <c r="I860" s="50"/>
      <c r="J860" s="50"/>
      <c r="K860" s="50"/>
      <c r="L860" s="50"/>
      <c r="M860" s="50"/>
      <c r="N860" s="51"/>
      <c r="O860" s="51"/>
      <c r="P860" s="51"/>
      <c r="Q860" s="51"/>
      <c r="R860" s="52"/>
    </row>
    <row r="861" spans="1:18" ht="15" customHeight="1" x14ac:dyDescent="0.25">
      <c r="A861" s="1"/>
      <c r="B861" s="38"/>
      <c r="C861" s="38"/>
      <c r="D861" s="38"/>
      <c r="E861" s="39"/>
      <c r="F861" s="50"/>
      <c r="G861" s="50"/>
      <c r="H861" s="50"/>
      <c r="I861" s="50"/>
      <c r="J861" s="50"/>
      <c r="K861" s="50"/>
      <c r="L861" s="50"/>
      <c r="M861" s="50"/>
      <c r="N861" s="51"/>
      <c r="O861" s="51"/>
      <c r="P861" s="51"/>
      <c r="Q861" s="51"/>
      <c r="R861" s="52"/>
    </row>
    <row r="862" spans="1:18" ht="15" customHeight="1" x14ac:dyDescent="0.25">
      <c r="A862" s="1"/>
      <c r="B862" s="38"/>
      <c r="C862" s="38"/>
      <c r="D862" s="38"/>
      <c r="E862" s="39"/>
      <c r="F862" s="50"/>
      <c r="G862" s="50"/>
      <c r="H862" s="50"/>
      <c r="I862" s="50"/>
      <c r="J862" s="50"/>
      <c r="K862" s="50"/>
      <c r="L862" s="50"/>
      <c r="M862" s="50"/>
      <c r="N862" s="51"/>
      <c r="O862" s="51"/>
      <c r="P862" s="51"/>
      <c r="Q862" s="51"/>
      <c r="R862" s="52"/>
    </row>
    <row r="863" spans="1:18" ht="15" customHeight="1" x14ac:dyDescent="0.25">
      <c r="A863" s="1"/>
      <c r="B863" s="40"/>
      <c r="C863" s="40"/>
      <c r="D863" s="40"/>
      <c r="E863" s="42"/>
      <c r="F863" s="50"/>
      <c r="G863" s="50"/>
      <c r="H863" s="50"/>
      <c r="I863" s="50"/>
      <c r="J863" s="50"/>
      <c r="K863" s="50"/>
      <c r="L863" s="50"/>
      <c r="M863" s="50"/>
      <c r="N863" s="51"/>
      <c r="O863" s="51"/>
      <c r="P863" s="51"/>
      <c r="Q863" s="51"/>
      <c r="R863" s="52"/>
    </row>
    <row r="864" spans="1:18" ht="15" customHeight="1" x14ac:dyDescent="0.25">
      <c r="A864" s="1"/>
      <c r="B864" s="38"/>
      <c r="C864" s="38"/>
      <c r="D864" s="38"/>
      <c r="E864" s="42"/>
      <c r="F864" s="50"/>
      <c r="G864" s="50"/>
      <c r="H864" s="50"/>
      <c r="I864" s="50"/>
      <c r="J864" s="50"/>
      <c r="K864" s="50"/>
      <c r="L864" s="50"/>
      <c r="M864" s="50"/>
      <c r="N864" s="51"/>
      <c r="O864" s="51"/>
      <c r="P864" s="51"/>
      <c r="Q864" s="51"/>
      <c r="R864" s="52"/>
    </row>
    <row r="865" spans="1:18" ht="15" customHeight="1" x14ac:dyDescent="0.25">
      <c r="A865" s="1"/>
      <c r="B865" s="38"/>
      <c r="C865" s="38"/>
      <c r="D865" s="38"/>
      <c r="E865" s="42"/>
      <c r="F865" s="50"/>
      <c r="G865" s="50"/>
      <c r="H865" s="50"/>
      <c r="I865" s="50"/>
      <c r="J865" s="50"/>
      <c r="K865" s="50"/>
      <c r="L865" s="50"/>
      <c r="M865" s="50"/>
      <c r="N865" s="51"/>
      <c r="O865" s="51"/>
      <c r="P865" s="51"/>
      <c r="Q865" s="51"/>
      <c r="R865" s="52"/>
    </row>
    <row r="866" spans="1:18" ht="15" customHeight="1" x14ac:dyDescent="0.25">
      <c r="A866" s="1"/>
      <c r="B866" s="40"/>
      <c r="C866" s="40"/>
      <c r="D866" s="40"/>
      <c r="E866" s="42"/>
      <c r="F866" s="50"/>
      <c r="G866" s="50"/>
      <c r="H866" s="50"/>
      <c r="I866" s="50"/>
      <c r="J866" s="50"/>
      <c r="K866" s="50"/>
      <c r="L866" s="50"/>
      <c r="M866" s="50"/>
      <c r="N866" s="51"/>
      <c r="O866" s="51"/>
      <c r="P866" s="51"/>
      <c r="Q866" s="51"/>
      <c r="R866" s="52"/>
    </row>
    <row r="867" spans="1:18" ht="15" customHeight="1" x14ac:dyDescent="0.25">
      <c r="A867" s="1"/>
      <c r="B867" s="40"/>
      <c r="C867" s="40"/>
      <c r="D867" s="40"/>
      <c r="E867" s="42"/>
      <c r="F867" s="50"/>
      <c r="G867" s="50"/>
      <c r="H867" s="50"/>
      <c r="I867" s="50"/>
      <c r="J867" s="50"/>
      <c r="K867" s="50"/>
      <c r="L867" s="50"/>
      <c r="M867" s="50"/>
      <c r="N867" s="51"/>
      <c r="O867" s="51"/>
      <c r="P867" s="51"/>
      <c r="Q867" s="51"/>
      <c r="R867" s="52"/>
    </row>
    <row r="868" spans="1:18" ht="15" customHeight="1" x14ac:dyDescent="0.25">
      <c r="A868" s="1"/>
      <c r="B868" s="38"/>
      <c r="C868" s="38"/>
      <c r="D868" s="38"/>
      <c r="E868" s="42"/>
      <c r="F868" s="50"/>
      <c r="G868" s="50"/>
      <c r="H868" s="50"/>
      <c r="I868" s="50"/>
      <c r="J868" s="50"/>
      <c r="K868" s="50"/>
      <c r="L868" s="50"/>
      <c r="M868" s="50"/>
      <c r="N868" s="51"/>
      <c r="O868" s="51"/>
      <c r="P868" s="51"/>
      <c r="Q868" s="51"/>
      <c r="R868" s="52"/>
    </row>
    <row r="869" spans="1:18" ht="15" customHeight="1" x14ac:dyDescent="0.25">
      <c r="A869" s="1"/>
      <c r="B869" s="38"/>
      <c r="C869" s="38"/>
      <c r="D869" s="38"/>
      <c r="E869" s="58"/>
      <c r="F869" s="50"/>
      <c r="G869" s="50"/>
      <c r="H869" s="50"/>
      <c r="I869" s="50"/>
      <c r="J869" s="50"/>
      <c r="K869" s="50"/>
      <c r="L869" s="50"/>
      <c r="M869" s="50"/>
      <c r="N869" s="51"/>
      <c r="O869" s="51"/>
      <c r="P869" s="51"/>
      <c r="Q869" s="51"/>
      <c r="R869" s="52"/>
    </row>
    <row r="870" spans="1:18" ht="15" customHeight="1" x14ac:dyDescent="0.25">
      <c r="A870" s="1"/>
      <c r="B870" s="38"/>
      <c r="C870" s="38"/>
      <c r="D870" s="38"/>
      <c r="E870" s="39"/>
      <c r="F870" s="50"/>
      <c r="G870" s="50"/>
      <c r="H870" s="50"/>
      <c r="I870" s="50"/>
      <c r="J870" s="50"/>
      <c r="K870" s="50"/>
      <c r="L870" s="50"/>
      <c r="M870" s="50"/>
      <c r="N870" s="51"/>
      <c r="O870" s="51"/>
      <c r="P870" s="51"/>
      <c r="Q870" s="51"/>
      <c r="R870" s="52"/>
    </row>
    <row r="871" spans="1:18" ht="15" customHeight="1" x14ac:dyDescent="0.25">
      <c r="A871" s="1"/>
      <c r="B871" s="43"/>
      <c r="C871" s="43"/>
      <c r="D871" s="43"/>
      <c r="E871" s="42"/>
      <c r="F871" s="50"/>
      <c r="G871" s="50"/>
      <c r="H871" s="50"/>
      <c r="I871" s="50"/>
      <c r="J871" s="50"/>
      <c r="K871" s="50"/>
      <c r="L871" s="50"/>
      <c r="M871" s="50"/>
      <c r="N871" s="51"/>
      <c r="O871" s="51"/>
      <c r="P871" s="51"/>
      <c r="Q871" s="51"/>
      <c r="R871" s="52"/>
    </row>
    <row r="872" spans="1:18" ht="15" customHeight="1" x14ac:dyDescent="0.25">
      <c r="A872" s="1"/>
      <c r="B872" s="38"/>
      <c r="C872" s="38"/>
      <c r="D872" s="38"/>
      <c r="E872" s="42"/>
      <c r="F872" s="50"/>
      <c r="G872" s="50"/>
      <c r="H872" s="50"/>
      <c r="I872" s="50"/>
      <c r="J872" s="50"/>
      <c r="K872" s="50"/>
      <c r="L872" s="50"/>
      <c r="M872" s="50"/>
      <c r="N872" s="51"/>
      <c r="O872" s="51"/>
      <c r="P872" s="51"/>
      <c r="Q872" s="51"/>
      <c r="R872" s="52"/>
    </row>
    <row r="873" spans="1:18" ht="15" customHeight="1" x14ac:dyDescent="0.25">
      <c r="A873" s="1"/>
      <c r="B873" s="38"/>
      <c r="C873" s="38"/>
      <c r="D873" s="38"/>
      <c r="E873" s="42"/>
      <c r="F873" s="50"/>
      <c r="G873" s="50"/>
      <c r="H873" s="50"/>
      <c r="I873" s="50"/>
      <c r="J873" s="50"/>
      <c r="K873" s="50"/>
      <c r="L873" s="50"/>
      <c r="M873" s="50"/>
      <c r="N873" s="51"/>
      <c r="O873" s="51"/>
      <c r="P873" s="51"/>
      <c r="Q873" s="51"/>
      <c r="R873" s="52"/>
    </row>
    <row r="874" spans="1:18" ht="15" customHeight="1" x14ac:dyDescent="0.25">
      <c r="A874" s="1"/>
      <c r="B874" s="38"/>
      <c r="C874" s="38"/>
      <c r="D874" s="38"/>
      <c r="E874" s="59"/>
      <c r="F874" s="50"/>
      <c r="G874" s="50"/>
      <c r="H874" s="50"/>
      <c r="I874" s="50"/>
      <c r="J874" s="50"/>
      <c r="K874" s="50"/>
      <c r="L874" s="50"/>
      <c r="M874" s="50"/>
      <c r="N874" s="51"/>
      <c r="O874" s="51"/>
      <c r="P874" s="51"/>
      <c r="Q874" s="51"/>
      <c r="R874" s="52"/>
    </row>
    <row r="875" spans="1:18" ht="15" customHeight="1" x14ac:dyDescent="0.25">
      <c r="A875" s="1"/>
      <c r="B875" s="38"/>
      <c r="C875" s="38"/>
      <c r="D875" s="38"/>
      <c r="E875" s="42"/>
      <c r="F875" s="50"/>
      <c r="G875" s="50"/>
      <c r="H875" s="50"/>
      <c r="I875" s="50"/>
      <c r="J875" s="50"/>
      <c r="K875" s="50"/>
      <c r="L875" s="50"/>
      <c r="M875" s="50"/>
      <c r="N875" s="51"/>
      <c r="O875" s="51"/>
      <c r="P875" s="51"/>
      <c r="Q875" s="51"/>
      <c r="R875" s="52"/>
    </row>
    <row r="876" spans="1:18" ht="15" customHeight="1" x14ac:dyDescent="0.25">
      <c r="A876" s="1"/>
      <c r="B876" s="38"/>
      <c r="C876" s="38"/>
      <c r="D876" s="38"/>
      <c r="E876" s="42"/>
      <c r="F876" s="50"/>
      <c r="G876" s="50"/>
      <c r="H876" s="50"/>
      <c r="I876" s="50"/>
      <c r="J876" s="50"/>
      <c r="K876" s="50"/>
      <c r="L876" s="50"/>
      <c r="M876" s="50"/>
      <c r="N876" s="51"/>
      <c r="O876" s="51"/>
      <c r="P876" s="51"/>
      <c r="Q876" s="51"/>
      <c r="R876" s="52"/>
    </row>
    <row r="877" spans="1:18" ht="15" customHeight="1" x14ac:dyDescent="0.25">
      <c r="A877" s="1"/>
      <c r="B877" s="38"/>
      <c r="C877" s="38"/>
      <c r="D877" s="38"/>
      <c r="E877" s="42"/>
      <c r="F877" s="50"/>
      <c r="G877" s="50"/>
      <c r="H877" s="50"/>
      <c r="I877" s="50"/>
      <c r="J877" s="50"/>
      <c r="K877" s="50"/>
      <c r="L877" s="50"/>
      <c r="M877" s="50"/>
      <c r="N877" s="51"/>
      <c r="O877" s="51"/>
      <c r="P877" s="51"/>
      <c r="Q877" s="51"/>
      <c r="R877" s="52"/>
    </row>
    <row r="878" spans="1:18" ht="15" customHeight="1" x14ac:dyDescent="0.25">
      <c r="A878" s="1"/>
      <c r="B878" s="38"/>
      <c r="C878" s="38"/>
      <c r="D878" s="38"/>
      <c r="E878" s="42"/>
      <c r="F878" s="50"/>
      <c r="G878" s="50"/>
      <c r="H878" s="50"/>
      <c r="I878" s="50"/>
      <c r="J878" s="50"/>
      <c r="K878" s="50"/>
      <c r="L878" s="50"/>
      <c r="M878" s="50"/>
      <c r="N878" s="51"/>
      <c r="O878" s="51"/>
      <c r="P878" s="51"/>
      <c r="Q878" s="51"/>
      <c r="R878" s="52"/>
    </row>
    <row r="879" spans="1:18" ht="15" customHeight="1" x14ac:dyDescent="0.25">
      <c r="A879" s="1"/>
      <c r="B879" s="38"/>
      <c r="C879" s="38"/>
      <c r="D879" s="38"/>
      <c r="E879" s="42"/>
      <c r="F879" s="50"/>
      <c r="G879" s="50"/>
      <c r="H879" s="50"/>
      <c r="I879" s="50"/>
      <c r="J879" s="50"/>
      <c r="K879" s="50"/>
      <c r="L879" s="50"/>
      <c r="M879" s="50"/>
      <c r="N879" s="51"/>
      <c r="O879" s="51"/>
      <c r="P879" s="51"/>
      <c r="Q879" s="51"/>
      <c r="R879" s="52"/>
    </row>
    <row r="880" spans="1:18" ht="15" customHeight="1" x14ac:dyDescent="0.25">
      <c r="A880" s="1"/>
      <c r="B880" s="40"/>
      <c r="C880" s="40"/>
      <c r="D880" s="40"/>
      <c r="E880" s="42"/>
      <c r="F880" s="50"/>
      <c r="G880" s="50"/>
      <c r="H880" s="50"/>
      <c r="I880" s="50"/>
      <c r="J880" s="50"/>
      <c r="K880" s="50"/>
      <c r="L880" s="50"/>
      <c r="M880" s="50"/>
      <c r="N880" s="51"/>
      <c r="O880" s="51"/>
      <c r="P880" s="51"/>
      <c r="Q880" s="51"/>
      <c r="R880" s="52"/>
    </row>
    <row r="881" spans="1:18" ht="15" customHeight="1" x14ac:dyDescent="0.25">
      <c r="A881" s="1"/>
      <c r="B881" s="38"/>
      <c r="C881" s="38"/>
      <c r="D881" s="38"/>
      <c r="E881" s="42"/>
      <c r="F881" s="50"/>
      <c r="G881" s="50"/>
      <c r="H881" s="50"/>
      <c r="I881" s="50"/>
      <c r="J881" s="50"/>
      <c r="K881" s="50"/>
      <c r="L881" s="50"/>
      <c r="M881" s="50"/>
      <c r="N881" s="51"/>
      <c r="O881" s="51"/>
      <c r="P881" s="51"/>
      <c r="Q881" s="51"/>
      <c r="R881" s="52"/>
    </row>
    <row r="882" spans="1:18" ht="15" customHeight="1" x14ac:dyDescent="0.25">
      <c r="A882" s="1"/>
      <c r="B882" s="38"/>
      <c r="C882" s="38"/>
      <c r="D882" s="38"/>
      <c r="E882" s="42"/>
      <c r="F882" s="50"/>
      <c r="G882" s="50"/>
      <c r="H882" s="50"/>
      <c r="I882" s="50"/>
      <c r="J882" s="50"/>
      <c r="K882" s="50"/>
      <c r="L882" s="50"/>
      <c r="M882" s="50"/>
      <c r="N882" s="51"/>
      <c r="O882" s="51"/>
      <c r="P882" s="51"/>
      <c r="Q882" s="51"/>
      <c r="R882" s="52"/>
    </row>
    <row r="883" spans="1:18" ht="15" customHeight="1" x14ac:dyDescent="0.25">
      <c r="A883" s="1"/>
      <c r="B883" s="38"/>
      <c r="C883" s="38"/>
      <c r="D883" s="38"/>
      <c r="E883" s="42"/>
      <c r="F883" s="50"/>
      <c r="G883" s="50"/>
      <c r="H883" s="50"/>
      <c r="I883" s="50"/>
      <c r="J883" s="50"/>
      <c r="K883" s="50"/>
      <c r="L883" s="50"/>
      <c r="M883" s="50"/>
      <c r="N883" s="51"/>
      <c r="O883" s="51"/>
      <c r="P883" s="51"/>
      <c r="Q883" s="51"/>
      <c r="R883" s="52"/>
    </row>
    <row r="884" spans="1:18" ht="15" customHeight="1" x14ac:dyDescent="0.25">
      <c r="A884" s="1"/>
      <c r="B884" s="38"/>
      <c r="C884" s="38"/>
      <c r="D884" s="38"/>
      <c r="E884" s="42"/>
      <c r="F884" s="50"/>
      <c r="G884" s="50"/>
      <c r="H884" s="50"/>
      <c r="I884" s="50"/>
      <c r="J884" s="50"/>
      <c r="K884" s="50"/>
      <c r="L884" s="50"/>
      <c r="M884" s="50"/>
      <c r="N884" s="51"/>
      <c r="O884" s="51"/>
      <c r="P884" s="51"/>
      <c r="Q884" s="51"/>
      <c r="R884" s="52"/>
    </row>
    <row r="885" spans="1:18" ht="15" customHeight="1" x14ac:dyDescent="0.25">
      <c r="A885" s="1"/>
      <c r="B885" s="38"/>
      <c r="C885" s="38"/>
      <c r="D885" s="38"/>
      <c r="E885" s="39"/>
      <c r="F885" s="50"/>
      <c r="G885" s="50"/>
      <c r="H885" s="50"/>
      <c r="I885" s="50"/>
      <c r="J885" s="50"/>
      <c r="K885" s="50"/>
      <c r="L885" s="50"/>
      <c r="M885" s="50"/>
      <c r="N885" s="51"/>
      <c r="O885" s="51"/>
      <c r="P885" s="51"/>
      <c r="Q885" s="51"/>
      <c r="R885" s="52"/>
    </row>
    <row r="886" spans="1:18" ht="15" customHeight="1" x14ac:dyDescent="0.25">
      <c r="A886" s="1"/>
      <c r="B886" s="38"/>
      <c r="C886" s="38"/>
      <c r="D886" s="38"/>
      <c r="E886" s="39"/>
      <c r="F886" s="50"/>
      <c r="G886" s="50"/>
      <c r="H886" s="50"/>
      <c r="I886" s="50"/>
      <c r="J886" s="50"/>
      <c r="K886" s="50"/>
      <c r="L886" s="50"/>
      <c r="M886" s="50"/>
      <c r="N886" s="51"/>
      <c r="O886" s="51"/>
      <c r="P886" s="51"/>
      <c r="Q886" s="51"/>
      <c r="R886" s="52"/>
    </row>
    <row r="887" spans="1:18" ht="15" customHeight="1" x14ac:dyDescent="0.25">
      <c r="A887" s="1"/>
      <c r="B887" s="38"/>
      <c r="C887" s="38"/>
      <c r="D887" s="38"/>
      <c r="E887" s="42"/>
      <c r="F887" s="50"/>
      <c r="G887" s="50"/>
      <c r="H887" s="50"/>
      <c r="I887" s="50"/>
      <c r="J887" s="50"/>
      <c r="K887" s="50"/>
      <c r="L887" s="50"/>
      <c r="M887" s="50"/>
      <c r="N887" s="51"/>
      <c r="O887" s="51"/>
      <c r="P887" s="51"/>
      <c r="Q887" s="51"/>
      <c r="R887" s="52"/>
    </row>
    <row r="888" spans="1:18" ht="15" customHeight="1" x14ac:dyDescent="0.25">
      <c r="A888" s="1"/>
      <c r="B888" s="38"/>
      <c r="C888" s="38"/>
      <c r="D888" s="38"/>
      <c r="E888" s="42"/>
      <c r="F888" s="50"/>
      <c r="G888" s="50"/>
      <c r="H888" s="50"/>
      <c r="I888" s="50"/>
      <c r="J888" s="50"/>
      <c r="K888" s="50"/>
      <c r="L888" s="50"/>
      <c r="M888" s="50"/>
      <c r="N888" s="51"/>
      <c r="O888" s="51"/>
      <c r="P888" s="51"/>
      <c r="Q888" s="51"/>
      <c r="R888" s="52"/>
    </row>
    <row r="889" spans="1:18" ht="15" customHeight="1" x14ac:dyDescent="0.25">
      <c r="A889" s="1"/>
      <c r="B889" s="38"/>
      <c r="C889" s="38"/>
      <c r="D889" s="38"/>
      <c r="E889" s="42"/>
      <c r="F889" s="50"/>
      <c r="G889" s="50"/>
      <c r="H889" s="50"/>
      <c r="I889" s="50"/>
      <c r="J889" s="50"/>
      <c r="K889" s="50"/>
      <c r="L889" s="50"/>
      <c r="M889" s="50"/>
      <c r="N889" s="51"/>
      <c r="O889" s="51"/>
      <c r="P889" s="51"/>
      <c r="Q889" s="51"/>
      <c r="R889" s="52"/>
    </row>
    <row r="890" spans="1:18" ht="15" customHeight="1" x14ac:dyDescent="0.25">
      <c r="A890" s="1"/>
      <c r="B890" s="38"/>
      <c r="C890" s="38"/>
      <c r="D890" s="38"/>
      <c r="E890" s="42"/>
      <c r="F890" s="50"/>
      <c r="G890" s="50"/>
      <c r="H890" s="50"/>
      <c r="I890" s="50"/>
      <c r="J890" s="50"/>
      <c r="K890" s="50"/>
      <c r="L890" s="50"/>
      <c r="M890" s="50"/>
      <c r="N890" s="51"/>
      <c r="O890" s="51"/>
      <c r="P890" s="51"/>
      <c r="Q890" s="51"/>
      <c r="R890" s="52"/>
    </row>
    <row r="891" spans="1:18" ht="15" customHeight="1" x14ac:dyDescent="0.25">
      <c r="A891" s="1"/>
      <c r="B891" s="38"/>
      <c r="C891" s="38"/>
      <c r="D891" s="38"/>
      <c r="E891" s="42"/>
      <c r="F891" s="50"/>
      <c r="G891" s="50"/>
      <c r="H891" s="50"/>
      <c r="I891" s="50"/>
      <c r="J891" s="50"/>
      <c r="K891" s="50"/>
      <c r="L891" s="50"/>
      <c r="M891" s="50"/>
      <c r="N891" s="51"/>
      <c r="O891" s="51"/>
      <c r="P891" s="51"/>
      <c r="Q891" s="51"/>
      <c r="R891" s="52"/>
    </row>
    <row r="892" spans="1:18" ht="15" customHeight="1" x14ac:dyDescent="0.25">
      <c r="A892" s="1"/>
      <c r="B892" s="38"/>
      <c r="C892" s="38"/>
      <c r="D892" s="38"/>
      <c r="E892" s="42"/>
      <c r="F892" s="50"/>
      <c r="G892" s="50"/>
      <c r="H892" s="50"/>
      <c r="I892" s="50"/>
      <c r="J892" s="50"/>
      <c r="K892" s="50"/>
      <c r="L892" s="50"/>
      <c r="M892" s="50"/>
      <c r="N892" s="51"/>
      <c r="O892" s="51"/>
      <c r="P892" s="51"/>
      <c r="Q892" s="51"/>
      <c r="R892" s="52"/>
    </row>
    <row r="893" spans="1:18" ht="15" customHeight="1" x14ac:dyDescent="0.25">
      <c r="A893" s="1"/>
      <c r="B893" s="38"/>
      <c r="C893" s="38"/>
      <c r="D893" s="38"/>
      <c r="E893" s="42"/>
      <c r="F893" s="50"/>
      <c r="G893" s="50"/>
      <c r="H893" s="50"/>
      <c r="I893" s="50"/>
      <c r="J893" s="50"/>
      <c r="K893" s="50"/>
      <c r="L893" s="50"/>
      <c r="M893" s="50"/>
      <c r="N893" s="51"/>
      <c r="O893" s="51"/>
      <c r="P893" s="51"/>
      <c r="Q893" s="51"/>
      <c r="R893" s="52"/>
    </row>
    <row r="894" spans="1:18" ht="15" customHeight="1" x14ac:dyDescent="0.25">
      <c r="A894" s="1"/>
      <c r="B894" s="40"/>
      <c r="C894" s="40"/>
      <c r="D894" s="40"/>
      <c r="E894" s="42"/>
      <c r="F894" s="50"/>
      <c r="G894" s="50"/>
      <c r="H894" s="50"/>
      <c r="I894" s="50"/>
      <c r="J894" s="50"/>
      <c r="K894" s="50"/>
      <c r="L894" s="50"/>
      <c r="M894" s="50"/>
      <c r="N894" s="51"/>
      <c r="O894" s="51"/>
      <c r="P894" s="51"/>
      <c r="Q894" s="51"/>
      <c r="R894" s="52"/>
    </row>
    <row r="895" spans="1:18" ht="15" customHeight="1" x14ac:dyDescent="0.25">
      <c r="A895" s="1"/>
      <c r="B895" s="40"/>
      <c r="C895" s="40"/>
      <c r="D895" s="40"/>
      <c r="E895" s="28"/>
      <c r="F895" s="50"/>
      <c r="G895" s="50"/>
      <c r="H895" s="50"/>
      <c r="I895" s="50"/>
      <c r="J895" s="50"/>
      <c r="K895" s="50"/>
      <c r="L895" s="50"/>
      <c r="M895" s="50"/>
      <c r="N895" s="55"/>
      <c r="O895" s="55"/>
      <c r="P895" s="55"/>
      <c r="Q895" s="55"/>
      <c r="R895" s="52"/>
    </row>
    <row r="896" spans="1:18" ht="15" customHeight="1" x14ac:dyDescent="0.25">
      <c r="A896" s="1"/>
      <c r="B896" s="40"/>
      <c r="C896" s="40"/>
      <c r="D896" s="40"/>
      <c r="E896" s="42"/>
      <c r="F896" s="50"/>
      <c r="G896" s="50"/>
      <c r="H896" s="50"/>
      <c r="I896" s="50"/>
      <c r="J896" s="50"/>
      <c r="K896" s="50"/>
      <c r="L896" s="50"/>
      <c r="M896" s="50"/>
      <c r="N896" s="51"/>
      <c r="O896" s="51"/>
      <c r="P896" s="51"/>
      <c r="Q896" s="51"/>
      <c r="R896" s="52"/>
    </row>
    <row r="897" spans="1:18" ht="15" customHeight="1" x14ac:dyDescent="0.25">
      <c r="A897" s="1"/>
      <c r="B897" s="38"/>
      <c r="C897" s="38"/>
      <c r="D897" s="38"/>
      <c r="E897" s="39"/>
      <c r="F897" s="50"/>
      <c r="G897" s="50"/>
      <c r="H897" s="50"/>
      <c r="I897" s="50"/>
      <c r="J897" s="50"/>
      <c r="K897" s="50"/>
      <c r="L897" s="50"/>
      <c r="M897" s="50"/>
      <c r="N897" s="51"/>
      <c r="O897" s="51"/>
      <c r="P897" s="51"/>
      <c r="Q897" s="51"/>
      <c r="R897" s="52"/>
    </row>
    <row r="898" spans="1:18" ht="15" customHeight="1" x14ac:dyDescent="0.25">
      <c r="A898" s="1"/>
      <c r="B898" s="38"/>
      <c r="C898" s="38"/>
      <c r="D898" s="38"/>
      <c r="E898" s="42"/>
      <c r="F898" s="50"/>
      <c r="G898" s="50"/>
      <c r="H898" s="50"/>
      <c r="I898" s="50"/>
      <c r="J898" s="50"/>
      <c r="K898" s="50"/>
      <c r="L898" s="50"/>
      <c r="M898" s="50"/>
      <c r="N898" s="51"/>
      <c r="O898" s="51"/>
      <c r="P898" s="51"/>
      <c r="Q898" s="51"/>
      <c r="R898" s="52"/>
    </row>
    <row r="899" spans="1:18" ht="15" customHeight="1" x14ac:dyDescent="0.25">
      <c r="A899" s="1"/>
      <c r="B899" s="38"/>
      <c r="C899" s="38"/>
      <c r="D899" s="38"/>
      <c r="E899" s="42"/>
      <c r="F899" s="50"/>
      <c r="G899" s="50"/>
      <c r="H899" s="50"/>
      <c r="I899" s="50"/>
      <c r="J899" s="50"/>
      <c r="K899" s="50"/>
      <c r="L899" s="50"/>
      <c r="M899" s="50"/>
      <c r="N899" s="51"/>
      <c r="O899" s="51"/>
      <c r="P899" s="51"/>
      <c r="Q899" s="51"/>
      <c r="R899" s="52"/>
    </row>
    <row r="900" spans="1:18" ht="15" customHeight="1" x14ac:dyDescent="0.25">
      <c r="A900" s="1"/>
      <c r="B900" s="38"/>
      <c r="C900" s="38"/>
      <c r="D900" s="38"/>
      <c r="E900" s="39"/>
      <c r="F900" s="50"/>
      <c r="G900" s="50"/>
      <c r="H900" s="50"/>
      <c r="I900" s="50"/>
      <c r="J900" s="50"/>
      <c r="K900" s="50"/>
      <c r="L900" s="50"/>
      <c r="M900" s="50"/>
      <c r="N900" s="51"/>
      <c r="O900" s="51"/>
      <c r="P900" s="51"/>
      <c r="Q900" s="51"/>
      <c r="R900" s="52"/>
    </row>
    <row r="901" spans="1:18" ht="15" customHeight="1" x14ac:dyDescent="0.25">
      <c r="A901" s="1"/>
      <c r="B901" s="38"/>
      <c r="C901" s="38"/>
      <c r="D901" s="38"/>
      <c r="E901" s="39"/>
      <c r="F901" s="50"/>
      <c r="G901" s="50"/>
      <c r="H901" s="50"/>
      <c r="I901" s="50"/>
      <c r="J901" s="50"/>
      <c r="K901" s="50"/>
      <c r="L901" s="50"/>
      <c r="M901" s="50"/>
      <c r="N901" s="51"/>
      <c r="O901" s="51"/>
      <c r="P901" s="51"/>
      <c r="Q901" s="51"/>
      <c r="R901" s="52"/>
    </row>
    <row r="902" spans="1:18" ht="15" customHeight="1" x14ac:dyDescent="0.25">
      <c r="A902" s="1"/>
      <c r="B902" s="38"/>
      <c r="C902" s="38"/>
      <c r="D902" s="38"/>
      <c r="E902" s="39"/>
      <c r="F902" s="50"/>
      <c r="G902" s="50"/>
      <c r="H902" s="50"/>
      <c r="I902" s="50"/>
      <c r="J902" s="50"/>
      <c r="K902" s="50"/>
      <c r="L902" s="50"/>
      <c r="M902" s="50"/>
      <c r="N902" s="51"/>
      <c r="O902" s="51"/>
      <c r="P902" s="51"/>
      <c r="Q902" s="51"/>
      <c r="R902" s="52"/>
    </row>
    <row r="903" spans="1:18" ht="15" customHeight="1" x14ac:dyDescent="0.25">
      <c r="A903" s="1"/>
      <c r="B903" s="38"/>
      <c r="C903" s="38"/>
      <c r="D903" s="38"/>
      <c r="E903" s="39"/>
      <c r="F903" s="50"/>
      <c r="G903" s="50"/>
      <c r="H903" s="50"/>
      <c r="I903" s="50"/>
      <c r="J903" s="50"/>
      <c r="K903" s="50"/>
      <c r="L903" s="50"/>
      <c r="M903" s="50"/>
      <c r="N903" s="51"/>
      <c r="O903" s="51"/>
      <c r="P903" s="51"/>
      <c r="Q903" s="51"/>
      <c r="R903" s="52"/>
    </row>
    <row r="904" spans="1:18" ht="15" customHeight="1" x14ac:dyDescent="0.25">
      <c r="A904" s="1"/>
      <c r="B904" s="40"/>
      <c r="C904" s="40"/>
      <c r="D904" s="40"/>
      <c r="E904" s="39"/>
      <c r="F904" s="50"/>
      <c r="G904" s="50"/>
      <c r="H904" s="50"/>
      <c r="I904" s="50"/>
      <c r="J904" s="50"/>
      <c r="K904" s="50"/>
      <c r="L904" s="50"/>
      <c r="M904" s="50"/>
      <c r="N904" s="51"/>
      <c r="O904" s="51"/>
      <c r="P904" s="51"/>
      <c r="Q904" s="51"/>
      <c r="R904" s="52"/>
    </row>
    <row r="905" spans="1:18" ht="15" customHeight="1" x14ac:dyDescent="0.25">
      <c r="A905" s="1"/>
      <c r="B905" s="40"/>
      <c r="C905" s="40"/>
      <c r="D905" s="40"/>
      <c r="E905" s="42"/>
      <c r="F905" s="50"/>
      <c r="G905" s="50"/>
      <c r="H905" s="50"/>
      <c r="I905" s="50"/>
      <c r="J905" s="50"/>
      <c r="K905" s="50"/>
      <c r="L905" s="50"/>
      <c r="M905" s="50"/>
      <c r="N905" s="51"/>
      <c r="O905" s="51"/>
      <c r="P905" s="51"/>
      <c r="Q905" s="51"/>
      <c r="R905" s="52"/>
    </row>
    <row r="906" spans="1:18" ht="15" customHeight="1" x14ac:dyDescent="0.25">
      <c r="A906" s="1"/>
      <c r="B906" s="38"/>
      <c r="C906" s="38"/>
      <c r="D906" s="38"/>
      <c r="E906" s="39"/>
      <c r="F906" s="50"/>
      <c r="G906" s="50"/>
      <c r="H906" s="50"/>
      <c r="I906" s="50"/>
      <c r="J906" s="50"/>
      <c r="K906" s="50"/>
      <c r="L906" s="50"/>
      <c r="M906" s="50"/>
      <c r="N906" s="51"/>
      <c r="O906" s="51"/>
      <c r="P906" s="51"/>
      <c r="Q906" s="51"/>
      <c r="R906" s="52"/>
    </row>
    <row r="907" spans="1:18" ht="15" customHeight="1" x14ac:dyDescent="0.25">
      <c r="A907" s="1"/>
      <c r="B907" s="38"/>
      <c r="C907" s="38"/>
      <c r="D907" s="38"/>
      <c r="E907" s="39"/>
      <c r="F907" s="50"/>
      <c r="G907" s="50"/>
      <c r="H907" s="50"/>
      <c r="I907" s="50"/>
      <c r="J907" s="50"/>
      <c r="K907" s="50"/>
      <c r="L907" s="50"/>
      <c r="M907" s="50"/>
      <c r="N907" s="55"/>
      <c r="O907" s="55"/>
      <c r="P907" s="55"/>
      <c r="Q907" s="55"/>
      <c r="R907" s="52"/>
    </row>
    <row r="908" spans="1:18" ht="15" customHeight="1" x14ac:dyDescent="0.25">
      <c r="A908" s="1"/>
      <c r="B908" s="38"/>
      <c r="C908" s="38"/>
      <c r="D908" s="38"/>
      <c r="E908" s="39"/>
      <c r="F908" s="50"/>
      <c r="G908" s="50"/>
      <c r="H908" s="50"/>
      <c r="I908" s="50"/>
      <c r="J908" s="50"/>
      <c r="K908" s="50"/>
      <c r="L908" s="50"/>
      <c r="M908" s="50"/>
      <c r="N908" s="55"/>
      <c r="O908" s="55"/>
      <c r="P908" s="55"/>
      <c r="Q908" s="55"/>
      <c r="R908" s="52"/>
    </row>
    <row r="909" spans="1:18" ht="15" customHeight="1" x14ac:dyDescent="0.25">
      <c r="A909" s="1"/>
      <c r="B909" s="38"/>
      <c r="C909" s="38"/>
      <c r="D909" s="38"/>
      <c r="E909" s="39"/>
      <c r="F909" s="50"/>
      <c r="G909" s="50"/>
      <c r="H909" s="50"/>
      <c r="I909" s="50"/>
      <c r="J909" s="50"/>
      <c r="K909" s="50"/>
      <c r="L909" s="50"/>
      <c r="M909" s="50"/>
      <c r="N909" s="51"/>
      <c r="O909" s="51"/>
      <c r="P909" s="51"/>
      <c r="Q909" s="51"/>
      <c r="R909" s="52"/>
    </row>
    <row r="910" spans="1:18" ht="15" customHeight="1" x14ac:dyDescent="0.25">
      <c r="A910" s="1"/>
      <c r="B910" s="40"/>
      <c r="C910" s="40"/>
      <c r="D910" s="40"/>
      <c r="E910" s="39"/>
      <c r="F910" s="50"/>
      <c r="G910" s="50"/>
      <c r="H910" s="50"/>
      <c r="I910" s="50"/>
      <c r="J910" s="50"/>
      <c r="K910" s="50"/>
      <c r="L910" s="50"/>
      <c r="M910" s="50"/>
      <c r="N910" s="51"/>
      <c r="O910" s="51"/>
      <c r="P910" s="51"/>
      <c r="Q910" s="51"/>
      <c r="R910" s="52"/>
    </row>
    <row r="911" spans="1:18" ht="15" customHeight="1" x14ac:dyDescent="0.25">
      <c r="A911" s="1"/>
      <c r="B911" s="38"/>
      <c r="C911" s="38"/>
      <c r="D911" s="38"/>
      <c r="E911" s="42"/>
      <c r="F911" s="50"/>
      <c r="G911" s="50"/>
      <c r="H911" s="50"/>
      <c r="I911" s="50"/>
      <c r="J911" s="50"/>
      <c r="K911" s="50"/>
      <c r="L911" s="50"/>
      <c r="M911" s="50"/>
      <c r="N911" s="51"/>
      <c r="O911" s="51"/>
      <c r="P911" s="51"/>
      <c r="Q911" s="51"/>
      <c r="R911" s="52"/>
    </row>
    <row r="912" spans="1:18" ht="15" customHeight="1" x14ac:dyDescent="0.25">
      <c r="A912" s="1"/>
      <c r="B912" s="43"/>
      <c r="C912" s="43"/>
      <c r="D912" s="43"/>
      <c r="E912" s="42"/>
      <c r="F912" s="50"/>
      <c r="G912" s="50"/>
      <c r="H912" s="50"/>
      <c r="I912" s="50"/>
      <c r="J912" s="50"/>
      <c r="K912" s="50"/>
      <c r="L912" s="50"/>
      <c r="M912" s="50"/>
      <c r="N912" s="51"/>
      <c r="O912" s="51"/>
      <c r="P912" s="51"/>
      <c r="Q912" s="51"/>
      <c r="R912" s="52"/>
    </row>
    <row r="913" spans="1:18" ht="15" customHeight="1" x14ac:dyDescent="0.25">
      <c r="A913" s="1"/>
      <c r="B913" s="43"/>
      <c r="C913" s="43"/>
      <c r="D913" s="43"/>
      <c r="E913" s="42"/>
      <c r="F913" s="50"/>
      <c r="G913" s="50"/>
      <c r="H913" s="50"/>
      <c r="I913" s="50"/>
      <c r="J913" s="50"/>
      <c r="K913" s="50"/>
      <c r="L913" s="50"/>
      <c r="M913" s="50"/>
      <c r="N913" s="51"/>
      <c r="O913" s="51"/>
      <c r="P913" s="51"/>
      <c r="Q913" s="51"/>
      <c r="R913" s="52"/>
    </row>
    <row r="914" spans="1:18" ht="15" customHeight="1" x14ac:dyDescent="0.25">
      <c r="A914" s="1"/>
      <c r="B914" s="43"/>
      <c r="C914" s="43"/>
      <c r="D914" s="43"/>
      <c r="E914" s="42"/>
      <c r="F914" s="50"/>
      <c r="G914" s="50"/>
      <c r="H914" s="50"/>
      <c r="I914" s="50"/>
      <c r="J914" s="50"/>
      <c r="K914" s="50"/>
      <c r="L914" s="50"/>
      <c r="M914" s="50"/>
      <c r="N914" s="51"/>
      <c r="O914" s="51"/>
      <c r="P914" s="51"/>
      <c r="Q914" s="51"/>
      <c r="R914" s="52"/>
    </row>
    <row r="915" spans="1:18" ht="15" customHeight="1" x14ac:dyDescent="0.25">
      <c r="A915" s="1"/>
      <c r="B915" s="38"/>
      <c r="C915" s="38"/>
      <c r="D915" s="38"/>
      <c r="E915" s="42"/>
      <c r="F915" s="50"/>
      <c r="G915" s="50"/>
      <c r="H915" s="50"/>
      <c r="I915" s="50"/>
      <c r="J915" s="50"/>
      <c r="K915" s="50"/>
      <c r="L915" s="50"/>
      <c r="M915" s="50"/>
      <c r="N915" s="51"/>
      <c r="O915" s="51"/>
      <c r="P915" s="51"/>
      <c r="Q915" s="51"/>
      <c r="R915" s="52"/>
    </row>
    <row r="916" spans="1:18" ht="15" customHeight="1" x14ac:dyDescent="0.25">
      <c r="A916" s="1"/>
      <c r="B916" s="40"/>
      <c r="C916" s="40"/>
      <c r="D916" s="40"/>
      <c r="E916" s="42"/>
      <c r="F916" s="50"/>
      <c r="G916" s="50"/>
      <c r="H916" s="50"/>
      <c r="I916" s="50"/>
      <c r="J916" s="50"/>
      <c r="K916" s="50"/>
      <c r="L916" s="50"/>
      <c r="M916" s="50"/>
      <c r="N916" s="51"/>
      <c r="O916" s="51"/>
      <c r="P916" s="51"/>
      <c r="Q916" s="51"/>
      <c r="R916" s="52"/>
    </row>
    <row r="917" spans="1:18" ht="15" customHeight="1" x14ac:dyDescent="0.25">
      <c r="A917" s="1"/>
      <c r="B917" s="38"/>
      <c r="C917" s="38"/>
      <c r="D917" s="38"/>
      <c r="E917" s="42"/>
      <c r="F917" s="50"/>
      <c r="G917" s="50"/>
      <c r="H917" s="50"/>
      <c r="I917" s="50"/>
      <c r="J917" s="50"/>
      <c r="K917" s="50"/>
      <c r="L917" s="50"/>
      <c r="M917" s="50"/>
      <c r="N917" s="51"/>
      <c r="O917" s="51"/>
      <c r="P917" s="51"/>
      <c r="Q917" s="51"/>
      <c r="R917" s="52"/>
    </row>
    <row r="918" spans="1:18" ht="15" customHeight="1" x14ac:dyDescent="0.25">
      <c r="A918" s="1"/>
      <c r="B918" s="38"/>
      <c r="C918" s="38"/>
      <c r="D918" s="38"/>
      <c r="E918" s="42"/>
      <c r="F918" s="50"/>
      <c r="G918" s="50"/>
      <c r="H918" s="50"/>
      <c r="I918" s="50"/>
      <c r="J918" s="50"/>
      <c r="K918" s="50"/>
      <c r="L918" s="50"/>
      <c r="M918" s="50"/>
      <c r="N918" s="51"/>
      <c r="O918" s="51"/>
      <c r="P918" s="51"/>
      <c r="Q918" s="51"/>
      <c r="R918" s="52"/>
    </row>
    <row r="919" spans="1:18" ht="15" customHeight="1" x14ac:dyDescent="0.25">
      <c r="A919" s="1"/>
      <c r="B919" s="40"/>
      <c r="C919" s="40"/>
      <c r="D919" s="40"/>
      <c r="E919" s="42"/>
      <c r="F919" s="50"/>
      <c r="G919" s="50"/>
      <c r="H919" s="50"/>
      <c r="I919" s="50"/>
      <c r="J919" s="50"/>
      <c r="K919" s="50"/>
      <c r="L919" s="50"/>
      <c r="M919" s="50"/>
      <c r="N919" s="51"/>
      <c r="O919" s="51"/>
      <c r="P919" s="51"/>
      <c r="Q919" s="51"/>
      <c r="R919" s="52"/>
    </row>
    <row r="920" spans="1:18" ht="15" customHeight="1" x14ac:dyDescent="0.25">
      <c r="A920" s="1"/>
      <c r="B920" s="40"/>
      <c r="C920" s="40"/>
      <c r="D920" s="40"/>
      <c r="E920" s="42"/>
      <c r="F920" s="50"/>
      <c r="G920" s="50"/>
      <c r="H920" s="50"/>
      <c r="I920" s="50"/>
      <c r="J920" s="50"/>
      <c r="K920" s="50"/>
      <c r="L920" s="50"/>
      <c r="M920" s="50"/>
      <c r="N920" s="51"/>
      <c r="O920" s="51"/>
      <c r="P920" s="51"/>
      <c r="Q920" s="51"/>
      <c r="R920" s="52"/>
    </row>
    <row r="921" spans="1:18" ht="15" customHeight="1" x14ac:dyDescent="0.25">
      <c r="A921" s="1"/>
      <c r="B921" s="38"/>
      <c r="C921" s="38"/>
      <c r="D921" s="38"/>
      <c r="E921" s="42"/>
      <c r="F921" s="50"/>
      <c r="G921" s="50"/>
      <c r="H921" s="50"/>
      <c r="I921" s="50"/>
      <c r="J921" s="50"/>
      <c r="K921" s="50"/>
      <c r="L921" s="50"/>
      <c r="M921" s="50"/>
      <c r="N921" s="51"/>
      <c r="O921" s="51"/>
      <c r="P921" s="51"/>
      <c r="Q921" s="51"/>
      <c r="R921" s="52"/>
    </row>
    <row r="922" spans="1:18" ht="15" customHeight="1" x14ac:dyDescent="0.25">
      <c r="A922" s="1"/>
      <c r="B922" s="38"/>
      <c r="C922" s="38"/>
      <c r="D922" s="38"/>
      <c r="E922" s="42"/>
      <c r="F922" s="50"/>
      <c r="G922" s="50"/>
      <c r="H922" s="50"/>
      <c r="I922" s="50"/>
      <c r="J922" s="50"/>
      <c r="K922" s="50"/>
      <c r="L922" s="50"/>
      <c r="M922" s="50"/>
      <c r="N922" s="51"/>
      <c r="O922" s="51"/>
      <c r="P922" s="51"/>
      <c r="Q922" s="51"/>
      <c r="R922" s="52"/>
    </row>
    <row r="923" spans="1:18" ht="15" customHeight="1" x14ac:dyDescent="0.25">
      <c r="A923" s="1"/>
      <c r="B923" s="38"/>
      <c r="C923" s="38"/>
      <c r="D923" s="38"/>
      <c r="E923" s="42"/>
      <c r="F923" s="50"/>
      <c r="G923" s="50"/>
      <c r="H923" s="50"/>
      <c r="I923" s="50"/>
      <c r="J923" s="50"/>
      <c r="K923" s="50"/>
      <c r="L923" s="50"/>
      <c r="M923" s="50"/>
      <c r="N923" s="51"/>
      <c r="O923" s="51"/>
      <c r="P923" s="51"/>
      <c r="Q923" s="51"/>
      <c r="R923" s="52"/>
    </row>
    <row r="924" spans="1:18" ht="15" customHeight="1" x14ac:dyDescent="0.25">
      <c r="A924" s="1"/>
      <c r="B924" s="38"/>
      <c r="C924" s="38"/>
      <c r="D924" s="38"/>
      <c r="E924" s="42"/>
      <c r="F924" s="50"/>
      <c r="G924" s="50"/>
      <c r="H924" s="50"/>
      <c r="I924" s="50"/>
      <c r="J924" s="50"/>
      <c r="K924" s="50"/>
      <c r="L924" s="50"/>
      <c r="M924" s="50"/>
      <c r="N924" s="51"/>
      <c r="O924" s="51"/>
      <c r="P924" s="51"/>
      <c r="Q924" s="51"/>
      <c r="R924" s="52"/>
    </row>
    <row r="925" spans="1:18" ht="15" customHeight="1" x14ac:dyDescent="0.25">
      <c r="A925" s="1"/>
      <c r="B925" s="38"/>
      <c r="C925" s="38"/>
      <c r="D925" s="38"/>
      <c r="E925" s="42"/>
      <c r="F925" s="50"/>
      <c r="G925" s="50"/>
      <c r="H925" s="50"/>
      <c r="I925" s="50"/>
      <c r="J925" s="50"/>
      <c r="K925" s="50"/>
      <c r="L925" s="50"/>
      <c r="M925" s="50"/>
      <c r="N925" s="51"/>
      <c r="O925" s="51"/>
      <c r="P925" s="51"/>
      <c r="Q925" s="51"/>
      <c r="R925" s="52"/>
    </row>
    <row r="926" spans="1:18" ht="15" customHeight="1" x14ac:dyDescent="0.25">
      <c r="A926" s="1"/>
      <c r="B926" s="38"/>
      <c r="C926" s="38"/>
      <c r="D926" s="38"/>
      <c r="E926" s="42"/>
      <c r="F926" s="50"/>
      <c r="G926" s="50"/>
      <c r="H926" s="50"/>
      <c r="I926" s="50"/>
      <c r="J926" s="50"/>
      <c r="K926" s="50"/>
      <c r="L926" s="50"/>
      <c r="M926" s="50"/>
      <c r="N926" s="51"/>
      <c r="O926" s="51"/>
      <c r="P926" s="51"/>
      <c r="Q926" s="51"/>
      <c r="R926" s="52"/>
    </row>
    <row r="927" spans="1:18" ht="15" customHeight="1" x14ac:dyDescent="0.25">
      <c r="A927" s="1"/>
      <c r="B927" s="38"/>
      <c r="C927" s="38"/>
      <c r="D927" s="38"/>
      <c r="E927" s="42"/>
      <c r="F927" s="50"/>
      <c r="G927" s="50"/>
      <c r="H927" s="50"/>
      <c r="I927" s="50"/>
      <c r="J927" s="50"/>
      <c r="K927" s="50"/>
      <c r="L927" s="50"/>
      <c r="M927" s="50"/>
      <c r="N927" s="51"/>
      <c r="O927" s="51"/>
      <c r="P927" s="51"/>
      <c r="Q927" s="51"/>
      <c r="R927" s="52"/>
    </row>
    <row r="928" spans="1:18" ht="15" customHeight="1" x14ac:dyDescent="0.25">
      <c r="A928" s="1"/>
      <c r="B928" s="38"/>
      <c r="C928" s="38"/>
      <c r="D928" s="38"/>
      <c r="E928" s="42"/>
      <c r="F928" s="50"/>
      <c r="G928" s="50"/>
      <c r="H928" s="50"/>
      <c r="I928" s="50"/>
      <c r="J928" s="50"/>
      <c r="K928" s="50"/>
      <c r="L928" s="50"/>
      <c r="M928" s="50"/>
      <c r="N928" s="51"/>
      <c r="O928" s="51"/>
      <c r="P928" s="51"/>
      <c r="Q928" s="51"/>
      <c r="R928" s="52"/>
    </row>
    <row r="929" spans="1:18" ht="15" customHeight="1" x14ac:dyDescent="0.25">
      <c r="A929" s="1"/>
      <c r="B929" s="38"/>
      <c r="C929" s="38"/>
      <c r="D929" s="38"/>
      <c r="E929" s="39"/>
      <c r="F929" s="50"/>
      <c r="G929" s="50"/>
      <c r="H929" s="50"/>
      <c r="I929" s="50"/>
      <c r="J929" s="50"/>
      <c r="K929" s="50"/>
      <c r="L929" s="50"/>
      <c r="M929" s="50"/>
      <c r="N929" s="51"/>
      <c r="O929" s="51"/>
      <c r="P929" s="51"/>
      <c r="Q929" s="51"/>
      <c r="R929" s="52"/>
    </row>
    <row r="930" spans="1:18" ht="15" customHeight="1" x14ac:dyDescent="0.25">
      <c r="A930" s="1"/>
      <c r="B930" s="38"/>
      <c r="C930" s="38"/>
      <c r="D930" s="38"/>
      <c r="E930" s="39"/>
      <c r="F930" s="50"/>
      <c r="G930" s="50"/>
      <c r="H930" s="50"/>
      <c r="I930" s="50"/>
      <c r="J930" s="50"/>
      <c r="K930" s="50"/>
      <c r="L930" s="50"/>
      <c r="M930" s="50"/>
      <c r="N930" s="51"/>
      <c r="O930" s="51"/>
      <c r="P930" s="51"/>
      <c r="Q930" s="51"/>
      <c r="R930" s="52"/>
    </row>
    <row r="931" spans="1:18" ht="15" customHeight="1" x14ac:dyDescent="0.25">
      <c r="A931" s="1"/>
      <c r="B931" s="38"/>
      <c r="C931" s="38"/>
      <c r="D931" s="38"/>
      <c r="E931" s="39"/>
      <c r="F931" s="50"/>
      <c r="G931" s="50"/>
      <c r="H931" s="50"/>
      <c r="I931" s="50"/>
      <c r="J931" s="50"/>
      <c r="K931" s="50"/>
      <c r="L931" s="50"/>
      <c r="M931" s="50"/>
      <c r="N931" s="51"/>
      <c r="O931" s="51"/>
      <c r="P931" s="51"/>
      <c r="Q931" s="51"/>
      <c r="R931" s="52"/>
    </row>
    <row r="932" spans="1:18" ht="15" customHeight="1" x14ac:dyDescent="0.25">
      <c r="A932" s="1"/>
      <c r="B932" s="38"/>
      <c r="C932" s="38"/>
      <c r="D932" s="38"/>
      <c r="E932" s="42"/>
      <c r="F932" s="50"/>
      <c r="G932" s="50"/>
      <c r="H932" s="50"/>
      <c r="I932" s="50"/>
      <c r="J932" s="50"/>
      <c r="K932" s="50"/>
      <c r="L932" s="50"/>
      <c r="M932" s="50"/>
      <c r="N932" s="51"/>
      <c r="O932" s="51"/>
      <c r="P932" s="51"/>
      <c r="Q932" s="51"/>
      <c r="R932" s="52"/>
    </row>
    <row r="933" spans="1:18" ht="15" customHeight="1" x14ac:dyDescent="0.25">
      <c r="A933" s="1"/>
      <c r="B933" s="43"/>
      <c r="C933" s="43"/>
      <c r="D933" s="43"/>
      <c r="E933" s="42"/>
      <c r="F933" s="50"/>
      <c r="G933" s="50"/>
      <c r="H933" s="50"/>
      <c r="I933" s="50"/>
      <c r="J933" s="50"/>
      <c r="K933" s="50"/>
      <c r="L933" s="50"/>
      <c r="M933" s="50"/>
      <c r="N933" s="51"/>
      <c r="O933" s="51"/>
      <c r="P933" s="51"/>
      <c r="Q933" s="51"/>
      <c r="R933" s="52"/>
    </row>
    <row r="934" spans="1:18" ht="15" customHeight="1" x14ac:dyDescent="0.25">
      <c r="A934" s="1"/>
      <c r="B934" s="38"/>
      <c r="C934" s="38"/>
      <c r="D934" s="38"/>
      <c r="E934" s="42"/>
      <c r="F934" s="50"/>
      <c r="G934" s="50"/>
      <c r="H934" s="50"/>
      <c r="I934" s="50"/>
      <c r="J934" s="50"/>
      <c r="K934" s="50"/>
      <c r="L934" s="50"/>
      <c r="M934" s="50"/>
      <c r="N934" s="51"/>
      <c r="O934" s="51"/>
      <c r="P934" s="51"/>
      <c r="Q934" s="51"/>
      <c r="R934" s="52"/>
    </row>
    <row r="935" spans="1:18" ht="15" customHeight="1" x14ac:dyDescent="0.25">
      <c r="A935" s="1"/>
      <c r="B935" s="38"/>
      <c r="C935" s="38"/>
      <c r="D935" s="38"/>
      <c r="E935" s="42"/>
      <c r="F935" s="50"/>
      <c r="G935" s="50"/>
      <c r="H935" s="50"/>
      <c r="I935" s="50"/>
      <c r="J935" s="50"/>
      <c r="K935" s="50"/>
      <c r="L935" s="50"/>
      <c r="M935" s="50"/>
      <c r="N935" s="51"/>
      <c r="O935" s="51"/>
      <c r="P935" s="51"/>
      <c r="Q935" s="51"/>
      <c r="R935" s="52"/>
    </row>
    <row r="936" spans="1:18" ht="15" customHeight="1" x14ac:dyDescent="0.25">
      <c r="A936" s="1"/>
      <c r="B936" s="38"/>
      <c r="C936" s="38"/>
      <c r="D936" s="38"/>
      <c r="E936" s="42"/>
      <c r="F936" s="50"/>
      <c r="G936" s="50"/>
      <c r="H936" s="50"/>
      <c r="I936" s="50"/>
      <c r="J936" s="50"/>
      <c r="K936" s="50"/>
      <c r="L936" s="50"/>
      <c r="M936" s="50"/>
      <c r="N936" s="51"/>
      <c r="O936" s="51"/>
      <c r="P936" s="51"/>
      <c r="Q936" s="51"/>
      <c r="R936" s="52"/>
    </row>
    <row r="937" spans="1:18" ht="15" customHeight="1" x14ac:dyDescent="0.25">
      <c r="A937" s="1"/>
      <c r="B937" s="38"/>
      <c r="C937" s="38"/>
      <c r="D937" s="38"/>
      <c r="E937" s="42"/>
      <c r="F937" s="50"/>
      <c r="G937" s="50"/>
      <c r="H937" s="50"/>
      <c r="I937" s="50"/>
      <c r="J937" s="50"/>
      <c r="K937" s="50"/>
      <c r="L937" s="50"/>
      <c r="M937" s="50"/>
      <c r="N937" s="51"/>
      <c r="O937" s="51"/>
      <c r="P937" s="51"/>
      <c r="Q937" s="51"/>
      <c r="R937" s="52"/>
    </row>
    <row r="938" spans="1:18" ht="15" customHeight="1" x14ac:dyDescent="0.25">
      <c r="A938" s="1"/>
      <c r="B938" s="38"/>
      <c r="C938" s="38"/>
      <c r="D938" s="38"/>
      <c r="E938" s="42"/>
      <c r="F938" s="50"/>
      <c r="G938" s="50"/>
      <c r="H938" s="50"/>
      <c r="I938" s="50"/>
      <c r="J938" s="50"/>
      <c r="K938" s="50"/>
      <c r="L938" s="50"/>
      <c r="M938" s="50"/>
      <c r="N938" s="51"/>
      <c r="O938" s="51"/>
      <c r="P938" s="51"/>
      <c r="Q938" s="51"/>
      <c r="R938" s="52"/>
    </row>
    <row r="939" spans="1:18" ht="15" customHeight="1" x14ac:dyDescent="0.25">
      <c r="A939" s="1"/>
      <c r="B939" s="38"/>
      <c r="C939" s="38"/>
      <c r="D939" s="38"/>
      <c r="E939" s="42"/>
      <c r="F939" s="50"/>
      <c r="G939" s="50"/>
      <c r="H939" s="50"/>
      <c r="I939" s="50"/>
      <c r="J939" s="50"/>
      <c r="K939" s="50"/>
      <c r="L939" s="50"/>
      <c r="M939" s="50"/>
      <c r="N939" s="51"/>
      <c r="O939" s="51"/>
      <c r="P939" s="51"/>
      <c r="Q939" s="51"/>
      <c r="R939" s="52"/>
    </row>
    <row r="940" spans="1:18" ht="15" customHeight="1" x14ac:dyDescent="0.25">
      <c r="A940" s="1"/>
      <c r="B940" s="38"/>
      <c r="C940" s="38"/>
      <c r="D940" s="38"/>
      <c r="E940" s="42"/>
      <c r="F940" s="50"/>
      <c r="G940" s="50"/>
      <c r="H940" s="50"/>
      <c r="I940" s="50"/>
      <c r="J940" s="50"/>
      <c r="K940" s="50"/>
      <c r="L940" s="50"/>
      <c r="M940" s="50"/>
      <c r="N940" s="51"/>
      <c r="O940" s="51"/>
      <c r="P940" s="51"/>
      <c r="Q940" s="51"/>
      <c r="R940" s="52"/>
    </row>
    <row r="941" spans="1:18" ht="15" customHeight="1" x14ac:dyDescent="0.25">
      <c r="A941" s="1"/>
      <c r="B941" s="38"/>
      <c r="C941" s="38"/>
      <c r="D941" s="38"/>
      <c r="E941" s="42"/>
      <c r="F941" s="50"/>
      <c r="G941" s="50"/>
      <c r="H941" s="50"/>
      <c r="I941" s="50"/>
      <c r="J941" s="50"/>
      <c r="K941" s="50"/>
      <c r="L941" s="50"/>
      <c r="M941" s="50"/>
      <c r="N941" s="51"/>
      <c r="O941" s="51"/>
      <c r="P941" s="51"/>
      <c r="Q941" s="51"/>
      <c r="R941" s="52"/>
    </row>
    <row r="942" spans="1:18" ht="15" customHeight="1" x14ac:dyDescent="0.25">
      <c r="A942" s="1"/>
      <c r="B942" s="38"/>
      <c r="C942" s="38"/>
      <c r="D942" s="38"/>
      <c r="E942" s="39"/>
      <c r="F942" s="50"/>
      <c r="G942" s="50"/>
      <c r="H942" s="50"/>
      <c r="I942" s="50"/>
      <c r="J942" s="50"/>
      <c r="K942" s="50"/>
      <c r="L942" s="50"/>
      <c r="M942" s="50"/>
      <c r="N942" s="51"/>
      <c r="O942" s="51"/>
      <c r="P942" s="51"/>
      <c r="Q942" s="51"/>
      <c r="R942" s="52"/>
    </row>
    <row r="943" spans="1:18" ht="15" customHeight="1" x14ac:dyDescent="0.25">
      <c r="A943" s="1"/>
      <c r="B943" s="38"/>
      <c r="C943" s="38"/>
      <c r="D943" s="38"/>
      <c r="E943" s="39"/>
      <c r="F943" s="50"/>
      <c r="G943" s="50"/>
      <c r="H943" s="50"/>
      <c r="I943" s="50"/>
      <c r="J943" s="50"/>
      <c r="K943" s="50"/>
      <c r="L943" s="50"/>
      <c r="M943" s="50"/>
      <c r="N943" s="51"/>
      <c r="O943" s="51"/>
      <c r="P943" s="51"/>
      <c r="Q943" s="51"/>
      <c r="R943" s="52"/>
    </row>
    <row r="944" spans="1:18" ht="15" customHeight="1" x14ac:dyDescent="0.25">
      <c r="A944" s="1"/>
      <c r="B944" s="38"/>
      <c r="C944" s="38"/>
      <c r="D944" s="38"/>
      <c r="E944" s="42"/>
      <c r="F944" s="50"/>
      <c r="G944" s="50"/>
      <c r="H944" s="50"/>
      <c r="I944" s="50"/>
      <c r="J944" s="50"/>
      <c r="K944" s="50"/>
      <c r="L944" s="50"/>
      <c r="M944" s="50"/>
      <c r="N944" s="51"/>
      <c r="O944" s="51"/>
      <c r="P944" s="51"/>
      <c r="Q944" s="51"/>
      <c r="R944" s="52"/>
    </row>
    <row r="945" spans="1:18" ht="15" customHeight="1" x14ac:dyDescent="0.25">
      <c r="A945" s="1"/>
      <c r="B945" s="38"/>
      <c r="C945" s="38"/>
      <c r="D945" s="38"/>
      <c r="E945" s="42"/>
      <c r="F945" s="50"/>
      <c r="G945" s="50"/>
      <c r="H945" s="50"/>
      <c r="I945" s="50"/>
      <c r="J945" s="50"/>
      <c r="K945" s="50"/>
      <c r="L945" s="50"/>
      <c r="M945" s="50"/>
      <c r="N945" s="51"/>
      <c r="O945" s="51"/>
      <c r="P945" s="51"/>
      <c r="Q945" s="51"/>
      <c r="R945" s="52"/>
    </row>
    <row r="946" spans="1:18" ht="15" customHeight="1" x14ac:dyDescent="0.25">
      <c r="A946" s="1"/>
      <c r="B946" s="38"/>
      <c r="C946" s="38"/>
      <c r="D946" s="38"/>
      <c r="E946" s="42"/>
      <c r="F946" s="50"/>
      <c r="G946" s="50"/>
      <c r="H946" s="50"/>
      <c r="I946" s="50"/>
      <c r="J946" s="50"/>
      <c r="K946" s="50"/>
      <c r="L946" s="50"/>
      <c r="M946" s="50"/>
      <c r="N946" s="51"/>
      <c r="O946" s="51"/>
      <c r="P946" s="51"/>
      <c r="Q946" s="51"/>
      <c r="R946" s="52"/>
    </row>
    <row r="947" spans="1:18" ht="15" customHeight="1" x14ac:dyDescent="0.25">
      <c r="A947" s="1"/>
      <c r="B947" s="38"/>
      <c r="C947" s="38"/>
      <c r="D947" s="38"/>
      <c r="E947" s="39"/>
      <c r="F947" s="50"/>
      <c r="G947" s="50"/>
      <c r="H947" s="50"/>
      <c r="I947" s="50"/>
      <c r="J947" s="50"/>
      <c r="K947" s="50"/>
      <c r="L947" s="50"/>
      <c r="M947" s="50"/>
      <c r="N947" s="51"/>
      <c r="O947" s="51"/>
      <c r="P947" s="51"/>
      <c r="Q947" s="51"/>
      <c r="R947" s="52"/>
    </row>
    <row r="948" spans="1:18" ht="15" customHeight="1" x14ac:dyDescent="0.25">
      <c r="A948" s="1"/>
      <c r="B948" s="38"/>
      <c r="C948" s="38"/>
      <c r="D948" s="38"/>
      <c r="E948" s="42"/>
      <c r="F948" s="50"/>
      <c r="G948" s="50"/>
      <c r="H948" s="50"/>
      <c r="I948" s="50"/>
      <c r="J948" s="50"/>
      <c r="K948" s="50"/>
      <c r="L948" s="50"/>
      <c r="M948" s="50"/>
      <c r="N948" s="51"/>
      <c r="O948" s="51"/>
      <c r="P948" s="51"/>
      <c r="Q948" s="51"/>
      <c r="R948" s="52"/>
    </row>
    <row r="949" spans="1:18" ht="15" customHeight="1" x14ac:dyDescent="0.25">
      <c r="A949" s="1"/>
      <c r="B949" s="38"/>
      <c r="C949" s="38"/>
      <c r="D949" s="38"/>
      <c r="E949" s="39"/>
      <c r="F949" s="50"/>
      <c r="G949" s="50"/>
      <c r="H949" s="50"/>
      <c r="I949" s="50"/>
      <c r="J949" s="50"/>
      <c r="K949" s="50"/>
      <c r="L949" s="50"/>
      <c r="M949" s="50"/>
      <c r="N949" s="51"/>
      <c r="O949" s="51"/>
      <c r="P949" s="51"/>
      <c r="Q949" s="51"/>
      <c r="R949" s="52"/>
    </row>
    <row r="950" spans="1:18" ht="15" customHeight="1" x14ac:dyDescent="0.25">
      <c r="A950" s="1"/>
      <c r="B950" s="38"/>
      <c r="C950" s="38"/>
      <c r="D950" s="38"/>
      <c r="E950" s="39"/>
      <c r="F950" s="50"/>
      <c r="G950" s="50"/>
      <c r="H950" s="50"/>
      <c r="I950" s="50"/>
      <c r="J950" s="50"/>
      <c r="K950" s="50"/>
      <c r="L950" s="50"/>
      <c r="M950" s="50"/>
      <c r="N950" s="51"/>
      <c r="O950" s="51"/>
      <c r="P950" s="51"/>
      <c r="Q950" s="51"/>
      <c r="R950" s="52"/>
    </row>
    <row r="951" spans="1:18" ht="15" customHeight="1" x14ac:dyDescent="0.25">
      <c r="A951" s="1"/>
      <c r="B951" s="40"/>
      <c r="C951" s="40"/>
      <c r="D951" s="40"/>
      <c r="E951" s="42"/>
      <c r="F951" s="50"/>
      <c r="G951" s="50"/>
      <c r="H951" s="50"/>
      <c r="I951" s="50"/>
      <c r="J951" s="50"/>
      <c r="K951" s="50"/>
      <c r="L951" s="50"/>
      <c r="M951" s="50"/>
      <c r="N951" s="51"/>
      <c r="O951" s="51"/>
      <c r="P951" s="51"/>
      <c r="Q951" s="51"/>
      <c r="R951" s="52"/>
    </row>
    <row r="952" spans="1:18" ht="15" customHeight="1" x14ac:dyDescent="0.25">
      <c r="A952" s="1"/>
      <c r="B952" s="40"/>
      <c r="C952" s="40"/>
      <c r="D952" s="40"/>
      <c r="E952" s="42"/>
      <c r="F952" s="50"/>
      <c r="G952" s="50"/>
      <c r="H952" s="50"/>
      <c r="I952" s="50"/>
      <c r="J952" s="50"/>
      <c r="K952" s="50"/>
      <c r="L952" s="50"/>
      <c r="M952" s="50"/>
      <c r="N952" s="51"/>
      <c r="O952" s="51"/>
      <c r="P952" s="51"/>
      <c r="Q952" s="51"/>
      <c r="R952" s="52"/>
    </row>
    <row r="953" spans="1:18" ht="15" customHeight="1" x14ac:dyDescent="0.25">
      <c r="A953" s="1"/>
      <c r="B953" s="40"/>
      <c r="C953" s="40"/>
      <c r="D953" s="40"/>
      <c r="E953" s="42"/>
      <c r="F953" s="50"/>
      <c r="G953" s="50"/>
      <c r="H953" s="50"/>
      <c r="I953" s="50"/>
      <c r="J953" s="50"/>
      <c r="K953" s="50"/>
      <c r="L953" s="50"/>
      <c r="M953" s="50"/>
      <c r="N953" s="51"/>
      <c r="O953" s="51"/>
      <c r="P953" s="51"/>
      <c r="Q953" s="51"/>
      <c r="R953" s="52"/>
    </row>
    <row r="954" spans="1:18" ht="15" customHeight="1" x14ac:dyDescent="0.25">
      <c r="A954" s="1"/>
      <c r="B954" s="38"/>
      <c r="C954" s="38"/>
      <c r="D954" s="38"/>
      <c r="E954" s="42"/>
      <c r="F954" s="50"/>
      <c r="G954" s="50"/>
      <c r="H954" s="50"/>
      <c r="I954" s="50"/>
      <c r="J954" s="50"/>
      <c r="K954" s="50"/>
      <c r="L954" s="50"/>
      <c r="M954" s="50"/>
      <c r="N954" s="51"/>
      <c r="O954" s="51"/>
      <c r="P954" s="51"/>
      <c r="Q954" s="51"/>
      <c r="R954" s="52"/>
    </row>
    <row r="955" spans="1:18" ht="15" customHeight="1" x14ac:dyDescent="0.25">
      <c r="A955" s="1"/>
      <c r="B955" s="38"/>
      <c r="C955" s="38"/>
      <c r="D955" s="38"/>
      <c r="E955" s="42"/>
      <c r="F955" s="50"/>
      <c r="G955" s="50"/>
      <c r="H955" s="50"/>
      <c r="I955" s="50"/>
      <c r="J955" s="50"/>
      <c r="K955" s="50"/>
      <c r="L955" s="50"/>
      <c r="M955" s="50"/>
      <c r="N955" s="51"/>
      <c r="O955" s="51"/>
      <c r="P955" s="51"/>
      <c r="Q955" s="51"/>
      <c r="R955" s="52"/>
    </row>
    <row r="956" spans="1:18" ht="15" customHeight="1" x14ac:dyDescent="0.25">
      <c r="A956" s="1"/>
      <c r="B956" s="38"/>
      <c r="C956" s="38"/>
      <c r="D956" s="38"/>
      <c r="E956" s="57"/>
      <c r="F956" s="50"/>
      <c r="G956" s="50"/>
      <c r="H956" s="50"/>
      <c r="I956" s="50"/>
      <c r="J956" s="50"/>
      <c r="K956" s="50"/>
      <c r="L956" s="50"/>
      <c r="M956" s="50"/>
      <c r="N956" s="51"/>
      <c r="O956" s="51"/>
      <c r="P956" s="51"/>
      <c r="Q956" s="51"/>
      <c r="R956" s="52"/>
    </row>
    <row r="957" spans="1:18" ht="15" customHeight="1" x14ac:dyDescent="0.25">
      <c r="A957" s="1"/>
      <c r="B957" s="38"/>
      <c r="C957" s="38"/>
      <c r="D957" s="38"/>
      <c r="E957" s="42"/>
      <c r="F957" s="50"/>
      <c r="G957" s="50"/>
      <c r="H957" s="50"/>
      <c r="I957" s="50"/>
      <c r="J957" s="50"/>
      <c r="K957" s="50"/>
      <c r="L957" s="50"/>
      <c r="M957" s="50"/>
      <c r="N957" s="51"/>
      <c r="O957" s="51"/>
      <c r="P957" s="51"/>
      <c r="Q957" s="51"/>
      <c r="R957" s="52"/>
    </row>
    <row r="958" spans="1:18" ht="15" customHeight="1" x14ac:dyDescent="0.25">
      <c r="A958" s="1"/>
      <c r="B958" s="38"/>
      <c r="C958" s="38"/>
      <c r="D958" s="38"/>
      <c r="E958" s="42"/>
      <c r="F958" s="50"/>
      <c r="G958" s="50"/>
      <c r="H958" s="50"/>
      <c r="I958" s="50"/>
      <c r="J958" s="50"/>
      <c r="K958" s="50"/>
      <c r="L958" s="50"/>
      <c r="M958" s="50"/>
      <c r="N958" s="51"/>
      <c r="O958" s="51"/>
      <c r="P958" s="51"/>
      <c r="Q958" s="51"/>
      <c r="R958" s="52"/>
    </row>
    <row r="959" spans="1:18" ht="15" customHeight="1" x14ac:dyDescent="0.25">
      <c r="A959" s="1"/>
      <c r="B959" s="40"/>
      <c r="C959" s="40"/>
      <c r="D959" s="40"/>
      <c r="E959" s="42"/>
      <c r="F959" s="50"/>
      <c r="G959" s="50"/>
      <c r="H959" s="50"/>
      <c r="I959" s="50"/>
      <c r="J959" s="50"/>
      <c r="K959" s="50"/>
      <c r="L959" s="50"/>
      <c r="M959" s="50"/>
      <c r="N959" s="51"/>
      <c r="O959" s="51"/>
      <c r="P959" s="51"/>
      <c r="Q959" s="51"/>
      <c r="R959" s="52"/>
    </row>
    <row r="960" spans="1:18" ht="15" customHeight="1" x14ac:dyDescent="0.25">
      <c r="A960" s="1"/>
      <c r="B960" s="40"/>
      <c r="C960" s="40"/>
      <c r="D960" s="40"/>
      <c r="E960" s="42"/>
      <c r="F960" s="50"/>
      <c r="G960" s="50"/>
      <c r="H960" s="50"/>
      <c r="I960" s="50"/>
      <c r="J960" s="50"/>
      <c r="K960" s="50"/>
      <c r="L960" s="50"/>
      <c r="M960" s="50"/>
      <c r="N960" s="51"/>
      <c r="O960" s="51"/>
      <c r="P960" s="51"/>
      <c r="Q960" s="51"/>
      <c r="R960" s="52"/>
    </row>
    <row r="961" spans="1:18" ht="15" customHeight="1" x14ac:dyDescent="0.25">
      <c r="A961" s="1"/>
      <c r="B961" s="38"/>
      <c r="C961" s="38"/>
      <c r="D961" s="38"/>
      <c r="E961" s="39"/>
      <c r="F961" s="50"/>
      <c r="G961" s="50"/>
      <c r="H961" s="50"/>
      <c r="I961" s="50"/>
      <c r="J961" s="50"/>
      <c r="K961" s="50"/>
      <c r="L961" s="50"/>
      <c r="M961" s="50"/>
      <c r="N961" s="51"/>
      <c r="O961" s="51"/>
      <c r="P961" s="51"/>
      <c r="Q961" s="51"/>
      <c r="R961" s="52"/>
    </row>
    <row r="962" spans="1:18" ht="15" customHeight="1" x14ac:dyDescent="0.25">
      <c r="A962" s="1"/>
      <c r="B962" s="38"/>
      <c r="C962" s="38"/>
      <c r="D962" s="38"/>
      <c r="E962" s="39"/>
      <c r="F962" s="50"/>
      <c r="G962" s="50"/>
      <c r="H962" s="50"/>
      <c r="I962" s="50"/>
      <c r="J962" s="50"/>
      <c r="K962" s="50"/>
      <c r="L962" s="50"/>
      <c r="M962" s="50"/>
      <c r="N962" s="51"/>
      <c r="O962" s="51"/>
      <c r="P962" s="51"/>
      <c r="Q962" s="51"/>
      <c r="R962" s="52"/>
    </row>
    <row r="963" spans="1:18" ht="15" customHeight="1" x14ac:dyDescent="0.25">
      <c r="A963" s="1"/>
      <c r="B963" s="38"/>
      <c r="C963" s="38"/>
      <c r="D963" s="38"/>
      <c r="E963" s="42"/>
      <c r="F963" s="50"/>
      <c r="G963" s="50"/>
      <c r="H963" s="50"/>
      <c r="I963" s="50"/>
      <c r="J963" s="50"/>
      <c r="K963" s="50"/>
      <c r="L963" s="50"/>
      <c r="M963" s="50"/>
      <c r="N963" s="51"/>
      <c r="O963" s="51"/>
      <c r="P963" s="51"/>
      <c r="Q963" s="51"/>
      <c r="R963" s="52"/>
    </row>
    <row r="964" spans="1:18" ht="15" customHeight="1" x14ac:dyDescent="0.25">
      <c r="A964" s="1"/>
      <c r="B964" s="38"/>
      <c r="C964" s="38"/>
      <c r="D964" s="38"/>
      <c r="E964" s="39"/>
      <c r="F964" s="50"/>
      <c r="G964" s="50"/>
      <c r="H964" s="50"/>
      <c r="I964" s="50"/>
      <c r="J964" s="50"/>
      <c r="K964" s="50"/>
      <c r="L964" s="50"/>
      <c r="M964" s="50"/>
      <c r="N964" s="51"/>
      <c r="O964" s="51"/>
      <c r="P964" s="51"/>
      <c r="Q964" s="51"/>
      <c r="R964" s="52"/>
    </row>
    <row r="965" spans="1:18" ht="15" customHeight="1" x14ac:dyDescent="0.25">
      <c r="A965" s="1"/>
      <c r="B965" s="38"/>
      <c r="C965" s="38"/>
      <c r="D965" s="38"/>
      <c r="E965" s="39"/>
      <c r="F965" s="50"/>
      <c r="G965" s="50"/>
      <c r="H965" s="50"/>
      <c r="I965" s="50"/>
      <c r="J965" s="50"/>
      <c r="K965" s="50"/>
      <c r="L965" s="50"/>
      <c r="M965" s="50"/>
      <c r="N965" s="51"/>
      <c r="O965" s="51"/>
      <c r="P965" s="51"/>
      <c r="Q965" s="51"/>
      <c r="R965" s="52"/>
    </row>
    <row r="966" spans="1:18" ht="15" customHeight="1" x14ac:dyDescent="0.25">
      <c r="A966" s="1"/>
      <c r="B966" s="38"/>
      <c r="C966" s="38"/>
      <c r="D966" s="38"/>
      <c r="E966" s="42"/>
      <c r="F966" s="50"/>
      <c r="G966" s="50"/>
      <c r="H966" s="50"/>
      <c r="I966" s="50"/>
      <c r="J966" s="50"/>
      <c r="K966" s="50"/>
      <c r="L966" s="50"/>
      <c r="M966" s="50"/>
      <c r="N966" s="51"/>
      <c r="O966" s="51"/>
      <c r="P966" s="51"/>
      <c r="Q966" s="51"/>
      <c r="R966" s="52"/>
    </row>
    <row r="967" spans="1:18" ht="15" customHeight="1" x14ac:dyDescent="0.25">
      <c r="A967" s="1"/>
      <c r="B967" s="38"/>
      <c r="C967" s="38"/>
      <c r="D967" s="38"/>
      <c r="E967" s="39"/>
      <c r="F967" s="50"/>
      <c r="G967" s="50"/>
      <c r="H967" s="50"/>
      <c r="I967" s="50"/>
      <c r="J967" s="50"/>
      <c r="K967" s="50"/>
      <c r="L967" s="50"/>
      <c r="M967" s="50"/>
      <c r="N967" s="51"/>
      <c r="O967" s="51"/>
      <c r="P967" s="51"/>
      <c r="Q967" s="51"/>
      <c r="R967" s="52"/>
    </row>
    <row r="968" spans="1:18" ht="15" customHeight="1" x14ac:dyDescent="0.25">
      <c r="A968" s="1"/>
      <c r="B968" s="38"/>
      <c r="C968" s="38"/>
      <c r="D968" s="38"/>
      <c r="E968" s="39"/>
      <c r="F968" s="50"/>
      <c r="G968" s="50"/>
      <c r="H968" s="50"/>
      <c r="I968" s="50"/>
      <c r="J968" s="50"/>
      <c r="K968" s="50"/>
      <c r="L968" s="50"/>
      <c r="M968" s="50"/>
      <c r="N968" s="51"/>
      <c r="O968" s="51"/>
      <c r="P968" s="51"/>
      <c r="Q968" s="51"/>
      <c r="R968" s="52"/>
    </row>
    <row r="969" spans="1:18" ht="15" customHeight="1" x14ac:dyDescent="0.25">
      <c r="A969" s="1"/>
      <c r="B969" s="38"/>
      <c r="C969" s="38"/>
      <c r="D969" s="38"/>
      <c r="E969" s="39"/>
      <c r="F969" s="50"/>
      <c r="G969" s="50"/>
      <c r="H969" s="50"/>
      <c r="I969" s="50"/>
      <c r="J969" s="50"/>
      <c r="K969" s="50"/>
      <c r="L969" s="50"/>
      <c r="M969" s="50"/>
      <c r="N969" s="51"/>
      <c r="O969" s="51"/>
      <c r="P969" s="51"/>
      <c r="Q969" s="51"/>
      <c r="R969" s="52"/>
    </row>
    <row r="970" spans="1:18" ht="15" customHeight="1" x14ac:dyDescent="0.25">
      <c r="A970" s="1"/>
      <c r="B970" s="40"/>
      <c r="C970" s="40"/>
      <c r="D970" s="40"/>
      <c r="E970" s="39"/>
      <c r="F970" s="50"/>
      <c r="G970" s="50"/>
      <c r="H970" s="50"/>
      <c r="I970" s="50"/>
      <c r="J970" s="50"/>
      <c r="K970" s="50"/>
      <c r="L970" s="50"/>
      <c r="M970" s="50"/>
      <c r="N970" s="51"/>
      <c r="O970" s="51"/>
      <c r="P970" s="51"/>
      <c r="Q970" s="51"/>
      <c r="R970" s="52"/>
    </row>
    <row r="971" spans="1:18" ht="15" customHeight="1" x14ac:dyDescent="0.25">
      <c r="A971" s="1"/>
      <c r="B971" s="40"/>
      <c r="C971" s="40"/>
      <c r="D971" s="40"/>
      <c r="E971" s="42"/>
      <c r="F971" s="50"/>
      <c r="G971" s="50"/>
      <c r="H971" s="50"/>
      <c r="I971" s="50"/>
      <c r="J971" s="50"/>
      <c r="K971" s="50"/>
      <c r="L971" s="50"/>
      <c r="M971" s="50"/>
      <c r="N971" s="51"/>
      <c r="O971" s="51"/>
      <c r="P971" s="51"/>
      <c r="Q971" s="51"/>
      <c r="R971" s="52"/>
    </row>
    <row r="972" spans="1:18" ht="15" customHeight="1" x14ac:dyDescent="0.25">
      <c r="A972" s="1"/>
      <c r="B972" s="43"/>
      <c r="C972" s="43"/>
      <c r="D972" s="43"/>
      <c r="E972" s="42"/>
      <c r="F972" s="50"/>
      <c r="G972" s="50"/>
      <c r="H972" s="50"/>
      <c r="I972" s="50"/>
      <c r="J972" s="50"/>
      <c r="K972" s="50"/>
      <c r="L972" s="50"/>
      <c r="M972" s="50"/>
      <c r="N972" s="51"/>
      <c r="O972" s="51"/>
      <c r="P972" s="51"/>
      <c r="Q972" s="51"/>
      <c r="R972" s="52"/>
    </row>
    <row r="973" spans="1:18" ht="15" customHeight="1" x14ac:dyDescent="0.25">
      <c r="A973" s="1"/>
      <c r="B973" s="38"/>
      <c r="C973" s="38"/>
      <c r="D973" s="38"/>
      <c r="E973" s="58"/>
      <c r="F973" s="50"/>
      <c r="G973" s="50"/>
      <c r="H973" s="50"/>
      <c r="I973" s="50"/>
      <c r="J973" s="50"/>
      <c r="K973" s="50"/>
      <c r="L973" s="50"/>
      <c r="M973" s="50"/>
      <c r="N973" s="51"/>
      <c r="O973" s="51"/>
      <c r="P973" s="51"/>
      <c r="Q973" s="51"/>
      <c r="R973" s="52"/>
    </row>
    <row r="974" spans="1:18" ht="15" customHeight="1" x14ac:dyDescent="0.25">
      <c r="A974" s="1"/>
      <c r="B974" s="40"/>
      <c r="C974" s="40"/>
      <c r="D974" s="40"/>
      <c r="E974" s="42"/>
      <c r="F974" s="50"/>
      <c r="G974" s="50"/>
      <c r="H974" s="50"/>
      <c r="I974" s="50"/>
      <c r="J974" s="50"/>
      <c r="K974" s="50"/>
      <c r="L974" s="50"/>
      <c r="M974" s="50"/>
      <c r="N974" s="51"/>
      <c r="O974" s="51"/>
      <c r="P974" s="51"/>
      <c r="Q974" s="51"/>
      <c r="R974" s="52"/>
    </row>
    <row r="975" spans="1:18" ht="15" customHeight="1" x14ac:dyDescent="0.25">
      <c r="A975" s="1"/>
      <c r="B975" s="43"/>
      <c r="C975" s="43"/>
      <c r="D975" s="43"/>
      <c r="E975" s="58"/>
      <c r="F975" s="50"/>
      <c r="G975" s="50"/>
      <c r="H975" s="50"/>
      <c r="I975" s="50"/>
      <c r="J975" s="50"/>
      <c r="K975" s="50"/>
      <c r="L975" s="50"/>
      <c r="M975" s="50"/>
      <c r="N975" s="51"/>
      <c r="O975" s="51"/>
      <c r="P975" s="51"/>
      <c r="Q975" s="51"/>
      <c r="R975" s="52"/>
    </row>
    <row r="976" spans="1:18" ht="15" customHeight="1" x14ac:dyDescent="0.25">
      <c r="A976" s="1"/>
      <c r="B976" s="38"/>
      <c r="C976" s="38"/>
      <c r="D976" s="38"/>
      <c r="E976" s="58"/>
      <c r="F976" s="50"/>
      <c r="G976" s="50"/>
      <c r="H976" s="50"/>
      <c r="I976" s="50"/>
      <c r="J976" s="50"/>
      <c r="K976" s="50"/>
      <c r="L976" s="50"/>
      <c r="M976" s="50"/>
      <c r="N976" s="51"/>
      <c r="O976" s="51"/>
      <c r="P976" s="51"/>
      <c r="Q976" s="51"/>
      <c r="R976" s="52"/>
    </row>
    <row r="977" spans="1:18" ht="15" customHeight="1" x14ac:dyDescent="0.25">
      <c r="A977" s="1"/>
      <c r="B977" s="40"/>
      <c r="C977" s="40"/>
      <c r="D977" s="40"/>
      <c r="E977" s="58"/>
      <c r="F977" s="50"/>
      <c r="G977" s="50"/>
      <c r="H977" s="50"/>
      <c r="I977" s="50"/>
      <c r="J977" s="50"/>
      <c r="K977" s="50"/>
      <c r="L977" s="50"/>
      <c r="M977" s="50"/>
      <c r="N977" s="51"/>
      <c r="O977" s="51"/>
      <c r="P977" s="51"/>
      <c r="Q977" s="51"/>
      <c r="R977" s="52"/>
    </row>
    <row r="978" spans="1:18" ht="15" customHeight="1" x14ac:dyDescent="0.25">
      <c r="A978" s="1"/>
      <c r="B978" s="40"/>
      <c r="C978" s="40"/>
      <c r="D978" s="40"/>
      <c r="E978" s="42"/>
      <c r="F978" s="50"/>
      <c r="G978" s="50"/>
      <c r="H978" s="50"/>
      <c r="I978" s="50"/>
      <c r="J978" s="50"/>
      <c r="K978" s="50"/>
      <c r="L978" s="50"/>
      <c r="M978" s="50"/>
      <c r="N978" s="51"/>
      <c r="O978" s="51"/>
      <c r="P978" s="51"/>
      <c r="Q978" s="51"/>
      <c r="R978" s="52"/>
    </row>
    <row r="979" spans="1:18" ht="15" customHeight="1" x14ac:dyDescent="0.25">
      <c r="A979" s="1"/>
      <c r="B979" s="40"/>
      <c r="C979" s="40"/>
      <c r="D979" s="40"/>
      <c r="E979" s="42"/>
      <c r="F979" s="50"/>
      <c r="G979" s="50"/>
      <c r="H979" s="50"/>
      <c r="I979" s="50"/>
      <c r="J979" s="50"/>
      <c r="K979" s="50"/>
      <c r="L979" s="50"/>
      <c r="M979" s="50"/>
      <c r="N979" s="51"/>
      <c r="O979" s="51"/>
      <c r="P979" s="51"/>
      <c r="Q979" s="51"/>
      <c r="R979" s="52"/>
    </row>
    <row r="980" spans="1:18" ht="15" customHeight="1" x14ac:dyDescent="0.25">
      <c r="A980" s="1"/>
      <c r="B980" s="40"/>
      <c r="C980" s="40"/>
      <c r="D980" s="40"/>
      <c r="E980" s="42"/>
      <c r="F980" s="50"/>
      <c r="G980" s="50"/>
      <c r="H980" s="50"/>
      <c r="I980" s="50"/>
      <c r="J980" s="50"/>
      <c r="K980" s="50"/>
      <c r="L980" s="50"/>
      <c r="M980" s="50"/>
      <c r="N980" s="51"/>
      <c r="O980" s="51"/>
      <c r="P980" s="51"/>
      <c r="Q980" s="51"/>
      <c r="R980" s="52"/>
    </row>
    <row r="981" spans="1:18" ht="15" customHeight="1" x14ac:dyDescent="0.25">
      <c r="A981" s="1"/>
      <c r="B981" s="38"/>
      <c r="C981" s="38"/>
      <c r="D981" s="38"/>
      <c r="E981" s="42"/>
      <c r="F981" s="50"/>
      <c r="G981" s="50"/>
      <c r="H981" s="50"/>
      <c r="I981" s="50"/>
      <c r="J981" s="50"/>
      <c r="K981" s="50"/>
      <c r="L981" s="50"/>
      <c r="M981" s="50"/>
      <c r="N981" s="51"/>
      <c r="O981" s="51"/>
      <c r="P981" s="51"/>
      <c r="Q981" s="51"/>
      <c r="R981" s="52"/>
    </row>
    <row r="982" spans="1:18" ht="15" customHeight="1" x14ac:dyDescent="0.25">
      <c r="A982" s="1"/>
      <c r="B982" s="38"/>
      <c r="C982" s="38"/>
      <c r="D982" s="38"/>
      <c r="E982" s="42"/>
      <c r="F982" s="50"/>
      <c r="G982" s="50"/>
      <c r="H982" s="50"/>
      <c r="I982" s="50"/>
      <c r="J982" s="50"/>
      <c r="K982" s="50"/>
      <c r="L982" s="50"/>
      <c r="M982" s="50"/>
      <c r="N982" s="51"/>
      <c r="O982" s="51"/>
      <c r="P982" s="51"/>
      <c r="Q982" s="51"/>
      <c r="R982" s="52"/>
    </row>
    <row r="983" spans="1:18" ht="15" customHeight="1" x14ac:dyDescent="0.25">
      <c r="A983" s="1"/>
      <c r="B983" s="38"/>
      <c r="C983" s="38"/>
      <c r="D983" s="38"/>
      <c r="E983" s="42"/>
      <c r="F983" s="50"/>
      <c r="G983" s="50"/>
      <c r="H983" s="50"/>
      <c r="I983" s="50"/>
      <c r="J983" s="50"/>
      <c r="K983" s="50"/>
      <c r="L983" s="50"/>
      <c r="M983" s="50"/>
      <c r="N983" s="51"/>
      <c r="O983" s="51"/>
      <c r="P983" s="51"/>
      <c r="Q983" s="51"/>
      <c r="R983" s="52"/>
    </row>
    <row r="984" spans="1:18" ht="15" customHeight="1" x14ac:dyDescent="0.25">
      <c r="A984" s="1"/>
      <c r="B984" s="38"/>
      <c r="C984" s="38"/>
      <c r="D984" s="38"/>
      <c r="E984" s="39"/>
      <c r="F984" s="50"/>
      <c r="G984" s="50"/>
      <c r="H984" s="50"/>
      <c r="I984" s="50"/>
      <c r="J984" s="50"/>
      <c r="K984" s="50"/>
      <c r="L984" s="50"/>
      <c r="M984" s="50"/>
      <c r="N984" s="51"/>
      <c r="O984" s="51"/>
      <c r="P984" s="51"/>
      <c r="Q984" s="51"/>
      <c r="R984" s="52"/>
    </row>
    <row r="985" spans="1:18" ht="15" customHeight="1" x14ac:dyDescent="0.25">
      <c r="A985" s="1"/>
      <c r="B985" s="38"/>
      <c r="C985" s="38"/>
      <c r="D985" s="38"/>
      <c r="E985" s="42"/>
      <c r="F985" s="50"/>
      <c r="G985" s="50"/>
      <c r="H985" s="50"/>
      <c r="I985" s="50"/>
      <c r="J985" s="50"/>
      <c r="K985" s="50"/>
      <c r="L985" s="50"/>
      <c r="M985" s="50"/>
      <c r="N985" s="51"/>
      <c r="O985" s="51"/>
      <c r="P985" s="51"/>
      <c r="Q985" s="51"/>
      <c r="R985" s="52"/>
    </row>
    <row r="986" spans="1:18" ht="15" customHeight="1" x14ac:dyDescent="0.25">
      <c r="A986" s="1"/>
      <c r="B986" s="38"/>
      <c r="C986" s="38"/>
      <c r="D986" s="38"/>
      <c r="E986" s="42"/>
      <c r="F986" s="50"/>
      <c r="G986" s="50"/>
      <c r="H986" s="50"/>
      <c r="I986" s="50"/>
      <c r="J986" s="50"/>
      <c r="K986" s="50"/>
      <c r="L986" s="50"/>
      <c r="M986" s="50"/>
      <c r="N986" s="51"/>
      <c r="O986" s="51"/>
      <c r="P986" s="51"/>
      <c r="Q986" s="51"/>
      <c r="R986" s="52"/>
    </row>
    <row r="987" spans="1:18" ht="15" customHeight="1" x14ac:dyDescent="0.25">
      <c r="A987" s="1"/>
      <c r="B987" s="38"/>
      <c r="C987" s="38"/>
      <c r="D987" s="38"/>
      <c r="E987" s="42"/>
      <c r="F987" s="50"/>
      <c r="G987" s="50"/>
      <c r="H987" s="50"/>
      <c r="I987" s="50"/>
      <c r="J987" s="50"/>
      <c r="K987" s="50"/>
      <c r="L987" s="50"/>
      <c r="M987" s="50"/>
      <c r="N987" s="51"/>
      <c r="O987" s="51"/>
      <c r="P987" s="51"/>
      <c r="Q987" s="51"/>
      <c r="R987" s="52"/>
    </row>
    <row r="988" spans="1:18" ht="15" customHeight="1" x14ac:dyDescent="0.25">
      <c r="A988" s="1"/>
      <c r="B988" s="38"/>
      <c r="C988" s="38"/>
      <c r="D988" s="38"/>
      <c r="E988" s="42"/>
      <c r="F988" s="50"/>
      <c r="G988" s="50"/>
      <c r="H988" s="50"/>
      <c r="I988" s="50"/>
      <c r="J988" s="50"/>
      <c r="K988" s="50"/>
      <c r="L988" s="50"/>
      <c r="M988" s="50"/>
      <c r="N988" s="51"/>
      <c r="O988" s="51"/>
      <c r="P988" s="51"/>
      <c r="Q988" s="51"/>
      <c r="R988" s="52"/>
    </row>
    <row r="989" spans="1:18" ht="15" customHeight="1" x14ac:dyDescent="0.25">
      <c r="A989" s="1"/>
      <c r="B989" s="38"/>
      <c r="C989" s="38"/>
      <c r="D989" s="38"/>
      <c r="E989" s="42"/>
      <c r="F989" s="50"/>
      <c r="G989" s="50"/>
      <c r="H989" s="50"/>
      <c r="I989" s="50"/>
      <c r="J989" s="50"/>
      <c r="K989" s="50"/>
      <c r="L989" s="50"/>
      <c r="M989" s="50"/>
      <c r="N989" s="51"/>
      <c r="O989" s="51"/>
      <c r="P989" s="51"/>
      <c r="Q989" s="51"/>
      <c r="R989" s="52"/>
    </row>
    <row r="990" spans="1:18" ht="15" customHeight="1" x14ac:dyDescent="0.25">
      <c r="A990" s="1"/>
      <c r="B990" s="38"/>
      <c r="C990" s="38"/>
      <c r="D990" s="38"/>
      <c r="E990" s="42"/>
      <c r="F990" s="50"/>
      <c r="G990" s="50"/>
      <c r="H990" s="50"/>
      <c r="I990" s="50"/>
      <c r="J990" s="50"/>
      <c r="K990" s="50"/>
      <c r="L990" s="50"/>
      <c r="M990" s="50"/>
      <c r="N990" s="51"/>
      <c r="O990" s="51"/>
      <c r="P990" s="51"/>
      <c r="Q990" s="51"/>
      <c r="R990" s="52"/>
    </row>
    <row r="991" spans="1:18" ht="15" customHeight="1" x14ac:dyDescent="0.25">
      <c r="A991" s="1"/>
      <c r="B991" s="40"/>
      <c r="C991" s="40"/>
      <c r="D991" s="40"/>
      <c r="E991" s="42"/>
      <c r="F991" s="50"/>
      <c r="G991" s="50"/>
      <c r="H991" s="50"/>
      <c r="I991" s="50"/>
      <c r="J991" s="50"/>
      <c r="K991" s="50"/>
      <c r="L991" s="50"/>
      <c r="M991" s="50"/>
      <c r="N991" s="51"/>
      <c r="O991" s="51"/>
      <c r="P991" s="51"/>
      <c r="Q991" s="51"/>
      <c r="R991" s="52"/>
    </row>
    <row r="992" spans="1:18" ht="15" customHeight="1" x14ac:dyDescent="0.25">
      <c r="A992" s="1"/>
      <c r="B992" s="40"/>
      <c r="C992" s="40"/>
      <c r="D992" s="40"/>
      <c r="E992" s="42"/>
      <c r="F992" s="50"/>
      <c r="G992" s="50"/>
      <c r="H992" s="50"/>
      <c r="I992" s="50"/>
      <c r="J992" s="50"/>
      <c r="K992" s="50"/>
      <c r="L992" s="50"/>
      <c r="M992" s="50"/>
      <c r="N992" s="51"/>
      <c r="O992" s="51"/>
      <c r="P992" s="51"/>
      <c r="Q992" s="51"/>
      <c r="R992" s="52"/>
    </row>
    <row r="993" spans="1:18" ht="15" customHeight="1" x14ac:dyDescent="0.25">
      <c r="A993" s="1"/>
      <c r="B993" s="38"/>
      <c r="C993" s="38"/>
      <c r="D993" s="38"/>
      <c r="E993" s="42"/>
      <c r="F993" s="50"/>
      <c r="G993" s="50"/>
      <c r="H993" s="50"/>
      <c r="I993" s="50"/>
      <c r="J993" s="50"/>
      <c r="K993" s="50"/>
      <c r="L993" s="50"/>
      <c r="M993" s="50"/>
      <c r="N993" s="51"/>
      <c r="O993" s="51"/>
      <c r="P993" s="51"/>
      <c r="Q993" s="51"/>
      <c r="R993" s="52"/>
    </row>
    <row r="994" spans="1:18" ht="15" customHeight="1" x14ac:dyDescent="0.25">
      <c r="A994" s="1"/>
      <c r="B994" s="40"/>
      <c r="C994" s="40"/>
      <c r="D994" s="40"/>
      <c r="E994" s="42"/>
      <c r="F994" s="50"/>
      <c r="G994" s="50"/>
      <c r="H994" s="50"/>
      <c r="I994" s="50"/>
      <c r="J994" s="50"/>
      <c r="K994" s="50"/>
      <c r="L994" s="50"/>
      <c r="M994" s="50"/>
      <c r="N994" s="51"/>
      <c r="O994" s="51"/>
      <c r="P994" s="51"/>
      <c r="Q994" s="51"/>
      <c r="R994" s="52"/>
    </row>
    <row r="995" spans="1:18" ht="15" customHeight="1" x14ac:dyDescent="0.25">
      <c r="A995" s="1"/>
      <c r="B995" s="38"/>
      <c r="C995" s="38"/>
      <c r="D995" s="38"/>
      <c r="E995" s="39"/>
      <c r="F995" s="50"/>
      <c r="G995" s="50"/>
      <c r="H995" s="50"/>
      <c r="I995" s="50"/>
      <c r="J995" s="50"/>
      <c r="K995" s="50"/>
      <c r="L995" s="50"/>
      <c r="M995" s="50"/>
      <c r="N995" s="51"/>
      <c r="O995" s="51"/>
      <c r="P995" s="51"/>
      <c r="Q995" s="51"/>
      <c r="R995" s="52"/>
    </row>
    <row r="996" spans="1:18" ht="15" customHeight="1" x14ac:dyDescent="0.25">
      <c r="A996" s="1"/>
      <c r="B996" s="38"/>
      <c r="C996" s="38"/>
      <c r="D996" s="38"/>
      <c r="E996" s="39"/>
      <c r="F996" s="50"/>
      <c r="G996" s="50"/>
      <c r="H996" s="50"/>
      <c r="I996" s="50"/>
      <c r="J996" s="50"/>
      <c r="K996" s="50"/>
      <c r="L996" s="50"/>
      <c r="M996" s="50"/>
      <c r="N996" s="51"/>
      <c r="O996" s="51"/>
      <c r="P996" s="51"/>
      <c r="Q996" s="51"/>
      <c r="R996" s="52"/>
    </row>
    <row r="997" spans="1:18" ht="15" customHeight="1" x14ac:dyDescent="0.25">
      <c r="A997" s="1"/>
      <c r="B997" s="38"/>
      <c r="C997" s="38"/>
      <c r="D997" s="38"/>
      <c r="E997" s="42"/>
      <c r="F997" s="50"/>
      <c r="G997" s="50"/>
      <c r="H997" s="50"/>
      <c r="I997" s="50"/>
      <c r="J997" s="50"/>
      <c r="K997" s="50"/>
      <c r="L997" s="50"/>
      <c r="M997" s="50"/>
      <c r="N997" s="51"/>
      <c r="O997" s="51"/>
      <c r="P997" s="51"/>
      <c r="Q997" s="51"/>
      <c r="R997" s="52"/>
    </row>
    <row r="998" spans="1:18" ht="15" customHeight="1" x14ac:dyDescent="0.25">
      <c r="A998" s="1"/>
      <c r="B998" s="38"/>
      <c r="C998" s="38"/>
      <c r="D998" s="38"/>
      <c r="E998" s="42"/>
      <c r="F998" s="50"/>
      <c r="G998" s="50"/>
      <c r="H998" s="50"/>
      <c r="I998" s="50"/>
      <c r="J998" s="50"/>
      <c r="K998" s="50"/>
      <c r="L998" s="50"/>
      <c r="M998" s="50"/>
      <c r="N998" s="51"/>
      <c r="O998" s="51"/>
      <c r="P998" s="51"/>
      <c r="Q998" s="51"/>
      <c r="R998" s="52"/>
    </row>
    <row r="999" spans="1:18" ht="15" customHeight="1" x14ac:dyDescent="0.25">
      <c r="A999" s="1"/>
      <c r="B999" s="38"/>
      <c r="C999" s="38"/>
      <c r="D999" s="38"/>
      <c r="E999" s="41"/>
      <c r="F999" s="50"/>
      <c r="G999" s="50"/>
      <c r="H999" s="50"/>
      <c r="I999" s="50"/>
      <c r="J999" s="50"/>
      <c r="K999" s="50"/>
      <c r="L999" s="50"/>
      <c r="M999" s="50"/>
      <c r="N999" s="51"/>
      <c r="O999" s="51"/>
      <c r="P999" s="51"/>
      <c r="Q999" s="51"/>
      <c r="R999" s="52"/>
    </row>
    <row r="1000" spans="1:18" ht="15" customHeight="1" x14ac:dyDescent="0.25">
      <c r="A1000" s="1"/>
      <c r="B1000" s="38"/>
      <c r="C1000" s="38"/>
      <c r="D1000" s="38"/>
      <c r="E1000" s="42"/>
      <c r="F1000" s="50"/>
      <c r="G1000" s="50"/>
      <c r="H1000" s="50"/>
      <c r="I1000" s="50"/>
      <c r="J1000" s="50"/>
      <c r="K1000" s="50"/>
      <c r="L1000" s="50"/>
      <c r="M1000" s="50"/>
      <c r="N1000" s="51"/>
      <c r="O1000" s="51"/>
      <c r="P1000" s="51"/>
      <c r="Q1000" s="51"/>
      <c r="R1000" s="52"/>
    </row>
    <row r="1001" spans="1:18" ht="15" customHeight="1" x14ac:dyDescent="0.25">
      <c r="A1001" s="1"/>
      <c r="B1001" s="43"/>
      <c r="C1001" s="43"/>
      <c r="D1001" s="43"/>
      <c r="E1001" s="42"/>
      <c r="F1001" s="50"/>
      <c r="G1001" s="50"/>
      <c r="H1001" s="50"/>
      <c r="I1001" s="50"/>
      <c r="J1001" s="50"/>
      <c r="K1001" s="50"/>
      <c r="L1001" s="50"/>
      <c r="M1001" s="50"/>
      <c r="N1001" s="51"/>
      <c r="O1001" s="51"/>
      <c r="P1001" s="51"/>
      <c r="Q1001" s="51"/>
      <c r="R1001" s="52"/>
    </row>
    <row r="1002" spans="1:18" ht="15" customHeight="1" x14ac:dyDescent="0.25">
      <c r="A1002" s="1"/>
      <c r="B1002" s="38"/>
      <c r="C1002" s="38"/>
      <c r="D1002" s="38"/>
      <c r="E1002" s="39"/>
      <c r="F1002" s="50"/>
      <c r="G1002" s="50"/>
      <c r="H1002" s="50"/>
      <c r="I1002" s="50"/>
      <c r="J1002" s="50"/>
      <c r="K1002" s="50"/>
      <c r="L1002" s="50"/>
      <c r="M1002" s="50"/>
      <c r="N1002" s="51"/>
      <c r="O1002" s="51"/>
      <c r="P1002" s="51"/>
      <c r="Q1002" s="51"/>
      <c r="R1002" s="52"/>
    </row>
    <row r="1003" spans="1:18" ht="15" customHeight="1" x14ac:dyDescent="0.25">
      <c r="A1003" s="1"/>
      <c r="B1003" s="38"/>
      <c r="C1003" s="38"/>
      <c r="D1003" s="38"/>
      <c r="E1003" s="42"/>
      <c r="F1003" s="50"/>
      <c r="G1003" s="50"/>
      <c r="H1003" s="50"/>
      <c r="I1003" s="50"/>
      <c r="J1003" s="50"/>
      <c r="K1003" s="50"/>
      <c r="L1003" s="50"/>
      <c r="M1003" s="50"/>
      <c r="N1003" s="51"/>
      <c r="O1003" s="51"/>
      <c r="P1003" s="51"/>
      <c r="Q1003" s="51"/>
      <c r="R1003" s="52"/>
    </row>
    <row r="1004" spans="1:18" ht="15" customHeight="1" x14ac:dyDescent="0.25">
      <c r="A1004" s="1"/>
      <c r="B1004" s="40"/>
      <c r="C1004" s="40"/>
      <c r="D1004" s="40"/>
      <c r="E1004" s="41"/>
      <c r="F1004" s="50"/>
      <c r="G1004" s="50"/>
      <c r="H1004" s="50"/>
      <c r="I1004" s="50"/>
      <c r="J1004" s="50"/>
      <c r="K1004" s="50"/>
      <c r="L1004" s="50"/>
      <c r="M1004" s="50"/>
      <c r="N1004" s="51"/>
      <c r="O1004" s="51"/>
      <c r="P1004" s="51"/>
      <c r="Q1004" s="51"/>
      <c r="R1004" s="52"/>
    </row>
    <row r="1005" spans="1:18" ht="15" customHeight="1" x14ac:dyDescent="0.25">
      <c r="A1005" s="1"/>
      <c r="B1005" s="40"/>
      <c r="C1005" s="40"/>
      <c r="D1005" s="40"/>
      <c r="E1005" s="41"/>
      <c r="F1005" s="50"/>
      <c r="G1005" s="50"/>
      <c r="H1005" s="50"/>
      <c r="I1005" s="50"/>
      <c r="J1005" s="50"/>
      <c r="K1005" s="50"/>
      <c r="L1005" s="50"/>
      <c r="M1005" s="50"/>
      <c r="N1005" s="51"/>
      <c r="O1005" s="51"/>
      <c r="P1005" s="51"/>
      <c r="Q1005" s="51"/>
      <c r="R1005" s="52"/>
    </row>
    <row r="1006" spans="1:18" ht="15" customHeight="1" x14ac:dyDescent="0.25">
      <c r="A1006" s="1"/>
      <c r="B1006" s="38"/>
      <c r="C1006" s="38"/>
      <c r="D1006" s="38"/>
      <c r="E1006" s="41"/>
      <c r="F1006" s="50"/>
      <c r="G1006" s="50"/>
      <c r="H1006" s="50"/>
      <c r="I1006" s="50"/>
      <c r="J1006" s="50"/>
      <c r="K1006" s="50"/>
      <c r="L1006" s="50"/>
      <c r="M1006" s="50"/>
      <c r="N1006" s="51"/>
      <c r="O1006" s="51"/>
      <c r="P1006" s="51"/>
      <c r="Q1006" s="51"/>
      <c r="R1006" s="52"/>
    </row>
    <row r="1007" spans="1:18" ht="15" customHeight="1" x14ac:dyDescent="0.25">
      <c r="A1007" s="1"/>
      <c r="B1007" s="38"/>
      <c r="C1007" s="38"/>
      <c r="D1007" s="38"/>
      <c r="E1007" s="42"/>
      <c r="F1007" s="50"/>
      <c r="G1007" s="50"/>
      <c r="H1007" s="50"/>
      <c r="I1007" s="50"/>
      <c r="J1007" s="50"/>
      <c r="K1007" s="50"/>
      <c r="L1007" s="50"/>
      <c r="M1007" s="50"/>
      <c r="N1007" s="51"/>
      <c r="O1007" s="51"/>
      <c r="P1007" s="51"/>
      <c r="Q1007" s="51"/>
      <c r="R1007" s="52"/>
    </row>
    <row r="1008" spans="1:18" ht="15" customHeight="1" x14ac:dyDescent="0.25">
      <c r="A1008" s="1"/>
      <c r="B1008" s="38"/>
      <c r="C1008" s="38"/>
      <c r="D1008" s="38"/>
      <c r="E1008" s="41"/>
      <c r="F1008" s="50"/>
      <c r="G1008" s="50"/>
      <c r="H1008" s="50"/>
      <c r="I1008" s="50"/>
      <c r="J1008" s="50"/>
      <c r="K1008" s="50"/>
      <c r="L1008" s="50"/>
      <c r="M1008" s="50"/>
      <c r="N1008" s="51"/>
      <c r="O1008" s="51"/>
      <c r="P1008" s="51"/>
      <c r="Q1008" s="51"/>
      <c r="R1008" s="52"/>
    </row>
    <row r="1009" spans="1:18" ht="15" customHeight="1" x14ac:dyDescent="0.25">
      <c r="A1009" s="1"/>
      <c r="B1009" s="40"/>
      <c r="C1009" s="40"/>
      <c r="D1009" s="40"/>
      <c r="E1009" s="42"/>
      <c r="F1009" s="50"/>
      <c r="G1009" s="50"/>
      <c r="H1009" s="50"/>
      <c r="I1009" s="50"/>
      <c r="J1009" s="50"/>
      <c r="K1009" s="50"/>
      <c r="L1009" s="50"/>
      <c r="M1009" s="50"/>
      <c r="N1009" s="51"/>
      <c r="O1009" s="51"/>
      <c r="P1009" s="51"/>
      <c r="Q1009" s="51"/>
      <c r="R1009" s="52"/>
    </row>
    <row r="1010" spans="1:18" ht="15" customHeight="1" x14ac:dyDescent="0.25">
      <c r="A1010" s="1"/>
      <c r="B1010" s="38"/>
      <c r="C1010" s="38"/>
      <c r="D1010" s="38"/>
      <c r="E1010" s="42"/>
      <c r="F1010" s="50"/>
      <c r="G1010" s="50"/>
      <c r="H1010" s="50"/>
      <c r="I1010" s="50"/>
      <c r="J1010" s="50"/>
      <c r="K1010" s="50"/>
      <c r="L1010" s="50"/>
      <c r="M1010" s="50"/>
      <c r="N1010" s="51"/>
      <c r="O1010" s="51"/>
      <c r="P1010" s="51"/>
      <c r="Q1010" s="51"/>
      <c r="R1010" s="52"/>
    </row>
    <row r="1011" spans="1:18" ht="15" customHeight="1" x14ac:dyDescent="0.25">
      <c r="A1011" s="1"/>
      <c r="B1011" s="38"/>
      <c r="C1011" s="38"/>
      <c r="D1011" s="38"/>
      <c r="E1011" s="39"/>
      <c r="F1011" s="50"/>
      <c r="G1011" s="50"/>
      <c r="H1011" s="50"/>
      <c r="I1011" s="50"/>
      <c r="J1011" s="50"/>
      <c r="K1011" s="50"/>
      <c r="L1011" s="50"/>
      <c r="M1011" s="50"/>
      <c r="N1011" s="51"/>
      <c r="O1011" s="51"/>
      <c r="P1011" s="51"/>
      <c r="Q1011" s="51"/>
      <c r="R1011" s="52"/>
    </row>
    <row r="1012" spans="1:18" ht="15" customHeight="1" x14ac:dyDescent="0.25">
      <c r="A1012" s="1"/>
      <c r="B1012" s="40"/>
      <c r="C1012" s="40"/>
      <c r="D1012" s="40"/>
      <c r="E1012" s="42"/>
      <c r="F1012" s="50"/>
      <c r="G1012" s="50"/>
      <c r="H1012" s="50"/>
      <c r="I1012" s="50"/>
      <c r="J1012" s="50"/>
      <c r="K1012" s="50"/>
      <c r="L1012" s="50"/>
      <c r="M1012" s="50"/>
      <c r="N1012" s="51"/>
      <c r="O1012" s="51"/>
      <c r="P1012" s="51"/>
      <c r="Q1012" s="51"/>
      <c r="R1012" s="52"/>
    </row>
    <row r="1013" spans="1:18" ht="15" customHeight="1" x14ac:dyDescent="0.25">
      <c r="A1013" s="1"/>
      <c r="B1013" s="38"/>
      <c r="C1013" s="38"/>
      <c r="D1013" s="38"/>
      <c r="E1013" s="42"/>
      <c r="F1013" s="50"/>
      <c r="G1013" s="50"/>
      <c r="H1013" s="50"/>
      <c r="I1013" s="50"/>
      <c r="J1013" s="50"/>
      <c r="K1013" s="50"/>
      <c r="L1013" s="50"/>
      <c r="M1013" s="50"/>
      <c r="N1013" s="51"/>
      <c r="O1013" s="51"/>
      <c r="P1013" s="51"/>
      <c r="Q1013" s="51"/>
      <c r="R1013" s="52"/>
    </row>
    <row r="1014" spans="1:18" ht="15" customHeight="1" x14ac:dyDescent="0.25">
      <c r="A1014" s="1"/>
      <c r="B1014" s="60"/>
      <c r="C1014" s="60"/>
      <c r="D1014" s="60"/>
      <c r="E1014" s="39"/>
      <c r="F1014" s="50"/>
      <c r="G1014" s="50"/>
      <c r="H1014" s="50"/>
      <c r="I1014" s="50"/>
      <c r="J1014" s="50"/>
      <c r="K1014" s="50"/>
      <c r="L1014" s="50"/>
      <c r="M1014" s="50"/>
      <c r="N1014" s="51"/>
      <c r="O1014" s="51"/>
      <c r="P1014" s="51"/>
      <c r="Q1014" s="51"/>
      <c r="R1014" s="52"/>
    </row>
    <row r="1015" spans="1:18" ht="15" customHeight="1" x14ac:dyDescent="0.25">
      <c r="A1015" s="1"/>
      <c r="B1015" s="40"/>
      <c r="C1015" s="40"/>
      <c r="D1015" s="40"/>
      <c r="E1015" s="42"/>
      <c r="F1015" s="63"/>
      <c r="G1015" s="50"/>
      <c r="H1015" s="50"/>
      <c r="I1015" s="50"/>
      <c r="J1015" s="50"/>
      <c r="K1015" s="50"/>
      <c r="L1015" s="63"/>
      <c r="M1015" s="50"/>
      <c r="N1015" s="51"/>
      <c r="O1015" s="51"/>
      <c r="P1015" s="51"/>
      <c r="Q1015" s="51"/>
      <c r="R1015" s="52"/>
    </row>
    <row r="1016" spans="1:18" ht="15" customHeight="1" x14ac:dyDescent="0.25">
      <c r="A1016" s="1"/>
      <c r="B1016" s="40"/>
      <c r="C1016" s="40"/>
      <c r="D1016" s="40"/>
      <c r="E1016" s="39"/>
      <c r="F1016" s="50"/>
      <c r="G1016" s="50"/>
      <c r="H1016" s="50"/>
      <c r="I1016" s="50"/>
      <c r="J1016" s="50"/>
      <c r="K1016" s="50"/>
      <c r="L1016" s="50"/>
      <c r="M1016" s="50"/>
      <c r="N1016" s="51"/>
      <c r="O1016" s="51"/>
      <c r="P1016" s="51"/>
      <c r="Q1016" s="51"/>
      <c r="R1016" s="52"/>
    </row>
    <row r="1017" spans="1:18" ht="15" customHeight="1" x14ac:dyDescent="0.25">
      <c r="A1017" s="1"/>
      <c r="B1017" s="38"/>
      <c r="C1017" s="38"/>
      <c r="D1017" s="38"/>
      <c r="E1017" s="62"/>
      <c r="F1017" s="50"/>
      <c r="G1017" s="50"/>
      <c r="H1017" s="64"/>
      <c r="I1017" s="50"/>
      <c r="J1017" s="50"/>
      <c r="K1017" s="50"/>
      <c r="L1017" s="50"/>
      <c r="M1017" s="50"/>
      <c r="N1017" s="51"/>
      <c r="O1017" s="51"/>
      <c r="P1017" s="51"/>
      <c r="Q1017" s="51"/>
      <c r="R1017" s="52"/>
    </row>
    <row r="1018" spans="1:18" ht="15" customHeight="1" x14ac:dyDescent="0.25">
      <c r="A1018" s="1"/>
      <c r="B1018" s="40"/>
      <c r="C1018" s="40"/>
      <c r="D1018" s="40"/>
      <c r="E1018" s="42"/>
      <c r="F1018" s="50"/>
      <c r="G1018" s="50"/>
      <c r="H1018" s="50"/>
      <c r="I1018" s="50"/>
      <c r="J1018" s="50"/>
      <c r="K1018" s="50"/>
      <c r="L1018" s="50"/>
      <c r="M1018" s="50"/>
      <c r="N1018" s="51"/>
      <c r="O1018" s="51"/>
      <c r="P1018" s="51"/>
      <c r="Q1018" s="51"/>
      <c r="R1018" s="52"/>
    </row>
    <row r="1019" spans="1:18" ht="15" customHeight="1" x14ac:dyDescent="0.25">
      <c r="A1019" s="1"/>
      <c r="B1019" s="38"/>
      <c r="C1019" s="38"/>
      <c r="D1019" s="38"/>
      <c r="E1019" s="42"/>
      <c r="F1019" s="50"/>
      <c r="G1019" s="50"/>
      <c r="H1019" s="50"/>
      <c r="I1019" s="50"/>
      <c r="J1019" s="50"/>
      <c r="K1019" s="50"/>
      <c r="L1019" s="50"/>
      <c r="M1019" s="50"/>
      <c r="N1019" s="51"/>
      <c r="O1019" s="51"/>
      <c r="P1019" s="51"/>
      <c r="Q1019" s="51"/>
      <c r="R1019" s="52"/>
    </row>
    <row r="1020" spans="1:18" ht="15" customHeight="1" x14ac:dyDescent="0.25">
      <c r="A1020" s="1"/>
      <c r="B1020" s="38"/>
      <c r="C1020" s="38"/>
      <c r="D1020" s="38"/>
      <c r="E1020" s="42"/>
      <c r="F1020" s="50"/>
      <c r="G1020" s="50"/>
      <c r="H1020" s="50"/>
      <c r="I1020" s="50"/>
      <c r="J1020" s="50"/>
      <c r="K1020" s="50"/>
      <c r="L1020" s="50"/>
      <c r="M1020" s="50"/>
      <c r="N1020" s="51"/>
      <c r="O1020" s="51"/>
      <c r="P1020" s="51"/>
      <c r="Q1020" s="51"/>
      <c r="R1020" s="52"/>
    </row>
    <row r="1021" spans="1:18" ht="15" customHeight="1" x14ac:dyDescent="0.25">
      <c r="A1021" s="1"/>
      <c r="B1021" s="40"/>
      <c r="C1021" s="40"/>
      <c r="D1021" s="40"/>
      <c r="E1021" s="39"/>
      <c r="F1021" s="50"/>
      <c r="G1021" s="50"/>
      <c r="H1021" s="50"/>
      <c r="I1021" s="50"/>
      <c r="J1021" s="50"/>
      <c r="K1021" s="50"/>
      <c r="L1021" s="50"/>
      <c r="M1021" s="50"/>
      <c r="N1021" s="51"/>
      <c r="O1021" s="51"/>
      <c r="P1021" s="51"/>
      <c r="Q1021" s="51"/>
      <c r="R1021" s="52"/>
    </row>
    <row r="1022" spans="1:18" ht="15" customHeight="1" x14ac:dyDescent="0.25">
      <c r="A1022" s="1"/>
      <c r="B1022" s="43"/>
      <c r="C1022" s="43"/>
      <c r="D1022" s="43"/>
      <c r="E1022" s="42"/>
      <c r="F1022" s="50"/>
      <c r="G1022" s="50"/>
      <c r="H1022" s="50"/>
      <c r="I1022" s="50"/>
      <c r="J1022" s="50"/>
      <c r="K1022" s="50"/>
      <c r="L1022" s="50"/>
      <c r="M1022" s="50"/>
      <c r="N1022" s="51"/>
      <c r="O1022" s="51"/>
      <c r="P1022" s="51"/>
      <c r="Q1022" s="51"/>
      <c r="R1022" s="52"/>
    </row>
    <row r="1023" spans="1:18" ht="15" customHeight="1" x14ac:dyDescent="0.25">
      <c r="A1023" s="1"/>
      <c r="B1023" s="38"/>
      <c r="C1023" s="38"/>
      <c r="D1023" s="38"/>
      <c r="E1023" s="42"/>
      <c r="F1023" s="50"/>
      <c r="G1023" s="50"/>
      <c r="H1023" s="50"/>
      <c r="I1023" s="50"/>
      <c r="J1023" s="50"/>
      <c r="K1023" s="50"/>
      <c r="L1023" s="50"/>
      <c r="M1023" s="50"/>
      <c r="N1023" s="51"/>
      <c r="O1023" s="51"/>
      <c r="P1023" s="51"/>
      <c r="Q1023" s="51"/>
      <c r="R1023" s="52"/>
    </row>
    <row r="1024" spans="1:18" ht="15" customHeight="1" x14ac:dyDescent="0.25">
      <c r="A1024" s="1"/>
      <c r="B1024" s="40"/>
      <c r="C1024" s="40"/>
      <c r="D1024" s="40"/>
      <c r="E1024" s="42"/>
      <c r="F1024" s="50"/>
      <c r="G1024" s="50"/>
      <c r="H1024" s="50"/>
      <c r="I1024" s="50"/>
      <c r="J1024" s="50"/>
      <c r="K1024" s="50"/>
      <c r="L1024" s="50"/>
      <c r="M1024" s="50"/>
      <c r="N1024" s="51"/>
      <c r="O1024" s="51"/>
      <c r="P1024" s="51"/>
      <c r="Q1024" s="51"/>
      <c r="R1024" s="52"/>
    </row>
    <row r="1025" spans="1:18" ht="15" customHeight="1" x14ac:dyDescent="0.25">
      <c r="A1025" s="1"/>
      <c r="B1025" s="38"/>
      <c r="C1025" s="38"/>
      <c r="D1025" s="38"/>
      <c r="E1025" s="39"/>
      <c r="F1025" s="50"/>
      <c r="G1025" s="50"/>
      <c r="H1025" s="50"/>
      <c r="I1025" s="50"/>
      <c r="J1025" s="50"/>
      <c r="K1025" s="50"/>
      <c r="L1025" s="50"/>
      <c r="M1025" s="50"/>
      <c r="N1025" s="51"/>
      <c r="O1025" s="51"/>
      <c r="P1025" s="51"/>
      <c r="Q1025" s="51"/>
      <c r="R1025" s="52"/>
    </row>
    <row r="1026" spans="1:18" ht="15" customHeight="1" x14ac:dyDescent="0.25">
      <c r="A1026" s="1"/>
      <c r="B1026" s="38"/>
      <c r="C1026" s="38"/>
      <c r="D1026" s="38"/>
      <c r="E1026" s="42"/>
      <c r="F1026" s="50"/>
      <c r="G1026" s="50"/>
      <c r="H1026" s="50"/>
      <c r="I1026" s="50"/>
      <c r="J1026" s="50"/>
      <c r="K1026" s="50"/>
      <c r="L1026" s="50"/>
      <c r="M1026" s="50"/>
      <c r="N1026" s="51"/>
      <c r="O1026" s="51"/>
      <c r="P1026" s="51"/>
      <c r="Q1026" s="51"/>
      <c r="R1026" s="52"/>
    </row>
    <row r="1027" spans="1:18" ht="15" customHeight="1" x14ac:dyDescent="0.25">
      <c r="A1027" s="1"/>
      <c r="B1027" s="61"/>
      <c r="C1027" s="61"/>
      <c r="D1027" s="61"/>
      <c r="E1027" s="39"/>
      <c r="F1027" s="50"/>
      <c r="G1027" s="50"/>
      <c r="H1027" s="50"/>
      <c r="I1027" s="50"/>
      <c r="J1027" s="50"/>
      <c r="K1027" s="50"/>
      <c r="L1027" s="50"/>
      <c r="M1027" s="50"/>
      <c r="N1027" s="51"/>
      <c r="O1027" s="51"/>
      <c r="P1027" s="51"/>
      <c r="Q1027" s="51"/>
      <c r="R1027" s="52"/>
    </row>
    <row r="1028" spans="1:18" ht="15" customHeight="1" x14ac:dyDescent="0.25">
      <c r="A1028" s="1"/>
      <c r="B1028" s="38"/>
      <c r="C1028" s="38"/>
      <c r="D1028" s="38"/>
      <c r="E1028" s="41"/>
      <c r="F1028" s="50"/>
      <c r="G1028" s="50"/>
      <c r="H1028" s="50"/>
      <c r="I1028" s="50"/>
      <c r="J1028" s="50"/>
      <c r="K1028" s="50"/>
      <c r="L1028" s="50"/>
      <c r="M1028" s="50"/>
      <c r="N1028" s="51"/>
      <c r="O1028" s="51"/>
      <c r="P1028" s="51"/>
      <c r="Q1028" s="51"/>
      <c r="R1028" s="52"/>
    </row>
    <row r="1029" spans="1:18" ht="15" customHeight="1" x14ac:dyDescent="0.25">
      <c r="A1029" s="1"/>
      <c r="B1029" s="38"/>
      <c r="C1029" s="38"/>
      <c r="D1029" s="38"/>
      <c r="E1029" s="42"/>
      <c r="F1029" s="50"/>
      <c r="G1029" s="50"/>
      <c r="H1029" s="50"/>
      <c r="I1029" s="50"/>
      <c r="J1029" s="50"/>
      <c r="K1029" s="50"/>
      <c r="L1029" s="50"/>
      <c r="M1029" s="50"/>
      <c r="N1029" s="51"/>
      <c r="O1029" s="51"/>
      <c r="P1029" s="51"/>
      <c r="Q1029" s="51"/>
      <c r="R1029" s="52"/>
    </row>
    <row r="1030" spans="1:18" ht="15" customHeight="1" x14ac:dyDescent="0.25">
      <c r="A1030" s="1"/>
      <c r="B1030" s="38"/>
      <c r="C1030" s="38"/>
      <c r="D1030" s="38"/>
      <c r="E1030" s="42"/>
      <c r="F1030" s="50"/>
      <c r="G1030" s="50"/>
      <c r="H1030" s="50"/>
      <c r="I1030" s="50"/>
      <c r="J1030" s="50"/>
      <c r="K1030" s="50"/>
      <c r="L1030" s="50"/>
      <c r="M1030" s="50"/>
      <c r="N1030" s="51"/>
      <c r="O1030" s="51"/>
      <c r="P1030" s="51"/>
      <c r="Q1030" s="51"/>
      <c r="R1030" s="52"/>
    </row>
    <row r="1031" spans="1:18" ht="15" customHeight="1" x14ac:dyDescent="0.25">
      <c r="A1031" s="1"/>
      <c r="B1031" s="40"/>
      <c r="C1031" s="40"/>
      <c r="D1031" s="40"/>
      <c r="E1031" s="42"/>
      <c r="F1031" s="50"/>
      <c r="G1031" s="50"/>
      <c r="H1031" s="50"/>
      <c r="I1031" s="50"/>
      <c r="J1031" s="50"/>
      <c r="K1031" s="50"/>
      <c r="L1031" s="50"/>
      <c r="M1031" s="50"/>
      <c r="N1031" s="51"/>
      <c r="O1031" s="51"/>
      <c r="P1031" s="51"/>
      <c r="Q1031" s="51"/>
      <c r="R1031" s="52"/>
    </row>
    <row r="1032" spans="1:18" ht="15" customHeight="1" x14ac:dyDescent="0.25">
      <c r="A1032" s="1"/>
      <c r="B1032" s="38"/>
      <c r="C1032" s="38"/>
      <c r="D1032" s="38"/>
      <c r="E1032" s="42"/>
      <c r="F1032" s="50"/>
      <c r="G1032" s="50"/>
      <c r="H1032" s="50"/>
      <c r="I1032" s="50"/>
      <c r="J1032" s="50"/>
      <c r="K1032" s="50"/>
      <c r="L1032" s="50"/>
      <c r="M1032" s="50"/>
      <c r="N1032" s="51"/>
      <c r="O1032" s="51"/>
      <c r="P1032" s="51"/>
      <c r="Q1032" s="51"/>
      <c r="R1032" s="52"/>
    </row>
    <row r="1033" spans="1:18" ht="15" customHeight="1" x14ac:dyDescent="0.25">
      <c r="A1033" s="1"/>
      <c r="B1033" s="38"/>
      <c r="C1033" s="38"/>
      <c r="D1033" s="38"/>
      <c r="E1033" s="39"/>
      <c r="F1033" s="50"/>
      <c r="G1033" s="50"/>
      <c r="H1033" s="50"/>
      <c r="I1033" s="50"/>
      <c r="J1033" s="50"/>
      <c r="K1033" s="50"/>
      <c r="L1033" s="50"/>
      <c r="M1033" s="50"/>
      <c r="N1033" s="51"/>
      <c r="O1033" s="51"/>
      <c r="P1033" s="51"/>
      <c r="Q1033" s="51"/>
      <c r="R1033" s="52"/>
    </row>
    <row r="1034" spans="1:18" ht="15" customHeight="1" x14ac:dyDescent="0.25">
      <c r="A1034" s="1"/>
      <c r="B1034" s="38"/>
      <c r="C1034" s="38"/>
      <c r="D1034" s="38"/>
      <c r="E1034" s="57"/>
      <c r="F1034" s="50"/>
      <c r="G1034" s="50"/>
      <c r="H1034" s="50"/>
      <c r="I1034" s="50"/>
      <c r="J1034" s="50"/>
      <c r="K1034" s="50"/>
      <c r="L1034" s="50"/>
      <c r="M1034" s="50"/>
      <c r="N1034" s="55"/>
      <c r="O1034" s="55"/>
      <c r="P1034" s="55"/>
      <c r="Q1034" s="55"/>
      <c r="R1034" s="52"/>
    </row>
    <row r="1035" spans="1:18" ht="15" customHeight="1" x14ac:dyDescent="0.25">
      <c r="A1035" s="1"/>
      <c r="B1035" s="40"/>
      <c r="C1035" s="40"/>
      <c r="D1035" s="40"/>
      <c r="E1035" s="39"/>
      <c r="F1035" s="50"/>
      <c r="G1035" s="50"/>
      <c r="H1035" s="50"/>
      <c r="I1035" s="50"/>
      <c r="J1035" s="50"/>
      <c r="K1035" s="50"/>
      <c r="L1035" s="50"/>
      <c r="M1035" s="50"/>
      <c r="N1035" s="51"/>
      <c r="O1035" s="51"/>
      <c r="P1035" s="51"/>
      <c r="Q1035" s="51"/>
      <c r="R1035" s="52"/>
    </row>
    <row r="1036" spans="1:18" ht="15" customHeight="1" x14ac:dyDescent="0.25">
      <c r="A1036" s="1"/>
      <c r="B1036" s="38"/>
      <c r="C1036" s="38"/>
      <c r="D1036" s="38"/>
      <c r="E1036" s="42"/>
      <c r="F1036" s="50"/>
      <c r="G1036" s="50"/>
      <c r="H1036" s="50"/>
      <c r="I1036" s="50"/>
      <c r="J1036" s="50"/>
      <c r="K1036" s="50"/>
      <c r="L1036" s="50"/>
      <c r="M1036" s="50"/>
      <c r="N1036" s="51"/>
      <c r="O1036" s="51"/>
      <c r="P1036" s="51"/>
      <c r="Q1036" s="51"/>
      <c r="R1036" s="52"/>
    </row>
    <row r="1037" spans="1:18" ht="15" customHeight="1" x14ac:dyDescent="0.25">
      <c r="A1037" s="1"/>
      <c r="B1037" s="40"/>
      <c r="C1037" s="40"/>
      <c r="D1037" s="40"/>
      <c r="E1037" s="42"/>
      <c r="F1037" s="50"/>
      <c r="G1037" s="50"/>
      <c r="H1037" s="50"/>
      <c r="I1037" s="50"/>
      <c r="J1037" s="50"/>
      <c r="K1037" s="50"/>
      <c r="L1037" s="50"/>
      <c r="M1037" s="50"/>
      <c r="N1037" s="51"/>
      <c r="O1037" s="51"/>
      <c r="P1037" s="51"/>
      <c r="Q1037" s="51"/>
      <c r="R1037" s="52"/>
    </row>
    <row r="1038" spans="1:18" ht="15" customHeight="1" x14ac:dyDescent="0.25">
      <c r="A1038" s="1"/>
      <c r="B1038" s="40"/>
      <c r="C1038" s="40"/>
      <c r="D1038" s="40"/>
      <c r="E1038" s="42"/>
      <c r="F1038" s="50"/>
      <c r="G1038" s="50"/>
      <c r="H1038" s="50"/>
      <c r="I1038" s="50"/>
      <c r="J1038" s="50"/>
      <c r="K1038" s="50"/>
      <c r="L1038" s="50"/>
      <c r="M1038" s="50"/>
      <c r="N1038" s="51"/>
      <c r="O1038" s="51"/>
      <c r="P1038" s="51"/>
      <c r="Q1038" s="51"/>
      <c r="R1038" s="52"/>
    </row>
    <row r="1039" spans="1:18" ht="15" customHeight="1" x14ac:dyDescent="0.25">
      <c r="A1039" s="1"/>
      <c r="B1039" s="38"/>
      <c r="C1039" s="38"/>
      <c r="D1039" s="38"/>
      <c r="E1039" s="42"/>
      <c r="F1039" s="50"/>
      <c r="G1039" s="50"/>
      <c r="H1039" s="50"/>
      <c r="I1039" s="50"/>
      <c r="J1039" s="50"/>
      <c r="K1039" s="50"/>
      <c r="L1039" s="50"/>
      <c r="M1039" s="50"/>
      <c r="N1039" s="51"/>
      <c r="O1039" s="51"/>
      <c r="P1039" s="51"/>
      <c r="Q1039" s="51"/>
      <c r="R1039" s="52"/>
    </row>
    <row r="1040" spans="1:18" ht="15" customHeight="1" x14ac:dyDescent="0.25">
      <c r="A1040" s="1"/>
      <c r="B1040" s="38"/>
      <c r="C1040" s="38"/>
      <c r="D1040" s="38"/>
      <c r="E1040" s="41"/>
      <c r="F1040" s="50"/>
      <c r="G1040" s="50"/>
      <c r="H1040" s="50"/>
      <c r="I1040" s="50"/>
      <c r="J1040" s="50"/>
      <c r="K1040" s="50"/>
      <c r="L1040" s="50"/>
      <c r="M1040" s="50"/>
      <c r="N1040" s="51"/>
      <c r="O1040" s="51"/>
      <c r="P1040" s="51"/>
      <c r="Q1040" s="51"/>
      <c r="R1040" s="52"/>
    </row>
    <row r="1041" spans="1:18" ht="15" customHeight="1" x14ac:dyDescent="0.25">
      <c r="A1041" s="1"/>
      <c r="B1041" s="38"/>
      <c r="C1041" s="38"/>
      <c r="D1041" s="38"/>
      <c r="E1041" s="42"/>
      <c r="F1041" s="50"/>
      <c r="G1041" s="50"/>
      <c r="H1041" s="50"/>
      <c r="I1041" s="50"/>
      <c r="J1041" s="50"/>
      <c r="K1041" s="50"/>
      <c r="L1041" s="50"/>
      <c r="M1041" s="50"/>
      <c r="N1041" s="51"/>
      <c r="O1041" s="51"/>
      <c r="P1041" s="51"/>
      <c r="Q1041" s="51"/>
      <c r="R1041" s="52"/>
    </row>
    <row r="1042" spans="1:18" ht="15" customHeight="1" x14ac:dyDescent="0.25">
      <c r="A1042" s="1"/>
      <c r="B1042" s="38"/>
      <c r="C1042" s="38"/>
      <c r="D1042" s="38"/>
      <c r="E1042" s="42"/>
      <c r="F1042" s="50"/>
      <c r="G1042" s="50"/>
      <c r="H1042" s="50"/>
      <c r="I1042" s="50"/>
      <c r="J1042" s="50"/>
      <c r="K1042" s="50"/>
      <c r="L1042" s="50"/>
      <c r="M1042" s="50"/>
      <c r="N1042" s="51"/>
      <c r="O1042" s="51"/>
      <c r="P1042" s="51"/>
      <c r="Q1042" s="51"/>
      <c r="R1042" s="52"/>
    </row>
    <row r="1043" spans="1:18" ht="15" customHeight="1" x14ac:dyDescent="0.25">
      <c r="A1043" s="1"/>
      <c r="B1043" s="43"/>
      <c r="C1043" s="43"/>
      <c r="D1043" s="43"/>
      <c r="E1043" s="42"/>
      <c r="F1043" s="50"/>
      <c r="G1043" s="50"/>
      <c r="H1043" s="50"/>
      <c r="I1043" s="50"/>
      <c r="J1043" s="50"/>
      <c r="K1043" s="50"/>
      <c r="L1043" s="50"/>
      <c r="M1043" s="50"/>
      <c r="N1043" s="51"/>
      <c r="O1043" s="51"/>
      <c r="P1043" s="51"/>
      <c r="Q1043" s="51"/>
      <c r="R1043" s="52"/>
    </row>
    <row r="1044" spans="1:18" ht="15" customHeight="1" x14ac:dyDescent="0.25">
      <c r="A1044" s="1"/>
      <c r="B1044" s="38"/>
      <c r="C1044" s="38"/>
      <c r="D1044" s="38"/>
      <c r="E1044" s="42"/>
      <c r="F1044" s="50"/>
      <c r="G1044" s="50"/>
      <c r="H1044" s="50"/>
      <c r="I1044" s="50"/>
      <c r="J1044" s="50"/>
      <c r="K1044" s="50"/>
      <c r="L1044" s="50"/>
      <c r="M1044" s="50"/>
      <c r="N1044" s="51"/>
      <c r="O1044" s="51"/>
      <c r="P1044" s="51"/>
      <c r="Q1044" s="51"/>
      <c r="R1044" s="52"/>
    </row>
    <row r="1045" spans="1:18" ht="15" customHeight="1" x14ac:dyDescent="0.25">
      <c r="A1045" s="1"/>
      <c r="B1045" s="40"/>
      <c r="C1045" s="40"/>
      <c r="D1045" s="40"/>
      <c r="E1045" s="41"/>
      <c r="F1045" s="50"/>
      <c r="G1045" s="50"/>
      <c r="H1045" s="50"/>
      <c r="I1045" s="50"/>
      <c r="J1045" s="50"/>
      <c r="K1045" s="50"/>
      <c r="L1045" s="50"/>
      <c r="M1045" s="50"/>
      <c r="N1045" s="51"/>
      <c r="O1045" s="51"/>
      <c r="P1045" s="51"/>
      <c r="Q1045" s="51"/>
      <c r="R1045" s="52"/>
    </row>
    <row r="1046" spans="1:18" ht="15" customHeight="1" x14ac:dyDescent="0.25">
      <c r="A1046" s="1"/>
      <c r="B1046" s="38"/>
      <c r="C1046" s="38"/>
      <c r="D1046" s="38"/>
      <c r="E1046" s="41"/>
      <c r="F1046" s="50"/>
      <c r="G1046" s="50"/>
      <c r="H1046" s="50"/>
      <c r="I1046" s="50"/>
      <c r="J1046" s="50"/>
      <c r="K1046" s="50"/>
      <c r="L1046" s="50"/>
      <c r="M1046" s="50"/>
      <c r="N1046" s="51"/>
      <c r="O1046" s="51"/>
      <c r="P1046" s="51"/>
      <c r="Q1046" s="51"/>
      <c r="R1046" s="52"/>
    </row>
    <row r="1047" spans="1:18" ht="15" customHeight="1" x14ac:dyDescent="0.25">
      <c r="A1047" s="1"/>
      <c r="B1047" s="38"/>
      <c r="C1047" s="38"/>
      <c r="D1047" s="38"/>
      <c r="E1047" s="41"/>
      <c r="F1047" s="50"/>
      <c r="G1047" s="50"/>
      <c r="H1047" s="50"/>
      <c r="I1047" s="50"/>
      <c r="J1047" s="50"/>
      <c r="K1047" s="50"/>
      <c r="L1047" s="50"/>
      <c r="M1047" s="50"/>
      <c r="N1047" s="51"/>
      <c r="O1047" s="51"/>
      <c r="P1047" s="51"/>
      <c r="Q1047" s="51"/>
      <c r="R1047" s="52"/>
    </row>
    <row r="1048" spans="1:18" ht="15" customHeight="1" x14ac:dyDescent="0.25">
      <c r="A1048" s="1"/>
      <c r="B1048" s="43"/>
      <c r="C1048" s="43"/>
      <c r="D1048" s="43"/>
      <c r="E1048" s="41"/>
      <c r="F1048" s="50"/>
      <c r="G1048" s="50"/>
      <c r="H1048" s="50"/>
      <c r="I1048" s="50"/>
      <c r="J1048" s="50"/>
      <c r="K1048" s="50"/>
      <c r="L1048" s="50"/>
      <c r="M1048" s="50"/>
      <c r="N1048" s="51"/>
      <c r="O1048" s="51"/>
      <c r="P1048" s="51"/>
      <c r="Q1048" s="51"/>
      <c r="R1048" s="52"/>
    </row>
    <row r="1049" spans="1:18" ht="15" customHeight="1" x14ac:dyDescent="0.25">
      <c r="A1049" s="1"/>
      <c r="B1049" s="38"/>
      <c r="C1049" s="38"/>
      <c r="D1049" s="38"/>
      <c r="E1049" s="42"/>
      <c r="F1049" s="50"/>
      <c r="G1049" s="50"/>
      <c r="H1049" s="50"/>
      <c r="I1049" s="50"/>
      <c r="J1049" s="50"/>
      <c r="K1049" s="50"/>
      <c r="L1049" s="50"/>
      <c r="M1049" s="50"/>
      <c r="N1049" s="51"/>
      <c r="O1049" s="51"/>
      <c r="P1049" s="51"/>
      <c r="Q1049" s="51"/>
      <c r="R1049" s="52"/>
    </row>
    <row r="1050" spans="1:18" ht="15" customHeight="1" x14ac:dyDescent="0.25">
      <c r="A1050" s="1"/>
      <c r="B1050" s="40"/>
      <c r="C1050" s="40"/>
      <c r="D1050" s="40"/>
      <c r="E1050" s="42"/>
      <c r="F1050" s="50"/>
      <c r="G1050" s="50"/>
      <c r="H1050" s="50"/>
      <c r="I1050" s="50"/>
      <c r="J1050" s="50"/>
      <c r="K1050" s="50"/>
      <c r="L1050" s="50"/>
      <c r="M1050" s="50"/>
      <c r="N1050" s="51"/>
      <c r="O1050" s="51"/>
      <c r="P1050" s="51"/>
      <c r="Q1050" s="51"/>
      <c r="R1050" s="52"/>
    </row>
    <row r="1051" spans="1:18" ht="15" customHeight="1" x14ac:dyDescent="0.25">
      <c r="A1051" s="1"/>
      <c r="B1051" s="38"/>
      <c r="C1051" s="38"/>
      <c r="D1051" s="38"/>
      <c r="E1051" s="39"/>
      <c r="F1051" s="50"/>
      <c r="G1051" s="50"/>
      <c r="H1051" s="50"/>
      <c r="I1051" s="50"/>
      <c r="J1051" s="50"/>
      <c r="K1051" s="50"/>
      <c r="L1051" s="50"/>
      <c r="M1051" s="50"/>
      <c r="N1051" s="51"/>
      <c r="O1051" s="51"/>
      <c r="P1051" s="51"/>
      <c r="Q1051" s="51"/>
      <c r="R1051" s="52"/>
    </row>
    <row r="1052" spans="1:18" ht="15" customHeight="1" x14ac:dyDescent="0.25">
      <c r="A1052" s="1"/>
      <c r="B1052" s="43"/>
      <c r="C1052" s="43"/>
      <c r="D1052" s="43"/>
      <c r="E1052" s="39"/>
      <c r="F1052" s="50"/>
      <c r="G1052" s="50"/>
      <c r="H1052" s="50"/>
      <c r="I1052" s="50"/>
      <c r="J1052" s="50"/>
      <c r="K1052" s="50"/>
      <c r="L1052" s="50"/>
      <c r="M1052" s="50"/>
      <c r="N1052" s="51"/>
      <c r="O1052" s="51"/>
      <c r="P1052" s="51"/>
      <c r="Q1052" s="51"/>
      <c r="R1052" s="52"/>
    </row>
    <row r="1053" spans="1:18" ht="15" customHeight="1" x14ac:dyDescent="0.25">
      <c r="A1053" s="1"/>
      <c r="B1053" s="38"/>
      <c r="C1053" s="38"/>
      <c r="D1053" s="38"/>
      <c r="E1053" s="39"/>
      <c r="F1053" s="50"/>
      <c r="G1053" s="50"/>
      <c r="H1053" s="50"/>
      <c r="I1053" s="50"/>
      <c r="J1053" s="50"/>
      <c r="K1053" s="50"/>
      <c r="L1053" s="50"/>
      <c r="M1053" s="50"/>
      <c r="N1053" s="51"/>
      <c r="O1053" s="51"/>
      <c r="P1053" s="51"/>
      <c r="Q1053" s="51"/>
      <c r="R1053" s="52"/>
    </row>
    <row r="1054" spans="1:18" ht="15" customHeight="1" x14ac:dyDescent="0.25">
      <c r="A1054" s="1"/>
      <c r="B1054" s="38"/>
      <c r="C1054" s="38"/>
      <c r="D1054" s="38"/>
      <c r="E1054" s="42"/>
      <c r="F1054" s="50"/>
      <c r="G1054" s="50"/>
      <c r="H1054" s="50"/>
      <c r="I1054" s="50"/>
      <c r="J1054" s="50"/>
      <c r="K1054" s="50"/>
      <c r="L1054" s="50"/>
      <c r="M1054" s="50"/>
      <c r="N1054" s="51"/>
      <c r="O1054" s="51"/>
      <c r="P1054" s="51"/>
      <c r="Q1054" s="51"/>
      <c r="R1054" s="52"/>
    </row>
    <row r="1055" spans="1:18" ht="15" customHeight="1" x14ac:dyDescent="0.25">
      <c r="A1055" s="1"/>
      <c r="B1055" s="40"/>
      <c r="C1055" s="40"/>
      <c r="D1055" s="40"/>
      <c r="E1055" s="39"/>
      <c r="F1055" s="50"/>
      <c r="G1055" s="50"/>
      <c r="H1055" s="50"/>
      <c r="I1055" s="50"/>
      <c r="J1055" s="50"/>
      <c r="K1055" s="50"/>
      <c r="L1055" s="50"/>
      <c r="M1055" s="50"/>
      <c r="N1055" s="51"/>
      <c r="O1055" s="51"/>
      <c r="P1055" s="51"/>
      <c r="Q1055" s="51"/>
      <c r="R1055" s="52"/>
    </row>
    <row r="1056" spans="1:18" ht="15" customHeight="1" x14ac:dyDescent="0.25">
      <c r="A1056" s="1"/>
      <c r="B1056" s="40"/>
      <c r="C1056" s="40"/>
      <c r="D1056" s="40"/>
      <c r="E1056" s="41"/>
      <c r="F1056" s="50"/>
      <c r="G1056" s="50"/>
      <c r="H1056" s="50"/>
      <c r="I1056" s="50"/>
      <c r="J1056" s="50"/>
      <c r="K1056" s="50"/>
      <c r="L1056" s="50"/>
      <c r="M1056" s="50"/>
      <c r="N1056" s="51"/>
      <c r="O1056" s="51"/>
      <c r="P1056" s="51"/>
      <c r="Q1056" s="51"/>
      <c r="R1056" s="52"/>
    </row>
    <row r="1057" spans="1:18" ht="15" customHeight="1" x14ac:dyDescent="0.25">
      <c r="A1057" s="1"/>
      <c r="B1057" s="40"/>
      <c r="C1057" s="40"/>
      <c r="D1057" s="40"/>
      <c r="E1057" s="39"/>
      <c r="F1057" s="50"/>
      <c r="G1057" s="50"/>
      <c r="H1057" s="50"/>
      <c r="I1057" s="50"/>
      <c r="J1057" s="50"/>
      <c r="K1057" s="50"/>
      <c r="L1057" s="50"/>
      <c r="M1057" s="50"/>
      <c r="N1057" s="51"/>
      <c r="O1057" s="51"/>
      <c r="P1057" s="51"/>
      <c r="Q1057" s="51"/>
      <c r="R1057" s="52"/>
    </row>
    <row r="1058" spans="1:18" ht="15" customHeight="1" x14ac:dyDescent="0.25">
      <c r="A1058" s="1"/>
      <c r="B1058" s="40"/>
      <c r="C1058" s="40"/>
      <c r="D1058" s="40"/>
      <c r="E1058" s="39"/>
      <c r="F1058" s="50"/>
      <c r="G1058" s="50"/>
      <c r="H1058" s="50"/>
      <c r="I1058" s="50"/>
      <c r="J1058" s="50"/>
      <c r="K1058" s="50"/>
      <c r="L1058" s="50"/>
      <c r="M1058" s="50"/>
      <c r="N1058" s="51"/>
      <c r="O1058" s="51"/>
      <c r="P1058" s="51"/>
      <c r="Q1058" s="51"/>
      <c r="R1058" s="52"/>
    </row>
    <row r="1059" spans="1:18" ht="15" customHeight="1" x14ac:dyDescent="0.25">
      <c r="A1059" s="1"/>
      <c r="B1059" s="38"/>
      <c r="C1059" s="38"/>
      <c r="D1059" s="38"/>
      <c r="E1059" s="42"/>
      <c r="F1059" s="50"/>
      <c r="G1059" s="50"/>
      <c r="H1059" s="50"/>
      <c r="I1059" s="50"/>
      <c r="J1059" s="50"/>
      <c r="K1059" s="50"/>
      <c r="L1059" s="50"/>
      <c r="M1059" s="50"/>
      <c r="N1059" s="51"/>
      <c r="O1059" s="51"/>
      <c r="P1059" s="51"/>
      <c r="Q1059" s="51"/>
      <c r="R1059" s="52"/>
    </row>
    <row r="1060" spans="1:18" ht="15" customHeight="1" x14ac:dyDescent="0.25">
      <c r="A1060" s="1"/>
      <c r="B1060" s="38"/>
      <c r="C1060" s="38"/>
      <c r="D1060" s="38"/>
      <c r="E1060" s="41"/>
      <c r="F1060" s="50"/>
      <c r="G1060" s="50"/>
      <c r="H1060" s="50"/>
      <c r="I1060" s="50"/>
      <c r="J1060" s="50"/>
      <c r="K1060" s="50"/>
      <c r="L1060" s="50"/>
      <c r="M1060" s="50"/>
      <c r="N1060" s="51"/>
      <c r="O1060" s="51"/>
      <c r="P1060" s="51"/>
      <c r="Q1060" s="51"/>
      <c r="R1060" s="52"/>
    </row>
    <row r="1061" spans="1:18" ht="15" customHeight="1" x14ac:dyDescent="0.25">
      <c r="A1061" s="1"/>
      <c r="B1061" s="40"/>
      <c r="C1061" s="40"/>
      <c r="D1061" s="40"/>
      <c r="E1061" s="42"/>
      <c r="F1061" s="50"/>
      <c r="G1061" s="50"/>
      <c r="H1061" s="50"/>
      <c r="I1061" s="50"/>
      <c r="J1061" s="50"/>
      <c r="K1061" s="50"/>
      <c r="L1061" s="50"/>
      <c r="M1061" s="50"/>
      <c r="N1061" s="51"/>
      <c r="O1061" s="51"/>
      <c r="P1061" s="51"/>
      <c r="Q1061" s="51"/>
      <c r="R1061" s="52"/>
    </row>
    <row r="1062" spans="1:18" ht="15" customHeight="1" x14ac:dyDescent="0.25">
      <c r="A1062" s="1"/>
      <c r="B1062" s="40"/>
      <c r="C1062" s="40"/>
      <c r="D1062" s="40"/>
      <c r="E1062" s="39"/>
      <c r="F1062" s="50"/>
      <c r="G1062" s="50"/>
      <c r="H1062" s="50"/>
      <c r="I1062" s="50"/>
      <c r="J1062" s="50"/>
      <c r="K1062" s="50"/>
      <c r="L1062" s="50"/>
      <c r="M1062" s="50"/>
      <c r="N1062" s="51"/>
      <c r="O1062" s="51"/>
      <c r="P1062" s="51"/>
      <c r="Q1062" s="51"/>
      <c r="R1062" s="52"/>
    </row>
    <row r="1063" spans="1:18" ht="15" customHeight="1" x14ac:dyDescent="0.25">
      <c r="A1063" s="1"/>
      <c r="B1063" s="38"/>
      <c r="C1063" s="38"/>
      <c r="D1063" s="38"/>
      <c r="E1063" s="42"/>
      <c r="F1063" s="50"/>
      <c r="G1063" s="50"/>
      <c r="H1063" s="50"/>
      <c r="I1063" s="50"/>
      <c r="J1063" s="50"/>
      <c r="K1063" s="50"/>
      <c r="L1063" s="50"/>
      <c r="M1063" s="50"/>
      <c r="N1063" s="51"/>
      <c r="O1063" s="51"/>
      <c r="P1063" s="51"/>
      <c r="Q1063" s="51"/>
      <c r="R1063" s="52"/>
    </row>
    <row r="1064" spans="1:18" ht="15" customHeight="1" x14ac:dyDescent="0.25">
      <c r="A1064" s="1"/>
      <c r="B1064" s="38"/>
      <c r="C1064" s="38"/>
      <c r="D1064" s="38"/>
      <c r="E1064" s="42"/>
      <c r="F1064" s="50"/>
      <c r="G1064" s="50"/>
      <c r="H1064" s="50"/>
      <c r="I1064" s="50"/>
      <c r="J1064" s="50"/>
      <c r="K1064" s="50"/>
      <c r="L1064" s="50"/>
      <c r="M1064" s="50"/>
      <c r="N1064" s="51"/>
      <c r="O1064" s="51"/>
      <c r="P1064" s="51"/>
      <c r="Q1064" s="51"/>
      <c r="R1064" s="52"/>
    </row>
    <row r="1065" spans="1:18" ht="15" customHeight="1" x14ac:dyDescent="0.25">
      <c r="A1065" s="1"/>
      <c r="B1065" s="40"/>
      <c r="C1065" s="40"/>
      <c r="D1065" s="40"/>
      <c r="E1065" s="57"/>
      <c r="F1065" s="50"/>
      <c r="G1065" s="50"/>
      <c r="H1065" s="50"/>
      <c r="I1065" s="50"/>
      <c r="J1065" s="50"/>
      <c r="K1065" s="50"/>
      <c r="L1065" s="50"/>
      <c r="M1065" s="50"/>
      <c r="N1065" s="51"/>
      <c r="O1065" s="51"/>
      <c r="P1065" s="51"/>
      <c r="Q1065" s="51"/>
      <c r="R1065" s="52"/>
    </row>
    <row r="1066" spans="1:18" ht="15" customHeight="1" x14ac:dyDescent="0.25">
      <c r="A1066" s="1"/>
      <c r="B1066" s="40"/>
      <c r="C1066" s="40"/>
      <c r="D1066" s="40"/>
      <c r="E1066" s="41"/>
      <c r="F1066" s="50"/>
      <c r="G1066" s="50"/>
      <c r="H1066" s="50"/>
      <c r="I1066" s="50"/>
      <c r="J1066" s="50"/>
      <c r="K1066" s="50"/>
      <c r="L1066" s="50"/>
      <c r="M1066" s="50"/>
      <c r="N1066" s="51"/>
      <c r="O1066" s="51"/>
      <c r="P1066" s="51"/>
      <c r="Q1066" s="51"/>
      <c r="R1066" s="52"/>
    </row>
    <row r="1067" spans="1:18" ht="15" customHeight="1" x14ac:dyDescent="0.25">
      <c r="A1067" s="1"/>
      <c r="B1067" s="38"/>
      <c r="C1067" s="38"/>
      <c r="D1067" s="38"/>
      <c r="E1067" s="41"/>
      <c r="F1067" s="50"/>
      <c r="G1067" s="50"/>
      <c r="H1067" s="50"/>
      <c r="I1067" s="50"/>
      <c r="J1067" s="50"/>
      <c r="K1067" s="50"/>
      <c r="L1067" s="50"/>
      <c r="M1067" s="50"/>
      <c r="N1067" s="51"/>
      <c r="O1067" s="51"/>
      <c r="P1067" s="51"/>
      <c r="Q1067" s="51"/>
      <c r="R1067" s="52"/>
    </row>
    <row r="1068" spans="1:18" ht="15" customHeight="1" x14ac:dyDescent="0.25">
      <c r="A1068" s="1"/>
      <c r="B1068" s="38"/>
      <c r="C1068" s="38"/>
      <c r="D1068" s="38"/>
      <c r="E1068" s="39"/>
      <c r="F1068" s="50"/>
      <c r="G1068" s="50"/>
      <c r="H1068" s="50"/>
      <c r="I1068" s="50"/>
      <c r="J1068" s="50"/>
      <c r="K1068" s="50"/>
      <c r="L1068" s="50"/>
      <c r="M1068" s="50"/>
      <c r="N1068" s="51"/>
      <c r="O1068" s="51"/>
      <c r="P1068" s="51"/>
      <c r="Q1068" s="51"/>
      <c r="R1068" s="52"/>
    </row>
    <row r="1069" spans="1:18" ht="15" customHeight="1" x14ac:dyDescent="0.25">
      <c r="A1069" s="1"/>
      <c r="B1069" s="38"/>
      <c r="C1069" s="38"/>
      <c r="D1069" s="38"/>
      <c r="E1069" s="39"/>
      <c r="F1069" s="50"/>
      <c r="G1069" s="50"/>
      <c r="H1069" s="50"/>
      <c r="I1069" s="50"/>
      <c r="J1069" s="50"/>
      <c r="K1069" s="50"/>
      <c r="L1069" s="50"/>
      <c r="M1069" s="50"/>
      <c r="N1069" s="51"/>
      <c r="O1069" s="51"/>
      <c r="P1069" s="51"/>
      <c r="Q1069" s="51"/>
      <c r="R1069" s="52"/>
    </row>
    <row r="1070" spans="1:18" ht="15" customHeight="1" x14ac:dyDescent="0.25">
      <c r="A1070" s="1"/>
      <c r="B1070" s="40"/>
      <c r="C1070" s="40"/>
      <c r="D1070" s="40"/>
      <c r="E1070" s="41"/>
      <c r="F1070" s="50"/>
      <c r="G1070" s="50"/>
      <c r="H1070" s="50"/>
      <c r="I1070" s="50"/>
      <c r="J1070" s="50"/>
      <c r="K1070" s="50"/>
      <c r="L1070" s="50"/>
      <c r="M1070" s="50"/>
      <c r="N1070" s="51"/>
      <c r="O1070" s="51"/>
      <c r="P1070" s="51"/>
      <c r="Q1070" s="51"/>
      <c r="R1070" s="52"/>
    </row>
    <row r="1071" spans="1:18" ht="15" customHeight="1" x14ac:dyDescent="0.25">
      <c r="A1071" s="1"/>
      <c r="B1071" s="38"/>
      <c r="C1071" s="38"/>
      <c r="D1071" s="38"/>
      <c r="E1071" s="41"/>
      <c r="F1071" s="50"/>
      <c r="G1071" s="50"/>
      <c r="H1071" s="50"/>
      <c r="I1071" s="50"/>
      <c r="J1071" s="50"/>
      <c r="K1071" s="50"/>
      <c r="L1071" s="50"/>
      <c r="M1071" s="50"/>
      <c r="N1071" s="51"/>
      <c r="O1071" s="51"/>
      <c r="P1071" s="51"/>
      <c r="Q1071" s="51"/>
      <c r="R1071" s="52"/>
    </row>
    <row r="1072" spans="1:18" ht="15" customHeight="1" x14ac:dyDescent="0.25">
      <c r="A1072" s="1"/>
      <c r="B1072" s="40"/>
      <c r="C1072" s="40"/>
      <c r="D1072" s="40"/>
      <c r="E1072" s="42"/>
      <c r="F1072" s="50"/>
      <c r="G1072" s="50"/>
      <c r="H1072" s="50"/>
      <c r="I1072" s="50"/>
      <c r="J1072" s="50"/>
      <c r="K1072" s="50"/>
      <c r="L1072" s="50"/>
      <c r="M1072" s="50"/>
      <c r="N1072" s="51"/>
      <c r="O1072" s="51"/>
      <c r="P1072" s="51"/>
      <c r="Q1072" s="51"/>
      <c r="R1072" s="52"/>
    </row>
    <row r="1073" spans="1:18" ht="15" customHeight="1" x14ac:dyDescent="0.25">
      <c r="A1073" s="1"/>
      <c r="B1073" s="38"/>
      <c r="C1073" s="38"/>
      <c r="D1073" s="38"/>
      <c r="E1073" s="42"/>
      <c r="F1073" s="50"/>
      <c r="G1073" s="50"/>
      <c r="H1073" s="50"/>
      <c r="I1073" s="50"/>
      <c r="J1073" s="50"/>
      <c r="K1073" s="50"/>
      <c r="L1073" s="50"/>
      <c r="M1073" s="50"/>
      <c r="N1073" s="51"/>
      <c r="O1073" s="51"/>
      <c r="P1073" s="51"/>
      <c r="Q1073" s="51"/>
      <c r="R1073" s="52"/>
    </row>
    <row r="1074" spans="1:18" ht="15" customHeight="1" x14ac:dyDescent="0.25">
      <c r="A1074" s="1"/>
      <c r="B1074" s="38"/>
      <c r="C1074" s="38"/>
      <c r="D1074" s="38"/>
      <c r="E1074" s="42"/>
      <c r="F1074" s="50"/>
      <c r="G1074" s="50"/>
      <c r="H1074" s="50"/>
      <c r="I1074" s="50"/>
      <c r="J1074" s="50"/>
      <c r="K1074" s="50"/>
      <c r="L1074" s="50"/>
      <c r="M1074" s="50"/>
      <c r="N1074" s="51"/>
      <c r="O1074" s="51"/>
      <c r="P1074" s="51"/>
      <c r="Q1074" s="51"/>
      <c r="R1074" s="52"/>
    </row>
    <row r="1075" spans="1:18" ht="15" customHeight="1" x14ac:dyDescent="0.25">
      <c r="A1075" s="1"/>
      <c r="B1075" s="38"/>
      <c r="C1075" s="38"/>
      <c r="D1075" s="38"/>
      <c r="E1075" s="42"/>
      <c r="F1075" s="50"/>
      <c r="G1075" s="50"/>
      <c r="H1075" s="50"/>
      <c r="I1075" s="50"/>
      <c r="J1075" s="50"/>
      <c r="K1075" s="50"/>
      <c r="L1075" s="50"/>
      <c r="M1075" s="50"/>
      <c r="N1075" s="51"/>
      <c r="O1075" s="51"/>
      <c r="P1075" s="51"/>
      <c r="Q1075" s="51"/>
      <c r="R1075" s="52"/>
    </row>
    <row r="1076" spans="1:18" ht="15" customHeight="1" x14ac:dyDescent="0.25">
      <c r="A1076" s="1"/>
      <c r="B1076" s="60"/>
      <c r="C1076" s="60"/>
      <c r="D1076" s="60"/>
      <c r="E1076" s="39"/>
      <c r="F1076" s="50"/>
      <c r="G1076" s="50"/>
      <c r="H1076" s="50"/>
      <c r="I1076" s="50"/>
      <c r="J1076" s="50"/>
      <c r="K1076" s="50"/>
      <c r="L1076" s="50"/>
      <c r="M1076" s="50"/>
      <c r="N1076" s="51"/>
      <c r="O1076" s="51"/>
      <c r="P1076" s="51"/>
      <c r="Q1076" s="51"/>
      <c r="R1076" s="52"/>
    </row>
    <row r="1077" spans="1:18" ht="15" customHeight="1" x14ac:dyDescent="0.25">
      <c r="A1077" s="1"/>
      <c r="B1077" s="40"/>
      <c r="C1077" s="40"/>
      <c r="D1077" s="40"/>
      <c r="E1077" s="42"/>
      <c r="F1077" s="50"/>
      <c r="G1077" s="50"/>
      <c r="H1077" s="50"/>
      <c r="I1077" s="50"/>
      <c r="J1077" s="50"/>
      <c r="K1077" s="50"/>
      <c r="L1077" s="50"/>
      <c r="M1077" s="50"/>
      <c r="N1077" s="51"/>
      <c r="O1077" s="51"/>
      <c r="P1077" s="51"/>
      <c r="Q1077" s="51"/>
      <c r="R1077" s="52"/>
    </row>
    <row r="1078" spans="1:18" ht="15" customHeight="1" x14ac:dyDescent="0.25">
      <c r="A1078" s="1"/>
      <c r="B1078" s="40"/>
      <c r="C1078" s="40"/>
      <c r="D1078" s="40"/>
      <c r="E1078" s="42"/>
      <c r="F1078" s="50"/>
      <c r="G1078" s="50"/>
      <c r="H1078" s="50"/>
      <c r="I1078" s="50"/>
      <c r="J1078" s="50"/>
      <c r="K1078" s="50"/>
      <c r="L1078" s="50"/>
      <c r="M1078" s="50"/>
      <c r="N1078" s="51"/>
      <c r="O1078" s="51"/>
      <c r="P1078" s="51"/>
      <c r="Q1078" s="51"/>
      <c r="R1078" s="52"/>
    </row>
    <row r="1079" spans="1:18" ht="15" customHeight="1" x14ac:dyDescent="0.25">
      <c r="A1079" s="1"/>
      <c r="B1079" s="40"/>
      <c r="C1079" s="40"/>
      <c r="D1079" s="40"/>
      <c r="E1079" s="42"/>
      <c r="F1079" s="50"/>
      <c r="G1079" s="50"/>
      <c r="H1079" s="50"/>
      <c r="I1079" s="50"/>
      <c r="J1079" s="50"/>
      <c r="K1079" s="50"/>
      <c r="L1079" s="50"/>
      <c r="M1079" s="50"/>
      <c r="N1079" s="51"/>
      <c r="O1079" s="51"/>
      <c r="P1079" s="51"/>
      <c r="Q1079" s="51"/>
      <c r="R1079" s="52"/>
    </row>
    <row r="1080" spans="1:18" ht="15" customHeight="1" x14ac:dyDescent="0.25">
      <c r="A1080" s="1"/>
      <c r="B1080" s="40"/>
      <c r="C1080" s="40"/>
      <c r="D1080" s="40"/>
      <c r="E1080" s="39"/>
      <c r="F1080" s="50"/>
      <c r="G1080" s="50"/>
      <c r="H1080" s="50"/>
      <c r="I1080" s="50"/>
      <c r="J1080" s="50"/>
      <c r="K1080" s="50"/>
      <c r="L1080" s="50"/>
      <c r="M1080" s="50"/>
      <c r="N1080" s="51"/>
      <c r="O1080" s="51"/>
      <c r="P1080" s="51"/>
      <c r="Q1080" s="51"/>
      <c r="R1080" s="52"/>
    </row>
    <row r="1081" spans="1:18" ht="15" customHeight="1" x14ac:dyDescent="0.25">
      <c r="A1081" s="1"/>
      <c r="B1081" s="40"/>
      <c r="C1081" s="40"/>
      <c r="D1081" s="40"/>
      <c r="E1081" s="42"/>
      <c r="F1081" s="50"/>
      <c r="G1081" s="50"/>
      <c r="H1081" s="50"/>
      <c r="I1081" s="50"/>
      <c r="J1081" s="50"/>
      <c r="K1081" s="50"/>
      <c r="L1081" s="50"/>
      <c r="M1081" s="50"/>
      <c r="N1081" s="51"/>
      <c r="O1081" s="51"/>
      <c r="P1081" s="51"/>
      <c r="Q1081" s="51"/>
      <c r="R1081" s="52"/>
    </row>
    <row r="1082" spans="1:18" ht="15" customHeight="1" x14ac:dyDescent="0.25">
      <c r="A1082" s="1"/>
      <c r="B1082" s="38"/>
      <c r="C1082" s="38"/>
      <c r="D1082" s="38"/>
      <c r="E1082" s="42"/>
      <c r="F1082" s="50"/>
      <c r="G1082" s="50"/>
      <c r="H1082" s="50"/>
      <c r="I1082" s="50"/>
      <c r="J1082" s="50"/>
      <c r="K1082" s="50"/>
      <c r="L1082" s="50"/>
      <c r="M1082" s="50"/>
      <c r="N1082" s="51"/>
      <c r="O1082" s="51"/>
      <c r="P1082" s="51"/>
      <c r="Q1082" s="51"/>
      <c r="R1082" s="52"/>
    </row>
    <row r="1083" spans="1:18" ht="15" customHeight="1" x14ac:dyDescent="0.25">
      <c r="A1083" s="1"/>
      <c r="B1083" s="38"/>
      <c r="C1083" s="38"/>
      <c r="D1083" s="38"/>
      <c r="E1083" s="42"/>
      <c r="F1083" s="50"/>
      <c r="G1083" s="50"/>
      <c r="H1083" s="50"/>
      <c r="I1083" s="50"/>
      <c r="J1083" s="50"/>
      <c r="K1083" s="50"/>
      <c r="L1083" s="50"/>
      <c r="M1083" s="50"/>
      <c r="N1083" s="51"/>
      <c r="O1083" s="51"/>
      <c r="P1083" s="51"/>
      <c r="Q1083" s="51"/>
      <c r="R1083" s="52"/>
    </row>
    <row r="1084" spans="1:18" ht="15" customHeight="1" x14ac:dyDescent="0.25">
      <c r="A1084" s="1"/>
      <c r="B1084" s="38"/>
      <c r="C1084" s="38"/>
      <c r="D1084" s="38"/>
      <c r="E1084" s="42"/>
      <c r="F1084" s="50"/>
      <c r="G1084" s="50"/>
      <c r="H1084" s="50"/>
      <c r="I1084" s="50"/>
      <c r="J1084" s="50"/>
      <c r="K1084" s="50"/>
      <c r="L1084" s="50"/>
      <c r="M1084" s="50"/>
      <c r="N1084" s="51"/>
      <c r="O1084" s="51"/>
      <c r="P1084" s="51"/>
      <c r="Q1084" s="51"/>
      <c r="R1084" s="52"/>
    </row>
    <row r="1085" spans="1:18" ht="15" customHeight="1" x14ac:dyDescent="0.25">
      <c r="A1085" s="1"/>
      <c r="B1085" s="38"/>
      <c r="C1085" s="38"/>
      <c r="D1085" s="38"/>
      <c r="E1085" s="42"/>
      <c r="F1085" s="50"/>
      <c r="G1085" s="50"/>
      <c r="H1085" s="50"/>
      <c r="I1085" s="50"/>
      <c r="J1085" s="50"/>
      <c r="K1085" s="50"/>
      <c r="L1085" s="50"/>
      <c r="M1085" s="50"/>
      <c r="N1085" s="51"/>
      <c r="O1085" s="51"/>
      <c r="P1085" s="51"/>
      <c r="Q1085" s="51"/>
      <c r="R1085" s="52"/>
    </row>
    <row r="1086" spans="1:18" ht="15" customHeight="1" x14ac:dyDescent="0.25">
      <c r="A1086" s="1"/>
      <c r="B1086" s="40"/>
      <c r="C1086" s="40"/>
      <c r="D1086" s="40"/>
      <c r="E1086" s="39"/>
      <c r="F1086" s="50"/>
      <c r="G1086" s="50"/>
      <c r="H1086" s="50"/>
      <c r="I1086" s="50"/>
      <c r="J1086" s="50"/>
      <c r="K1086" s="50"/>
      <c r="L1086" s="50"/>
      <c r="M1086" s="50"/>
      <c r="N1086" s="51"/>
      <c r="O1086" s="51"/>
      <c r="P1086" s="51"/>
      <c r="Q1086" s="51"/>
      <c r="R1086" s="52"/>
    </row>
    <row r="1087" spans="1:18" ht="15" customHeight="1" x14ac:dyDescent="0.25">
      <c r="A1087" s="1"/>
      <c r="B1087" s="38"/>
      <c r="C1087" s="38"/>
      <c r="D1087" s="38"/>
      <c r="E1087" s="42"/>
      <c r="F1087" s="50"/>
      <c r="G1087" s="50"/>
      <c r="H1087" s="50"/>
      <c r="I1087" s="50"/>
      <c r="J1087" s="50"/>
      <c r="K1087" s="50"/>
      <c r="L1087" s="50"/>
      <c r="M1087" s="50"/>
      <c r="N1087" s="51"/>
      <c r="O1087" s="51"/>
      <c r="P1087" s="51"/>
      <c r="Q1087" s="51"/>
      <c r="R1087" s="52"/>
    </row>
    <row r="1088" spans="1:18" ht="15" customHeight="1" x14ac:dyDescent="0.25">
      <c r="A1088" s="1"/>
      <c r="B1088" s="38"/>
      <c r="C1088" s="38"/>
      <c r="D1088" s="38"/>
      <c r="E1088" s="39"/>
      <c r="F1088" s="50"/>
      <c r="G1088" s="50"/>
      <c r="H1088" s="50"/>
      <c r="I1088" s="50"/>
      <c r="J1088" s="50"/>
      <c r="K1088" s="50"/>
      <c r="L1088" s="50"/>
      <c r="M1088" s="50"/>
      <c r="N1088" s="51"/>
      <c r="O1088" s="51"/>
      <c r="P1088" s="51"/>
      <c r="Q1088" s="51"/>
      <c r="R1088" s="52"/>
    </row>
    <row r="1089" spans="1:18" ht="15" customHeight="1" x14ac:dyDescent="0.25">
      <c r="A1089" s="1"/>
      <c r="B1089" s="38"/>
      <c r="C1089" s="38"/>
      <c r="D1089" s="38"/>
      <c r="E1089" s="57"/>
      <c r="F1089" s="50"/>
      <c r="G1089" s="50"/>
      <c r="H1089" s="50"/>
      <c r="I1089" s="50"/>
      <c r="J1089" s="50"/>
      <c r="K1089" s="50"/>
      <c r="L1089" s="50"/>
      <c r="M1089" s="50"/>
      <c r="N1089" s="51"/>
      <c r="O1089" s="51"/>
      <c r="P1089" s="51"/>
      <c r="Q1089" s="51"/>
      <c r="R1089" s="52"/>
    </row>
    <row r="1090" spans="1:18" ht="15" customHeight="1" x14ac:dyDescent="0.25">
      <c r="A1090" s="1"/>
      <c r="B1090" s="40"/>
      <c r="C1090" s="40"/>
      <c r="D1090" s="40"/>
      <c r="E1090" s="39"/>
      <c r="F1090" s="50"/>
      <c r="G1090" s="50"/>
      <c r="H1090" s="50"/>
      <c r="I1090" s="50"/>
      <c r="J1090" s="50"/>
      <c r="K1090" s="50"/>
      <c r="L1090" s="50"/>
      <c r="M1090" s="50"/>
      <c r="N1090" s="51"/>
      <c r="O1090" s="51"/>
      <c r="P1090" s="51"/>
      <c r="Q1090" s="51"/>
      <c r="R1090" s="52"/>
    </row>
    <row r="1091" spans="1:18" ht="15" customHeight="1" x14ac:dyDescent="0.25">
      <c r="A1091" s="1"/>
      <c r="B1091" s="38"/>
      <c r="C1091" s="38"/>
      <c r="D1091" s="38"/>
      <c r="E1091" s="42"/>
      <c r="F1091" s="50"/>
      <c r="G1091" s="50"/>
      <c r="H1091" s="50"/>
      <c r="I1091" s="50"/>
      <c r="J1091" s="50"/>
      <c r="K1091" s="50"/>
      <c r="L1091" s="50"/>
      <c r="M1091" s="50"/>
      <c r="N1091" s="51"/>
      <c r="O1091" s="51"/>
      <c r="P1091" s="51"/>
      <c r="Q1091" s="51"/>
      <c r="R1091" s="52"/>
    </row>
    <row r="1092" spans="1:18" ht="15" customHeight="1" x14ac:dyDescent="0.25">
      <c r="A1092" s="1"/>
      <c r="B1092" s="38"/>
      <c r="C1092" s="38"/>
      <c r="D1092" s="38"/>
      <c r="E1092" s="42"/>
      <c r="F1092" s="50"/>
      <c r="G1092" s="50"/>
      <c r="H1092" s="50"/>
      <c r="I1092" s="50"/>
      <c r="J1092" s="50"/>
      <c r="K1092" s="50"/>
      <c r="L1092" s="50"/>
      <c r="M1092" s="50"/>
      <c r="N1092" s="51"/>
      <c r="O1092" s="51"/>
      <c r="P1092" s="51"/>
      <c r="Q1092" s="51"/>
      <c r="R1092" s="52"/>
    </row>
    <row r="1093" spans="1:18" ht="15" customHeight="1" x14ac:dyDescent="0.25">
      <c r="A1093" s="1"/>
      <c r="B1093" s="38"/>
      <c r="C1093" s="38"/>
      <c r="D1093" s="38"/>
      <c r="E1093" s="39"/>
      <c r="F1093" s="50"/>
      <c r="G1093" s="50"/>
      <c r="H1093" s="50"/>
      <c r="I1093" s="50"/>
      <c r="J1093" s="50"/>
      <c r="K1093" s="50"/>
      <c r="L1093" s="50"/>
      <c r="M1093" s="50"/>
      <c r="N1093" s="51"/>
      <c r="O1093" s="51"/>
      <c r="P1093" s="51"/>
      <c r="Q1093" s="51"/>
      <c r="R1093" s="52"/>
    </row>
    <row r="1094" spans="1:18" ht="15" customHeight="1" x14ac:dyDescent="0.25">
      <c r="A1094" s="1"/>
      <c r="B1094" s="38"/>
      <c r="C1094" s="38"/>
      <c r="D1094" s="38"/>
      <c r="E1094" s="57"/>
      <c r="F1094" s="50"/>
      <c r="G1094" s="50"/>
      <c r="H1094" s="50"/>
      <c r="I1094" s="50"/>
      <c r="J1094" s="50"/>
      <c r="K1094" s="50"/>
      <c r="L1094" s="50"/>
      <c r="M1094" s="50"/>
      <c r="N1094" s="51"/>
      <c r="O1094" s="51"/>
      <c r="P1094" s="51"/>
      <c r="Q1094" s="51"/>
      <c r="R1094" s="52"/>
    </row>
    <row r="1095" spans="1:18" ht="15" customHeight="1" x14ac:dyDescent="0.25">
      <c r="A1095" s="1"/>
      <c r="B1095" s="38"/>
      <c r="C1095" s="38"/>
      <c r="D1095" s="38"/>
      <c r="E1095" s="39"/>
      <c r="F1095" s="50"/>
      <c r="G1095" s="50"/>
      <c r="H1095" s="50"/>
      <c r="I1095" s="50"/>
      <c r="J1095" s="50"/>
      <c r="K1095" s="50"/>
      <c r="L1095" s="50"/>
      <c r="M1095" s="50"/>
      <c r="N1095" s="51"/>
      <c r="O1095" s="51"/>
      <c r="P1095" s="51"/>
      <c r="Q1095" s="51"/>
      <c r="R1095" s="52"/>
    </row>
    <row r="1096" spans="1:18" ht="15" customHeight="1" x14ac:dyDescent="0.25">
      <c r="A1096" s="1"/>
      <c r="B1096" s="40"/>
      <c r="C1096" s="40"/>
      <c r="D1096" s="40"/>
      <c r="E1096" s="39"/>
      <c r="F1096" s="50"/>
      <c r="G1096" s="50"/>
      <c r="H1096" s="50"/>
      <c r="I1096" s="50"/>
      <c r="J1096" s="50"/>
      <c r="K1096" s="50"/>
      <c r="L1096" s="50"/>
      <c r="M1096" s="50"/>
      <c r="N1096" s="51"/>
      <c r="O1096" s="51"/>
      <c r="P1096" s="51"/>
      <c r="Q1096" s="51"/>
      <c r="R1096" s="52"/>
    </row>
    <row r="1097" spans="1:18" ht="15" customHeight="1" x14ac:dyDescent="0.25">
      <c r="A1097" s="1"/>
      <c r="B1097" s="38"/>
      <c r="C1097" s="38"/>
      <c r="D1097" s="38"/>
      <c r="E1097" s="42"/>
      <c r="F1097" s="50"/>
      <c r="G1097" s="50"/>
      <c r="H1097" s="50"/>
      <c r="I1097" s="50"/>
      <c r="J1097" s="50"/>
      <c r="K1097" s="50"/>
      <c r="L1097" s="50"/>
      <c r="M1097" s="50"/>
      <c r="N1097" s="51"/>
      <c r="O1097" s="51"/>
      <c r="P1097" s="51"/>
      <c r="Q1097" s="51"/>
      <c r="R1097" s="52"/>
    </row>
    <row r="1098" spans="1:18" ht="15" customHeight="1" x14ac:dyDescent="0.25">
      <c r="A1098" s="1"/>
      <c r="B1098" s="40"/>
      <c r="C1098" s="40"/>
      <c r="D1098" s="40"/>
      <c r="E1098" s="39"/>
      <c r="F1098" s="50"/>
      <c r="G1098" s="50"/>
      <c r="H1098" s="50"/>
      <c r="I1098" s="50"/>
      <c r="J1098" s="50"/>
      <c r="K1098" s="50"/>
      <c r="L1098" s="50"/>
      <c r="M1098" s="50"/>
      <c r="N1098" s="51"/>
      <c r="O1098" s="51"/>
      <c r="P1098" s="51"/>
      <c r="Q1098" s="51"/>
      <c r="R1098" s="52"/>
    </row>
    <row r="1099" spans="1:18" ht="15" customHeight="1" x14ac:dyDescent="0.25">
      <c r="A1099" s="1"/>
      <c r="B1099" s="38"/>
      <c r="C1099" s="38"/>
      <c r="D1099" s="38"/>
      <c r="E1099" s="42"/>
      <c r="F1099" s="50"/>
      <c r="G1099" s="50"/>
      <c r="H1099" s="50"/>
      <c r="I1099" s="50"/>
      <c r="J1099" s="50"/>
      <c r="K1099" s="50"/>
      <c r="L1099" s="50"/>
      <c r="M1099" s="50"/>
      <c r="N1099" s="51"/>
      <c r="O1099" s="51"/>
      <c r="P1099" s="51"/>
      <c r="Q1099" s="51"/>
      <c r="R1099" s="52"/>
    </row>
    <row r="1100" spans="1:18" ht="15" customHeight="1" x14ac:dyDescent="0.25">
      <c r="A1100" s="1"/>
      <c r="B1100" s="40"/>
      <c r="C1100" s="40"/>
      <c r="D1100" s="40"/>
      <c r="E1100" s="39"/>
      <c r="F1100" s="50"/>
      <c r="G1100" s="50"/>
      <c r="H1100" s="50"/>
      <c r="I1100" s="50"/>
      <c r="J1100" s="50"/>
      <c r="K1100" s="50"/>
      <c r="L1100" s="50"/>
      <c r="M1100" s="50"/>
      <c r="N1100" s="51"/>
      <c r="O1100" s="51"/>
      <c r="P1100" s="51"/>
      <c r="Q1100" s="51"/>
      <c r="R1100" s="52"/>
    </row>
    <row r="1101" spans="1:18" ht="15" customHeight="1" x14ac:dyDescent="0.25">
      <c r="A1101" s="1"/>
      <c r="B1101" s="38"/>
      <c r="C1101" s="38"/>
      <c r="D1101" s="38"/>
      <c r="E1101" s="42"/>
      <c r="F1101" s="50"/>
      <c r="G1101" s="50"/>
      <c r="H1101" s="50"/>
      <c r="I1101" s="50"/>
      <c r="J1101" s="50"/>
      <c r="K1101" s="50"/>
      <c r="L1101" s="50"/>
      <c r="M1101" s="50"/>
      <c r="N1101" s="51"/>
      <c r="O1101" s="51"/>
      <c r="P1101" s="51"/>
      <c r="Q1101" s="51"/>
      <c r="R1101" s="52"/>
    </row>
    <row r="1102" spans="1:18" ht="15" customHeight="1" x14ac:dyDescent="0.25">
      <c r="A1102" s="1"/>
      <c r="B1102" s="38"/>
      <c r="C1102" s="38"/>
      <c r="D1102" s="38"/>
      <c r="E1102" s="41"/>
      <c r="F1102" s="50"/>
      <c r="G1102" s="50"/>
      <c r="H1102" s="50"/>
      <c r="I1102" s="50"/>
      <c r="J1102" s="50"/>
      <c r="K1102" s="50"/>
      <c r="L1102" s="50"/>
      <c r="M1102" s="50"/>
      <c r="N1102" s="51"/>
      <c r="O1102" s="51"/>
      <c r="P1102" s="51"/>
      <c r="Q1102" s="51"/>
      <c r="R1102" s="52"/>
    </row>
    <row r="1103" spans="1:18" ht="15" customHeight="1" x14ac:dyDescent="0.25">
      <c r="A1103" s="1"/>
      <c r="B1103" s="40"/>
      <c r="C1103" s="40"/>
      <c r="D1103" s="40"/>
      <c r="E1103" s="42"/>
      <c r="F1103" s="50"/>
      <c r="G1103" s="50"/>
      <c r="H1103" s="50"/>
      <c r="I1103" s="50"/>
      <c r="J1103" s="50"/>
      <c r="K1103" s="50"/>
      <c r="L1103" s="50"/>
      <c r="M1103" s="50"/>
      <c r="N1103" s="51"/>
      <c r="O1103" s="51"/>
      <c r="P1103" s="51"/>
      <c r="Q1103" s="51"/>
      <c r="R1103" s="52"/>
    </row>
    <row r="1104" spans="1:18" ht="15" customHeight="1" x14ac:dyDescent="0.25">
      <c r="A1104" s="1"/>
      <c r="B1104" s="38"/>
      <c r="C1104" s="38"/>
      <c r="D1104" s="38"/>
      <c r="E1104" s="42"/>
      <c r="F1104" s="50"/>
      <c r="G1104" s="50"/>
      <c r="H1104" s="50"/>
      <c r="I1104" s="50"/>
      <c r="J1104" s="50"/>
      <c r="K1104" s="50"/>
      <c r="L1104" s="50"/>
      <c r="M1104" s="50"/>
      <c r="N1104" s="51"/>
      <c r="O1104" s="51"/>
      <c r="P1104" s="51"/>
      <c r="Q1104" s="51"/>
      <c r="R1104" s="52"/>
    </row>
    <row r="1105" spans="1:18" ht="15" customHeight="1" x14ac:dyDescent="0.25">
      <c r="A1105" s="1"/>
      <c r="B1105" s="40"/>
      <c r="C1105" s="40"/>
      <c r="D1105" s="40"/>
      <c r="E1105" s="39"/>
      <c r="F1105" s="50"/>
      <c r="G1105" s="50"/>
      <c r="H1105" s="50"/>
      <c r="I1105" s="50"/>
      <c r="J1105" s="50"/>
      <c r="K1105" s="50"/>
      <c r="L1105" s="50"/>
      <c r="M1105" s="50"/>
      <c r="N1105" s="51"/>
      <c r="O1105" s="51"/>
      <c r="P1105" s="51"/>
      <c r="Q1105" s="51"/>
      <c r="R1105" s="52"/>
    </row>
    <row r="1106" spans="1:18" ht="15" customHeight="1" x14ac:dyDescent="0.25">
      <c r="A1106" s="1"/>
      <c r="B1106" s="40"/>
      <c r="C1106" s="40"/>
      <c r="D1106" s="40"/>
      <c r="E1106" s="41"/>
      <c r="F1106" s="50"/>
      <c r="G1106" s="50"/>
      <c r="H1106" s="50"/>
      <c r="I1106" s="50"/>
      <c r="J1106" s="50"/>
      <c r="K1106" s="50"/>
      <c r="L1106" s="50"/>
      <c r="M1106" s="50"/>
      <c r="N1106" s="51"/>
      <c r="O1106" s="51"/>
      <c r="P1106" s="51"/>
      <c r="Q1106" s="51"/>
      <c r="R1106" s="52"/>
    </row>
    <row r="1107" spans="1:18" ht="15" customHeight="1" x14ac:dyDescent="0.25">
      <c r="A1107" s="1"/>
      <c r="B1107" s="38"/>
      <c r="C1107" s="38"/>
      <c r="D1107" s="38"/>
      <c r="E1107" s="41"/>
      <c r="F1107" s="50"/>
      <c r="G1107" s="50"/>
      <c r="H1107" s="50"/>
      <c r="I1107" s="50"/>
      <c r="J1107" s="50"/>
      <c r="K1107" s="50"/>
      <c r="L1107" s="50"/>
      <c r="M1107" s="50"/>
      <c r="N1107" s="55"/>
      <c r="O1107" s="55"/>
      <c r="P1107" s="55"/>
      <c r="Q1107" s="55"/>
      <c r="R1107" s="52"/>
    </row>
    <row r="1108" spans="1:18" ht="15" customHeight="1" x14ac:dyDescent="0.25">
      <c r="A1108" s="1"/>
      <c r="B1108" s="40"/>
      <c r="C1108" s="40"/>
      <c r="D1108" s="40"/>
      <c r="E1108" s="39"/>
      <c r="F1108" s="50"/>
      <c r="G1108" s="50"/>
      <c r="H1108" s="50"/>
      <c r="I1108" s="50"/>
      <c r="J1108" s="50"/>
      <c r="K1108" s="50"/>
      <c r="L1108" s="50"/>
      <c r="M1108" s="50"/>
      <c r="N1108" s="51"/>
      <c r="O1108" s="51"/>
      <c r="P1108" s="51"/>
      <c r="Q1108" s="51"/>
      <c r="R1108" s="52"/>
    </row>
    <row r="1109" spans="1:18" ht="15" customHeight="1" x14ac:dyDescent="0.25">
      <c r="A1109" s="1"/>
      <c r="B1109" s="38"/>
      <c r="C1109" s="38"/>
      <c r="D1109" s="38"/>
      <c r="E1109" s="42"/>
      <c r="F1109" s="50"/>
      <c r="G1109" s="50"/>
      <c r="H1109" s="50"/>
      <c r="I1109" s="50"/>
      <c r="J1109" s="50"/>
      <c r="K1109" s="50"/>
      <c r="L1109" s="50"/>
      <c r="M1109" s="50"/>
      <c r="N1109" s="51"/>
      <c r="O1109" s="51"/>
      <c r="P1109" s="51"/>
      <c r="Q1109" s="51"/>
      <c r="R1109" s="52"/>
    </row>
    <row r="1110" spans="1:18" ht="15" customHeight="1" x14ac:dyDescent="0.25">
      <c r="A1110" s="1"/>
      <c r="B1110" s="40"/>
      <c r="C1110" s="40"/>
      <c r="D1110" s="40"/>
      <c r="E1110" s="39"/>
      <c r="F1110" s="50"/>
      <c r="G1110" s="50"/>
      <c r="H1110" s="50"/>
      <c r="I1110" s="50"/>
      <c r="J1110" s="50"/>
      <c r="K1110" s="50"/>
      <c r="L1110" s="50"/>
      <c r="M1110" s="50"/>
      <c r="N1110" s="51"/>
      <c r="O1110" s="51"/>
      <c r="P1110" s="51"/>
      <c r="Q1110" s="51"/>
      <c r="R1110" s="52"/>
    </row>
    <row r="1111" spans="1:18" ht="15" customHeight="1" x14ac:dyDescent="0.25">
      <c r="A1111" s="1"/>
      <c r="B1111" s="43"/>
      <c r="C1111" s="43"/>
      <c r="D1111" s="43"/>
      <c r="E1111" s="39"/>
      <c r="F1111" s="50"/>
      <c r="G1111" s="50"/>
      <c r="H1111" s="50"/>
      <c r="I1111" s="50"/>
      <c r="J1111" s="50"/>
      <c r="K1111" s="50"/>
      <c r="L1111" s="50"/>
      <c r="M1111" s="50"/>
      <c r="N1111" s="51"/>
      <c r="O1111" s="51"/>
      <c r="P1111" s="51"/>
      <c r="Q1111" s="51"/>
      <c r="R1111" s="52"/>
    </row>
    <row r="1112" spans="1:18" ht="15" customHeight="1" x14ac:dyDescent="0.25">
      <c r="A1112" s="1"/>
      <c r="B1112" s="40"/>
      <c r="C1112" s="40"/>
      <c r="D1112" s="40"/>
      <c r="E1112" s="42"/>
      <c r="F1112" s="50"/>
      <c r="G1112" s="50"/>
      <c r="H1112" s="50"/>
      <c r="I1112" s="50"/>
      <c r="J1112" s="50"/>
      <c r="K1112" s="50"/>
      <c r="L1112" s="50"/>
      <c r="M1112" s="50"/>
      <c r="N1112" s="55"/>
      <c r="O1112" s="55"/>
      <c r="P1112" s="55"/>
      <c r="Q1112" s="55"/>
      <c r="R1112" s="52"/>
    </row>
    <row r="1113" spans="1:18" ht="15" customHeight="1" x14ac:dyDescent="0.25">
      <c r="A1113" s="1"/>
      <c r="B1113" s="43"/>
      <c r="C1113" s="43"/>
      <c r="D1113" s="43"/>
      <c r="E1113" s="42"/>
      <c r="F1113" s="50"/>
      <c r="G1113" s="50"/>
      <c r="H1113" s="50"/>
      <c r="I1113" s="50"/>
      <c r="J1113" s="50"/>
      <c r="K1113" s="50"/>
      <c r="L1113" s="50"/>
      <c r="M1113" s="50"/>
      <c r="N1113" s="51"/>
      <c r="O1113" s="51"/>
      <c r="P1113" s="51"/>
      <c r="Q1113" s="51"/>
      <c r="R1113" s="52"/>
    </row>
    <row r="1114" spans="1:18" ht="15" customHeight="1" x14ac:dyDescent="0.25">
      <c r="A1114" s="1"/>
      <c r="B1114" s="43"/>
      <c r="C1114" s="43"/>
      <c r="D1114" s="43"/>
      <c r="E1114" s="42"/>
      <c r="F1114" s="50"/>
      <c r="G1114" s="50"/>
      <c r="H1114" s="50"/>
      <c r="I1114" s="50"/>
      <c r="J1114" s="50"/>
      <c r="K1114" s="50"/>
      <c r="L1114" s="50"/>
      <c r="M1114" s="50"/>
      <c r="N1114" s="51"/>
      <c r="O1114" s="51"/>
      <c r="P1114" s="51"/>
      <c r="Q1114" s="51"/>
      <c r="R1114" s="52"/>
    </row>
    <row r="1115" spans="1:18" ht="15" customHeight="1" x14ac:dyDescent="0.25">
      <c r="A1115" s="1"/>
      <c r="B1115" s="40"/>
      <c r="C1115" s="40"/>
      <c r="D1115" s="40"/>
      <c r="E1115" s="42"/>
      <c r="F1115" s="50"/>
      <c r="G1115" s="50"/>
      <c r="H1115" s="50"/>
      <c r="I1115" s="50"/>
      <c r="J1115" s="50"/>
      <c r="K1115" s="50"/>
      <c r="L1115" s="50"/>
      <c r="M1115" s="50"/>
      <c r="N1115" s="65"/>
      <c r="O1115" s="65"/>
      <c r="P1115" s="65"/>
      <c r="Q1115" s="65"/>
      <c r="R1115" s="52"/>
    </row>
    <row r="1116" spans="1:18" ht="15" customHeight="1" x14ac:dyDescent="0.25">
      <c r="A1116" s="1"/>
      <c r="B1116" s="40"/>
      <c r="C1116" s="40"/>
      <c r="D1116" s="40"/>
      <c r="E1116" s="42"/>
      <c r="F1116" s="50"/>
      <c r="G1116" s="50"/>
      <c r="H1116" s="50"/>
      <c r="I1116" s="50"/>
      <c r="J1116" s="50"/>
      <c r="K1116" s="50"/>
      <c r="L1116" s="50"/>
      <c r="M1116" s="50"/>
      <c r="N1116" s="51"/>
      <c r="O1116" s="51"/>
      <c r="P1116" s="51"/>
      <c r="Q1116" s="51"/>
      <c r="R1116" s="52"/>
    </row>
    <row r="1117" spans="1:18" ht="15" customHeight="1" x14ac:dyDescent="0.25">
      <c r="A1117" s="1"/>
      <c r="B1117" s="40"/>
      <c r="C1117" s="40"/>
      <c r="D1117" s="40"/>
      <c r="E1117" s="42"/>
      <c r="F1117" s="50"/>
      <c r="G1117" s="50"/>
      <c r="H1117" s="50"/>
      <c r="I1117" s="50"/>
      <c r="J1117" s="50"/>
      <c r="K1117" s="50"/>
      <c r="L1117" s="50"/>
      <c r="M1117" s="50"/>
      <c r="N1117" s="51"/>
      <c r="O1117" s="51"/>
      <c r="P1117" s="51"/>
      <c r="Q1117" s="51"/>
      <c r="R1117" s="52"/>
    </row>
    <row r="1118" spans="1:18" ht="15" customHeight="1" x14ac:dyDescent="0.25">
      <c r="A1118" s="1"/>
      <c r="B1118" s="40"/>
      <c r="C1118" s="40"/>
      <c r="D1118" s="40"/>
      <c r="E1118" s="42"/>
      <c r="F1118" s="50"/>
      <c r="G1118" s="50"/>
      <c r="H1118" s="50"/>
      <c r="I1118" s="50"/>
      <c r="J1118" s="50"/>
      <c r="K1118" s="50"/>
      <c r="L1118" s="50"/>
      <c r="M1118" s="50"/>
      <c r="N1118" s="51"/>
      <c r="O1118" s="51"/>
      <c r="P1118" s="51"/>
      <c r="Q1118" s="51"/>
      <c r="R1118" s="52"/>
    </row>
    <row r="1119" spans="1:18" ht="15" customHeight="1" x14ac:dyDescent="0.25">
      <c r="A1119" s="1"/>
      <c r="B1119" s="38"/>
      <c r="C1119" s="38"/>
      <c r="D1119" s="38"/>
      <c r="E1119" s="42"/>
      <c r="F1119" s="50"/>
      <c r="G1119" s="50"/>
      <c r="H1119" s="50"/>
      <c r="I1119" s="50"/>
      <c r="J1119" s="50"/>
      <c r="K1119" s="50"/>
      <c r="L1119" s="50"/>
      <c r="M1119" s="50"/>
      <c r="N1119" s="51"/>
      <c r="O1119" s="51"/>
      <c r="P1119" s="51"/>
      <c r="Q1119" s="51"/>
      <c r="R1119" s="52"/>
    </row>
    <row r="1120" spans="1:18" ht="15" customHeight="1" x14ac:dyDescent="0.25">
      <c r="A1120" s="1"/>
      <c r="B1120" s="40"/>
      <c r="C1120" s="40"/>
      <c r="D1120" s="40"/>
      <c r="E1120" s="42"/>
      <c r="F1120" s="50"/>
      <c r="G1120" s="50"/>
      <c r="H1120" s="50"/>
      <c r="I1120" s="50"/>
      <c r="J1120" s="50"/>
      <c r="K1120" s="50"/>
      <c r="L1120" s="50"/>
      <c r="M1120" s="50"/>
      <c r="N1120" s="51"/>
      <c r="O1120" s="51"/>
      <c r="P1120" s="51"/>
      <c r="Q1120" s="51"/>
      <c r="R1120" s="52"/>
    </row>
    <row r="1121" spans="1:18" ht="15" customHeight="1" x14ac:dyDescent="0.25">
      <c r="A1121" s="1"/>
      <c r="B1121" s="40"/>
      <c r="C1121" s="40"/>
      <c r="D1121" s="40"/>
      <c r="E1121" s="42"/>
      <c r="F1121" s="50"/>
      <c r="G1121" s="50"/>
      <c r="H1121" s="50"/>
      <c r="I1121" s="50"/>
      <c r="J1121" s="50"/>
      <c r="K1121" s="50"/>
      <c r="L1121" s="50"/>
      <c r="M1121" s="50"/>
      <c r="N1121" s="51"/>
      <c r="O1121" s="51"/>
      <c r="P1121" s="51"/>
      <c r="Q1121" s="51"/>
      <c r="R1121" s="52"/>
    </row>
    <row r="1122" spans="1:18" ht="15" customHeight="1" x14ac:dyDescent="0.25">
      <c r="A1122" s="1"/>
      <c r="B1122" s="38"/>
      <c r="C1122" s="38"/>
      <c r="D1122" s="38"/>
      <c r="E1122" s="39"/>
      <c r="F1122" s="50"/>
      <c r="G1122" s="50"/>
      <c r="H1122" s="50"/>
      <c r="I1122" s="50"/>
      <c r="J1122" s="50"/>
      <c r="K1122" s="50"/>
      <c r="L1122" s="50"/>
      <c r="M1122" s="50"/>
      <c r="N1122" s="51"/>
      <c r="O1122" s="51"/>
      <c r="P1122" s="51"/>
      <c r="Q1122" s="51"/>
      <c r="R1122" s="52"/>
    </row>
    <row r="1123" spans="1:18" ht="15" customHeight="1" x14ac:dyDescent="0.25">
      <c r="A1123" s="1"/>
      <c r="B1123" s="38"/>
      <c r="C1123" s="38"/>
      <c r="D1123" s="38"/>
      <c r="E1123" s="39"/>
      <c r="F1123" s="50"/>
      <c r="G1123" s="50"/>
      <c r="H1123" s="50"/>
      <c r="I1123" s="50"/>
      <c r="J1123" s="50"/>
      <c r="K1123" s="50"/>
      <c r="L1123" s="50"/>
      <c r="M1123" s="50"/>
      <c r="N1123" s="51"/>
      <c r="O1123" s="51"/>
      <c r="P1123" s="51"/>
      <c r="Q1123" s="51"/>
      <c r="R1123" s="52"/>
    </row>
    <row r="1124" spans="1:18" ht="15" customHeight="1" x14ac:dyDescent="0.25">
      <c r="A1124" s="1"/>
      <c r="B1124" s="38"/>
      <c r="C1124" s="38"/>
      <c r="D1124" s="38"/>
      <c r="E1124" s="42"/>
      <c r="F1124" s="50"/>
      <c r="G1124" s="50"/>
      <c r="H1124" s="50"/>
      <c r="I1124" s="50"/>
      <c r="J1124" s="50"/>
      <c r="K1124" s="50"/>
      <c r="L1124" s="50"/>
      <c r="M1124" s="50"/>
      <c r="N1124" s="51"/>
      <c r="O1124" s="51"/>
      <c r="P1124" s="51"/>
      <c r="Q1124" s="51"/>
      <c r="R1124" s="52"/>
    </row>
    <row r="1125" spans="1:18" ht="15" customHeight="1" x14ac:dyDescent="0.25">
      <c r="A1125" s="1"/>
      <c r="B1125" s="38"/>
      <c r="C1125" s="38"/>
      <c r="D1125" s="38"/>
      <c r="E1125" s="39"/>
      <c r="F1125" s="50"/>
      <c r="G1125" s="50"/>
      <c r="H1125" s="50"/>
      <c r="I1125" s="50"/>
      <c r="J1125" s="50"/>
      <c r="K1125" s="50"/>
      <c r="L1125" s="50"/>
      <c r="M1125" s="50"/>
      <c r="N1125" s="51"/>
      <c r="O1125" s="51"/>
      <c r="P1125" s="51"/>
      <c r="Q1125" s="51"/>
      <c r="R1125" s="52"/>
    </row>
    <row r="1126" spans="1:18" ht="15" customHeight="1" x14ac:dyDescent="0.25">
      <c r="A1126" s="1"/>
      <c r="B1126" s="38"/>
      <c r="C1126" s="38"/>
      <c r="D1126" s="38"/>
      <c r="E1126" s="39"/>
      <c r="F1126" s="50"/>
      <c r="G1126" s="50"/>
      <c r="H1126" s="50"/>
      <c r="I1126" s="50"/>
      <c r="J1126" s="50"/>
      <c r="K1126" s="50"/>
      <c r="L1126" s="50"/>
      <c r="M1126" s="50"/>
      <c r="N1126" s="51"/>
      <c r="O1126" s="51"/>
      <c r="P1126" s="51"/>
      <c r="Q1126" s="51"/>
      <c r="R1126" s="52"/>
    </row>
    <row r="1127" spans="1:18" ht="15" customHeight="1" x14ac:dyDescent="0.25">
      <c r="A1127" s="1"/>
      <c r="B1127" s="40"/>
      <c r="C1127" s="40"/>
      <c r="D1127" s="40"/>
      <c r="E1127" s="42"/>
      <c r="F1127" s="50"/>
      <c r="G1127" s="50"/>
      <c r="H1127" s="50"/>
      <c r="I1127" s="50"/>
      <c r="J1127" s="50"/>
      <c r="K1127" s="50"/>
      <c r="L1127" s="50"/>
      <c r="M1127" s="50"/>
      <c r="N1127" s="51"/>
      <c r="O1127" s="51"/>
      <c r="P1127" s="51"/>
      <c r="Q1127" s="51"/>
      <c r="R1127" s="52"/>
    </row>
    <row r="1128" spans="1:18" ht="15" customHeight="1" x14ac:dyDescent="0.25">
      <c r="A1128" s="1"/>
      <c r="B1128" s="40"/>
      <c r="C1128" s="40"/>
      <c r="D1128" s="40"/>
      <c r="E1128" s="42"/>
      <c r="F1128" s="50"/>
      <c r="G1128" s="50"/>
      <c r="H1128" s="50"/>
      <c r="I1128" s="50"/>
      <c r="J1128" s="50"/>
      <c r="K1128" s="50"/>
      <c r="L1128" s="50"/>
      <c r="M1128" s="50"/>
      <c r="N1128" s="51"/>
      <c r="O1128" s="51"/>
      <c r="P1128" s="51"/>
      <c r="Q1128" s="51"/>
      <c r="R1128" s="52"/>
    </row>
    <row r="1129" spans="1:18" ht="15" customHeight="1" x14ac:dyDescent="0.25">
      <c r="A1129" s="1"/>
      <c r="B1129" s="43"/>
      <c r="C1129" s="43"/>
      <c r="D1129" s="43"/>
      <c r="E1129" s="42"/>
      <c r="F1129" s="50"/>
      <c r="G1129" s="50"/>
      <c r="H1129" s="50"/>
      <c r="I1129" s="50"/>
      <c r="J1129" s="50"/>
      <c r="K1129" s="50"/>
      <c r="L1129" s="50"/>
      <c r="M1129" s="50"/>
      <c r="N1129" s="51"/>
      <c r="O1129" s="51"/>
      <c r="P1129" s="51"/>
      <c r="Q1129" s="51"/>
      <c r="R1129" s="52"/>
    </row>
    <row r="1130" spans="1:18" ht="15" customHeight="1" x14ac:dyDescent="0.25">
      <c r="A1130" s="1"/>
      <c r="B1130" s="43"/>
      <c r="C1130" s="43"/>
      <c r="D1130" s="43"/>
      <c r="E1130" s="57"/>
      <c r="F1130" s="50"/>
      <c r="G1130" s="50"/>
      <c r="H1130" s="50"/>
      <c r="I1130" s="50"/>
      <c r="J1130" s="50"/>
      <c r="K1130" s="50"/>
      <c r="L1130" s="50"/>
      <c r="M1130" s="50"/>
      <c r="N1130" s="51"/>
      <c r="O1130" s="51"/>
      <c r="P1130" s="51"/>
      <c r="Q1130" s="51"/>
      <c r="R1130" s="52"/>
    </row>
    <row r="1131" spans="1:18" ht="15" customHeight="1" x14ac:dyDescent="0.25">
      <c r="A1131" s="1"/>
      <c r="B1131" s="38"/>
      <c r="C1131" s="38"/>
      <c r="D1131" s="38"/>
      <c r="E1131" s="42"/>
      <c r="F1131" s="50"/>
      <c r="G1131" s="50"/>
      <c r="H1131" s="50"/>
      <c r="I1131" s="50"/>
      <c r="J1131" s="50"/>
      <c r="K1131" s="50"/>
      <c r="L1131" s="50"/>
      <c r="M1131" s="50"/>
      <c r="N1131" s="51"/>
      <c r="O1131" s="51"/>
      <c r="P1131" s="51"/>
      <c r="Q1131" s="51"/>
      <c r="R1131" s="52"/>
    </row>
    <row r="1132" spans="1:18" ht="15" customHeight="1" x14ac:dyDescent="0.25">
      <c r="A1132" s="1"/>
      <c r="B1132" s="40"/>
      <c r="C1132" s="40"/>
      <c r="D1132" s="40"/>
      <c r="E1132" s="42"/>
      <c r="F1132" s="50"/>
      <c r="G1132" s="50"/>
      <c r="H1132" s="50"/>
      <c r="I1132" s="50"/>
      <c r="J1132" s="50"/>
      <c r="K1132" s="50"/>
      <c r="L1132" s="50"/>
      <c r="M1132" s="50"/>
      <c r="N1132" s="51"/>
      <c r="O1132" s="51"/>
      <c r="P1132" s="51"/>
      <c r="Q1132" s="51"/>
      <c r="R1132" s="52"/>
    </row>
    <row r="1133" spans="1:18" ht="15" customHeight="1" x14ac:dyDescent="0.25">
      <c r="A1133" s="1"/>
      <c r="B1133" s="38"/>
      <c r="C1133" s="38"/>
      <c r="D1133" s="38"/>
      <c r="E1133" s="42"/>
      <c r="F1133" s="50"/>
      <c r="G1133" s="50"/>
      <c r="H1133" s="50"/>
      <c r="I1133" s="50"/>
      <c r="J1133" s="50"/>
      <c r="K1133" s="50"/>
      <c r="L1133" s="50"/>
      <c r="M1133" s="50"/>
      <c r="N1133" s="51"/>
      <c r="O1133" s="51"/>
      <c r="P1133" s="51"/>
      <c r="Q1133" s="51"/>
      <c r="R1133" s="52"/>
    </row>
    <row r="1134" spans="1:18" ht="15" customHeight="1" x14ac:dyDescent="0.25">
      <c r="A1134" s="1"/>
      <c r="B1134" s="38"/>
      <c r="C1134" s="38"/>
      <c r="D1134" s="38"/>
      <c r="E1134" s="42"/>
      <c r="F1134" s="50"/>
      <c r="G1134" s="50"/>
      <c r="H1134" s="50"/>
      <c r="I1134" s="50"/>
      <c r="J1134" s="50"/>
      <c r="K1134" s="50"/>
      <c r="L1134" s="50"/>
      <c r="M1134" s="50"/>
      <c r="N1134" s="51"/>
      <c r="O1134" s="51"/>
      <c r="P1134" s="51"/>
      <c r="Q1134" s="51"/>
      <c r="R1134" s="52"/>
    </row>
    <row r="1135" spans="1:18" ht="15" customHeight="1" x14ac:dyDescent="0.25">
      <c r="A1135" s="1"/>
      <c r="B1135" s="38"/>
      <c r="C1135" s="38"/>
      <c r="D1135" s="38"/>
      <c r="E1135" s="57"/>
      <c r="F1135" s="50"/>
      <c r="G1135" s="50"/>
      <c r="H1135" s="50"/>
      <c r="I1135" s="50"/>
      <c r="J1135" s="50"/>
      <c r="K1135" s="50"/>
      <c r="L1135" s="50"/>
      <c r="M1135" s="50"/>
      <c r="N1135" s="51"/>
      <c r="O1135" s="51"/>
      <c r="P1135" s="51"/>
      <c r="Q1135" s="51"/>
      <c r="R1135" s="52"/>
    </row>
    <row r="1136" spans="1:18" ht="15" customHeight="1" x14ac:dyDescent="0.25">
      <c r="A1136" s="1"/>
      <c r="B1136" s="38"/>
      <c r="C1136" s="38"/>
      <c r="D1136" s="38"/>
      <c r="E1136" s="42"/>
      <c r="F1136" s="50"/>
      <c r="G1136" s="50"/>
      <c r="H1136" s="50"/>
      <c r="I1136" s="50"/>
      <c r="J1136" s="50"/>
      <c r="K1136" s="50"/>
      <c r="L1136" s="50"/>
      <c r="M1136" s="50"/>
      <c r="N1136" s="51"/>
      <c r="O1136" s="51"/>
      <c r="P1136" s="51"/>
      <c r="Q1136" s="51"/>
      <c r="R1136" s="52"/>
    </row>
    <row r="1137" spans="1:18" ht="15" customHeight="1" x14ac:dyDescent="0.25">
      <c r="A1137" s="1"/>
      <c r="B1137" s="38"/>
      <c r="C1137" s="38"/>
      <c r="D1137" s="38"/>
      <c r="E1137" s="42"/>
      <c r="F1137" s="50"/>
      <c r="G1137" s="50"/>
      <c r="H1137" s="50"/>
      <c r="I1137" s="50"/>
      <c r="J1137" s="50"/>
      <c r="K1137" s="50"/>
      <c r="L1137" s="50"/>
      <c r="M1137" s="50"/>
      <c r="N1137" s="51"/>
      <c r="O1137" s="51"/>
      <c r="P1137" s="51"/>
      <c r="Q1137" s="51"/>
      <c r="R1137" s="52"/>
    </row>
    <row r="1138" spans="1:18" ht="15" customHeight="1" x14ac:dyDescent="0.25">
      <c r="A1138" s="1"/>
      <c r="B1138" s="38"/>
      <c r="C1138" s="38"/>
      <c r="D1138" s="38"/>
      <c r="E1138" s="39"/>
      <c r="F1138" s="50"/>
      <c r="G1138" s="50"/>
      <c r="H1138" s="50"/>
      <c r="I1138" s="50"/>
      <c r="J1138" s="50"/>
      <c r="K1138" s="50"/>
      <c r="L1138" s="50"/>
      <c r="M1138" s="50"/>
      <c r="N1138" s="51"/>
      <c r="O1138" s="51"/>
      <c r="P1138" s="51"/>
      <c r="Q1138" s="51"/>
      <c r="R1138" s="52"/>
    </row>
    <row r="1139" spans="1:18" ht="15" customHeight="1" x14ac:dyDescent="0.25">
      <c r="A1139" s="1"/>
      <c r="B1139" s="38"/>
      <c r="C1139" s="38"/>
      <c r="D1139" s="38"/>
      <c r="E1139" s="42"/>
      <c r="F1139" s="50"/>
      <c r="G1139" s="50"/>
      <c r="H1139" s="50"/>
      <c r="I1139" s="50"/>
      <c r="J1139" s="50"/>
      <c r="K1139" s="50"/>
      <c r="L1139" s="50"/>
      <c r="M1139" s="50"/>
      <c r="N1139" s="51"/>
      <c r="O1139" s="51"/>
      <c r="P1139" s="51"/>
      <c r="Q1139" s="51"/>
      <c r="R1139" s="52"/>
    </row>
    <row r="1140" spans="1:18" ht="15" customHeight="1" x14ac:dyDescent="0.25">
      <c r="A1140" s="1"/>
      <c r="B1140" s="38"/>
      <c r="C1140" s="38"/>
      <c r="D1140" s="38"/>
      <c r="E1140" s="42"/>
      <c r="F1140" s="50"/>
      <c r="G1140" s="50"/>
      <c r="H1140" s="50"/>
      <c r="I1140" s="50"/>
      <c r="J1140" s="50"/>
      <c r="K1140" s="50"/>
      <c r="L1140" s="50"/>
      <c r="M1140" s="50"/>
      <c r="N1140" s="51"/>
      <c r="O1140" s="51"/>
      <c r="P1140" s="51"/>
      <c r="Q1140" s="51"/>
      <c r="R1140" s="52"/>
    </row>
    <row r="1141" spans="1:18" ht="15" customHeight="1" x14ac:dyDescent="0.25">
      <c r="A1141" s="1"/>
      <c r="B1141" s="38"/>
      <c r="C1141" s="38"/>
      <c r="D1141" s="38"/>
      <c r="E1141" s="42"/>
      <c r="F1141" s="50"/>
      <c r="G1141" s="50"/>
      <c r="H1141" s="50"/>
      <c r="I1141" s="50"/>
      <c r="J1141" s="50"/>
      <c r="K1141" s="50"/>
      <c r="L1141" s="50"/>
      <c r="M1141" s="50"/>
      <c r="N1141" s="51"/>
      <c r="O1141" s="51"/>
      <c r="P1141" s="51"/>
      <c r="Q1141" s="51"/>
      <c r="R1141" s="52"/>
    </row>
    <row r="1142" spans="1:18" ht="15" customHeight="1" x14ac:dyDescent="0.25">
      <c r="A1142" s="1"/>
      <c r="B1142" s="38"/>
      <c r="C1142" s="38"/>
      <c r="D1142" s="38"/>
      <c r="E1142" s="39"/>
      <c r="F1142" s="50"/>
      <c r="G1142" s="50"/>
      <c r="H1142" s="50"/>
      <c r="I1142" s="50"/>
      <c r="J1142" s="50"/>
      <c r="K1142" s="50"/>
      <c r="L1142" s="50"/>
      <c r="M1142" s="50"/>
      <c r="N1142" s="51"/>
      <c r="O1142" s="51"/>
      <c r="P1142" s="51"/>
      <c r="Q1142" s="51"/>
      <c r="R1142" s="52"/>
    </row>
    <row r="1143" spans="1:18" ht="15" customHeight="1" x14ac:dyDescent="0.25">
      <c r="A1143" s="1"/>
      <c r="B1143" s="38"/>
      <c r="C1143" s="38"/>
      <c r="D1143" s="38"/>
      <c r="E1143" s="39"/>
      <c r="F1143" s="50"/>
      <c r="G1143" s="50"/>
      <c r="H1143" s="50"/>
      <c r="I1143" s="50"/>
      <c r="J1143" s="50"/>
      <c r="K1143" s="50"/>
      <c r="L1143" s="50"/>
      <c r="M1143" s="50"/>
      <c r="N1143" s="51"/>
      <c r="O1143" s="51"/>
      <c r="P1143" s="51"/>
      <c r="Q1143" s="51"/>
      <c r="R1143" s="52"/>
    </row>
    <row r="1144" spans="1:18" ht="15" customHeight="1" x14ac:dyDescent="0.25">
      <c r="A1144" s="1"/>
      <c r="B1144" s="38"/>
      <c r="C1144" s="38"/>
      <c r="D1144" s="38"/>
      <c r="E1144" s="39"/>
      <c r="F1144" s="50"/>
      <c r="G1144" s="50"/>
      <c r="H1144" s="50"/>
      <c r="I1144" s="50"/>
      <c r="J1144" s="50"/>
      <c r="K1144" s="50"/>
      <c r="L1144" s="50"/>
      <c r="M1144" s="50"/>
      <c r="N1144" s="51"/>
      <c r="O1144" s="51"/>
      <c r="P1144" s="51"/>
      <c r="Q1144" s="51"/>
      <c r="R1144" s="52"/>
    </row>
    <row r="1145" spans="1:18" ht="15" customHeight="1" x14ac:dyDescent="0.25">
      <c r="A1145" s="1"/>
      <c r="B1145" s="38"/>
      <c r="C1145" s="38"/>
      <c r="D1145" s="38"/>
      <c r="E1145" s="42"/>
      <c r="F1145" s="50"/>
      <c r="G1145" s="50"/>
      <c r="H1145" s="50"/>
      <c r="I1145" s="50"/>
      <c r="J1145" s="50"/>
      <c r="K1145" s="50"/>
      <c r="L1145" s="50"/>
      <c r="M1145" s="50"/>
      <c r="N1145" s="51"/>
      <c r="O1145" s="51"/>
      <c r="P1145" s="51"/>
      <c r="Q1145" s="51"/>
      <c r="R1145" s="52"/>
    </row>
    <row r="1146" spans="1:18" ht="15" customHeight="1" x14ac:dyDescent="0.25">
      <c r="A1146" s="1"/>
      <c r="B1146" s="38"/>
      <c r="C1146" s="38"/>
      <c r="D1146" s="38"/>
      <c r="E1146" s="42"/>
      <c r="F1146" s="50"/>
      <c r="G1146" s="50"/>
      <c r="H1146" s="50"/>
      <c r="I1146" s="50"/>
      <c r="J1146" s="50"/>
      <c r="K1146" s="50"/>
      <c r="L1146" s="50"/>
      <c r="M1146" s="50"/>
      <c r="N1146" s="51"/>
      <c r="O1146" s="51"/>
      <c r="P1146" s="51"/>
      <c r="Q1146" s="51"/>
      <c r="R1146" s="52"/>
    </row>
    <row r="1147" spans="1:18" ht="15" customHeight="1" x14ac:dyDescent="0.25">
      <c r="A1147" s="1"/>
      <c r="B1147" s="38"/>
      <c r="C1147" s="38"/>
      <c r="D1147" s="38"/>
      <c r="E1147" s="42"/>
      <c r="F1147" s="50"/>
      <c r="G1147" s="50"/>
      <c r="H1147" s="50"/>
      <c r="I1147" s="50"/>
      <c r="J1147" s="50"/>
      <c r="K1147" s="50"/>
      <c r="L1147" s="50"/>
      <c r="M1147" s="50"/>
      <c r="N1147" s="51"/>
      <c r="O1147" s="51"/>
      <c r="P1147" s="51"/>
      <c r="Q1147" s="51"/>
      <c r="R1147" s="52"/>
    </row>
    <row r="1148" spans="1:18" ht="15" customHeight="1" x14ac:dyDescent="0.25">
      <c r="A1148" s="1"/>
      <c r="B1148" s="38"/>
      <c r="C1148" s="38"/>
      <c r="D1148" s="38"/>
      <c r="E1148" s="42"/>
      <c r="F1148" s="50"/>
      <c r="G1148" s="50"/>
      <c r="H1148" s="50"/>
      <c r="I1148" s="50"/>
      <c r="J1148" s="50"/>
      <c r="K1148" s="50"/>
      <c r="L1148" s="50"/>
      <c r="M1148" s="50"/>
      <c r="N1148" s="51"/>
      <c r="O1148" s="51"/>
      <c r="P1148" s="51"/>
      <c r="Q1148" s="51"/>
      <c r="R1148" s="52"/>
    </row>
    <row r="1149" spans="1:18" ht="15" customHeight="1" x14ac:dyDescent="0.25">
      <c r="A1149" s="1"/>
      <c r="B1149" s="38"/>
      <c r="C1149" s="38"/>
      <c r="D1149" s="38"/>
      <c r="E1149" s="42"/>
      <c r="F1149" s="50"/>
      <c r="G1149" s="50"/>
      <c r="H1149" s="50"/>
      <c r="I1149" s="50"/>
      <c r="J1149" s="50"/>
      <c r="K1149" s="50"/>
      <c r="L1149" s="50"/>
      <c r="M1149" s="50"/>
      <c r="N1149" s="51"/>
      <c r="O1149" s="51"/>
      <c r="P1149" s="51"/>
      <c r="Q1149" s="51"/>
      <c r="R1149" s="52"/>
    </row>
    <row r="1150" spans="1:18" ht="15" customHeight="1" x14ac:dyDescent="0.25">
      <c r="A1150" s="1"/>
      <c r="B1150" s="38"/>
      <c r="C1150" s="38"/>
      <c r="D1150" s="38"/>
      <c r="E1150" s="42"/>
      <c r="F1150" s="50"/>
      <c r="G1150" s="50"/>
      <c r="H1150" s="50"/>
      <c r="I1150" s="50"/>
      <c r="J1150" s="50"/>
      <c r="K1150" s="50"/>
      <c r="L1150" s="50"/>
      <c r="M1150" s="50"/>
      <c r="N1150" s="51"/>
      <c r="O1150" s="51"/>
      <c r="P1150" s="51"/>
      <c r="Q1150" s="51"/>
      <c r="R1150" s="52"/>
    </row>
    <row r="1151" spans="1:18" ht="15" customHeight="1" x14ac:dyDescent="0.25">
      <c r="A1151" s="1"/>
      <c r="B1151" s="38"/>
      <c r="C1151" s="38"/>
      <c r="D1151" s="38"/>
      <c r="E1151" s="39"/>
      <c r="F1151" s="50"/>
      <c r="G1151" s="50"/>
      <c r="H1151" s="50"/>
      <c r="I1151" s="50"/>
      <c r="J1151" s="50"/>
      <c r="K1151" s="50"/>
      <c r="L1151" s="50"/>
      <c r="M1151" s="50"/>
      <c r="N1151" s="51"/>
      <c r="O1151" s="51"/>
      <c r="P1151" s="51"/>
      <c r="Q1151" s="51"/>
      <c r="R1151" s="52"/>
    </row>
    <row r="1152" spans="1:18" ht="15" customHeight="1" x14ac:dyDescent="0.25">
      <c r="A1152" s="1"/>
      <c r="B1152" s="38"/>
      <c r="C1152" s="38"/>
      <c r="D1152" s="38"/>
      <c r="E1152" s="42"/>
      <c r="F1152" s="50"/>
      <c r="G1152" s="50"/>
      <c r="H1152" s="50"/>
      <c r="I1152" s="50"/>
      <c r="J1152" s="50"/>
      <c r="K1152" s="50"/>
      <c r="L1152" s="50"/>
      <c r="M1152" s="50"/>
      <c r="N1152" s="51"/>
      <c r="O1152" s="51"/>
      <c r="P1152" s="51"/>
      <c r="Q1152" s="51"/>
      <c r="R1152" s="52"/>
    </row>
    <row r="1153" spans="1:18" ht="15" customHeight="1" x14ac:dyDescent="0.25">
      <c r="A1153" s="1"/>
      <c r="B1153" s="38"/>
      <c r="C1153" s="38"/>
      <c r="D1153" s="38"/>
      <c r="E1153" s="42"/>
      <c r="F1153" s="50"/>
      <c r="G1153" s="50"/>
      <c r="H1153" s="50"/>
      <c r="I1153" s="50"/>
      <c r="J1153" s="50"/>
      <c r="K1153" s="50"/>
      <c r="L1153" s="50"/>
      <c r="M1153" s="50"/>
      <c r="N1153" s="51"/>
      <c r="O1153" s="51"/>
      <c r="P1153" s="51"/>
      <c r="Q1153" s="51"/>
      <c r="R1153" s="52"/>
    </row>
    <row r="1154" spans="1:18" ht="15" customHeight="1" x14ac:dyDescent="0.25">
      <c r="A1154" s="1"/>
      <c r="B1154" s="38"/>
      <c r="C1154" s="38"/>
      <c r="D1154" s="38"/>
      <c r="E1154" s="39"/>
      <c r="F1154" s="50"/>
      <c r="G1154" s="50"/>
      <c r="H1154" s="50"/>
      <c r="I1154" s="50"/>
      <c r="J1154" s="50"/>
      <c r="K1154" s="50"/>
      <c r="L1154" s="50"/>
      <c r="M1154" s="50"/>
      <c r="N1154" s="51"/>
      <c r="O1154" s="51"/>
      <c r="P1154" s="51"/>
      <c r="Q1154" s="51"/>
      <c r="R1154" s="52"/>
    </row>
    <row r="1155" spans="1:18" ht="15" customHeight="1" x14ac:dyDescent="0.25">
      <c r="A1155" s="1"/>
      <c r="B1155" s="38"/>
      <c r="C1155" s="38"/>
      <c r="D1155" s="38"/>
      <c r="E1155" s="42"/>
      <c r="F1155" s="50"/>
      <c r="G1155" s="50"/>
      <c r="H1155" s="50"/>
      <c r="I1155" s="50"/>
      <c r="J1155" s="50"/>
      <c r="K1155" s="50"/>
      <c r="L1155" s="50"/>
      <c r="M1155" s="50"/>
      <c r="N1155" s="51"/>
      <c r="O1155" s="51"/>
      <c r="P1155" s="51"/>
      <c r="Q1155" s="51"/>
      <c r="R1155" s="52"/>
    </row>
    <row r="1156" spans="1:18" ht="15" customHeight="1" x14ac:dyDescent="0.25">
      <c r="A1156" s="1"/>
      <c r="B1156" s="38"/>
      <c r="C1156" s="38"/>
      <c r="D1156" s="38"/>
      <c r="E1156" s="39"/>
      <c r="F1156" s="50"/>
      <c r="G1156" s="50"/>
      <c r="H1156" s="50"/>
      <c r="I1156" s="50"/>
      <c r="J1156" s="50"/>
      <c r="K1156" s="50"/>
      <c r="L1156" s="50"/>
      <c r="M1156" s="50"/>
      <c r="N1156" s="51"/>
      <c r="O1156" s="51"/>
      <c r="P1156" s="51"/>
      <c r="Q1156" s="51"/>
      <c r="R1156" s="52"/>
    </row>
    <row r="1157" spans="1:18" ht="15" customHeight="1" x14ac:dyDescent="0.25">
      <c r="A1157" s="1"/>
      <c r="B1157" s="38"/>
      <c r="C1157" s="38"/>
      <c r="D1157" s="38"/>
      <c r="E1157" s="42"/>
      <c r="F1157" s="50"/>
      <c r="G1157" s="50"/>
      <c r="H1157" s="50"/>
      <c r="I1157" s="50"/>
      <c r="J1157" s="50"/>
      <c r="K1157" s="50"/>
      <c r="L1157" s="50"/>
      <c r="M1157" s="50"/>
      <c r="N1157" s="51"/>
      <c r="O1157" s="51"/>
      <c r="P1157" s="51"/>
      <c r="Q1157" s="51"/>
      <c r="R1157" s="52"/>
    </row>
    <row r="1158" spans="1:18" ht="15" customHeight="1" x14ac:dyDescent="0.25">
      <c r="A1158" s="1"/>
      <c r="B1158" s="38"/>
      <c r="C1158" s="38"/>
      <c r="D1158" s="38"/>
      <c r="E1158" s="39"/>
      <c r="F1158" s="50"/>
      <c r="G1158" s="50"/>
      <c r="H1158" s="50"/>
      <c r="I1158" s="50"/>
      <c r="J1158" s="50"/>
      <c r="K1158" s="50"/>
      <c r="L1158" s="50"/>
      <c r="M1158" s="50"/>
      <c r="N1158" s="51"/>
      <c r="O1158" s="51"/>
      <c r="P1158" s="51"/>
      <c r="Q1158" s="51"/>
      <c r="R1158" s="52"/>
    </row>
    <row r="1159" spans="1:18" ht="15" customHeight="1" x14ac:dyDescent="0.25">
      <c r="A1159" s="1"/>
      <c r="B1159" s="38"/>
      <c r="C1159" s="38"/>
      <c r="D1159" s="38"/>
      <c r="E1159" s="39"/>
      <c r="F1159" s="50"/>
      <c r="G1159" s="50"/>
      <c r="H1159" s="50"/>
      <c r="I1159" s="50"/>
      <c r="J1159" s="50"/>
      <c r="K1159" s="50"/>
      <c r="L1159" s="50"/>
      <c r="M1159" s="50"/>
      <c r="N1159" s="51"/>
      <c r="O1159" s="51"/>
      <c r="P1159" s="51"/>
      <c r="Q1159" s="51"/>
      <c r="R1159" s="52"/>
    </row>
    <row r="1160" spans="1:18" ht="15" customHeight="1" x14ac:dyDescent="0.25">
      <c r="A1160" s="1"/>
      <c r="B1160" s="38"/>
      <c r="C1160" s="38"/>
      <c r="D1160" s="38"/>
      <c r="E1160" s="39"/>
      <c r="F1160" s="50"/>
      <c r="G1160" s="50"/>
      <c r="H1160" s="50"/>
      <c r="I1160" s="50"/>
      <c r="J1160" s="50"/>
      <c r="K1160" s="50"/>
      <c r="L1160" s="50"/>
      <c r="M1160" s="50"/>
      <c r="N1160" s="51"/>
      <c r="O1160" s="51"/>
      <c r="P1160" s="51"/>
      <c r="Q1160" s="51"/>
      <c r="R1160" s="52"/>
    </row>
    <row r="1161" spans="1:18" ht="15" customHeight="1" x14ac:dyDescent="0.25">
      <c r="A1161" s="1"/>
      <c r="B1161" s="38"/>
      <c r="C1161" s="38"/>
      <c r="D1161" s="38"/>
      <c r="E1161" s="39"/>
      <c r="F1161" s="50"/>
      <c r="G1161" s="50"/>
      <c r="H1161" s="50"/>
      <c r="I1161" s="50"/>
      <c r="J1161" s="50"/>
      <c r="K1161" s="50"/>
      <c r="L1161" s="50"/>
      <c r="M1161" s="50"/>
      <c r="N1161" s="51"/>
      <c r="O1161" s="51"/>
      <c r="P1161" s="51"/>
      <c r="Q1161" s="51"/>
      <c r="R1161" s="52"/>
    </row>
    <row r="1162" spans="1:18" ht="15" customHeight="1" x14ac:dyDescent="0.25">
      <c r="A1162" s="1"/>
      <c r="B1162" s="38"/>
      <c r="C1162" s="38"/>
      <c r="D1162" s="38"/>
      <c r="E1162" s="57"/>
      <c r="F1162" s="50"/>
      <c r="G1162" s="50"/>
      <c r="H1162" s="50"/>
      <c r="I1162" s="50"/>
      <c r="J1162" s="50"/>
      <c r="K1162" s="50"/>
      <c r="L1162" s="50"/>
      <c r="M1162" s="50"/>
      <c r="N1162" s="51"/>
      <c r="O1162" s="51"/>
      <c r="P1162" s="51"/>
      <c r="Q1162" s="51"/>
      <c r="R1162" s="52"/>
    </row>
    <row r="1163" spans="1:18" ht="15" customHeight="1" x14ac:dyDescent="0.25">
      <c r="A1163" s="1"/>
      <c r="B1163" s="38"/>
      <c r="C1163" s="38"/>
      <c r="D1163" s="38"/>
      <c r="E1163" s="42"/>
      <c r="F1163" s="50"/>
      <c r="G1163" s="50"/>
      <c r="H1163" s="50"/>
      <c r="I1163" s="50"/>
      <c r="J1163" s="50"/>
      <c r="K1163" s="50"/>
      <c r="L1163" s="50"/>
      <c r="M1163" s="50"/>
      <c r="N1163" s="51"/>
      <c r="O1163" s="51"/>
      <c r="P1163" s="51"/>
      <c r="Q1163" s="51"/>
      <c r="R1163" s="52"/>
    </row>
    <row r="1164" spans="1:18" ht="15" customHeight="1" x14ac:dyDescent="0.25">
      <c r="A1164" s="1"/>
      <c r="B1164" s="43"/>
      <c r="C1164" s="43"/>
      <c r="D1164" s="43"/>
      <c r="E1164" s="42"/>
      <c r="F1164" s="50"/>
      <c r="G1164" s="50"/>
      <c r="H1164" s="50"/>
      <c r="I1164" s="50"/>
      <c r="J1164" s="50"/>
      <c r="K1164" s="50"/>
      <c r="L1164" s="50"/>
      <c r="M1164" s="50"/>
      <c r="N1164" s="51"/>
      <c r="O1164" s="51"/>
      <c r="P1164" s="51"/>
      <c r="Q1164" s="51"/>
      <c r="R1164" s="52"/>
    </row>
    <row r="1165" spans="1:18" ht="15" customHeight="1" x14ac:dyDescent="0.25">
      <c r="A1165" s="1"/>
      <c r="B1165" s="38"/>
      <c r="C1165" s="38"/>
      <c r="D1165" s="38"/>
      <c r="E1165" s="39"/>
      <c r="F1165" s="50"/>
      <c r="G1165" s="50"/>
      <c r="H1165" s="50"/>
      <c r="I1165" s="50"/>
      <c r="J1165" s="50"/>
      <c r="K1165" s="50"/>
      <c r="L1165" s="50"/>
      <c r="M1165" s="50"/>
      <c r="N1165" s="51"/>
      <c r="O1165" s="51"/>
      <c r="P1165" s="51"/>
      <c r="Q1165" s="51"/>
      <c r="R1165" s="52"/>
    </row>
    <row r="1166" spans="1:18" ht="15" customHeight="1" x14ac:dyDescent="0.25">
      <c r="A1166" s="1"/>
      <c r="B1166" s="38"/>
      <c r="C1166" s="38"/>
      <c r="D1166" s="38"/>
      <c r="E1166" s="42"/>
      <c r="F1166" s="50"/>
      <c r="G1166" s="50"/>
      <c r="H1166" s="50"/>
      <c r="I1166" s="50"/>
      <c r="J1166" s="50"/>
      <c r="K1166" s="50"/>
      <c r="L1166" s="50"/>
      <c r="M1166" s="50"/>
      <c r="N1166" s="51"/>
      <c r="O1166" s="51"/>
      <c r="P1166" s="51"/>
      <c r="Q1166" s="51"/>
      <c r="R1166" s="52"/>
    </row>
    <row r="1167" spans="1:18" ht="15" customHeight="1" x14ac:dyDescent="0.25">
      <c r="A1167" s="1"/>
      <c r="B1167" s="43"/>
      <c r="C1167" s="43"/>
      <c r="D1167" s="43"/>
      <c r="E1167" s="39"/>
      <c r="F1167" s="50"/>
      <c r="G1167" s="50"/>
      <c r="H1167" s="50"/>
      <c r="I1167" s="50"/>
      <c r="J1167" s="50"/>
      <c r="K1167" s="50"/>
      <c r="L1167" s="50"/>
      <c r="M1167" s="50"/>
      <c r="N1167" s="51"/>
      <c r="O1167" s="51"/>
      <c r="P1167" s="51"/>
      <c r="Q1167" s="51"/>
      <c r="R1167" s="52"/>
    </row>
    <row r="1168" spans="1:18" ht="15" customHeight="1" x14ac:dyDescent="0.25">
      <c r="A1168" s="1"/>
      <c r="B1168" s="38"/>
      <c r="C1168" s="38"/>
      <c r="D1168" s="38"/>
      <c r="E1168" s="42"/>
      <c r="F1168" s="50"/>
      <c r="G1168" s="50"/>
      <c r="H1168" s="50"/>
      <c r="I1168" s="50"/>
      <c r="J1168" s="50"/>
      <c r="K1168" s="50"/>
      <c r="L1168" s="50"/>
      <c r="M1168" s="50"/>
      <c r="N1168" s="65"/>
      <c r="O1168" s="65"/>
      <c r="P1168" s="65"/>
      <c r="Q1168" s="65"/>
      <c r="R1168" s="52"/>
    </row>
    <row r="1169" spans="1:18" ht="15" customHeight="1" x14ac:dyDescent="0.25">
      <c r="A1169" s="1"/>
      <c r="B1169" s="38"/>
      <c r="C1169" s="38"/>
      <c r="D1169" s="38"/>
      <c r="E1169" s="42"/>
      <c r="F1169" s="50"/>
      <c r="G1169" s="50"/>
      <c r="H1169" s="50"/>
      <c r="I1169" s="50"/>
      <c r="J1169" s="50"/>
      <c r="K1169" s="50"/>
      <c r="L1169" s="50"/>
      <c r="M1169" s="50"/>
      <c r="N1169" s="51"/>
      <c r="O1169" s="51"/>
      <c r="P1169" s="51"/>
      <c r="Q1169" s="51"/>
      <c r="R1169" s="52"/>
    </row>
    <row r="1170" spans="1:18" ht="15" customHeight="1" x14ac:dyDescent="0.25">
      <c r="A1170" s="1"/>
      <c r="B1170" s="38"/>
      <c r="C1170" s="38"/>
      <c r="D1170" s="38"/>
      <c r="E1170" s="42"/>
      <c r="F1170" s="50"/>
      <c r="G1170" s="50"/>
      <c r="H1170" s="50"/>
      <c r="I1170" s="50"/>
      <c r="J1170" s="50"/>
      <c r="K1170" s="50"/>
      <c r="L1170" s="50"/>
      <c r="M1170" s="50"/>
      <c r="N1170" s="51"/>
      <c r="O1170" s="51"/>
      <c r="P1170" s="51"/>
      <c r="Q1170" s="51"/>
      <c r="R1170" s="52"/>
    </row>
    <row r="1171" spans="1:18" ht="15" customHeight="1" x14ac:dyDescent="0.25">
      <c r="A1171" s="1"/>
      <c r="B1171" s="38"/>
      <c r="C1171" s="38"/>
      <c r="D1171" s="38"/>
      <c r="E1171" s="42"/>
      <c r="F1171" s="50"/>
      <c r="G1171" s="50"/>
      <c r="H1171" s="50"/>
      <c r="I1171" s="50"/>
      <c r="J1171" s="50"/>
      <c r="K1171" s="50"/>
      <c r="L1171" s="50"/>
      <c r="M1171" s="50"/>
      <c r="N1171" s="51"/>
      <c r="O1171" s="51"/>
      <c r="P1171" s="51"/>
      <c r="Q1171" s="51"/>
      <c r="R1171" s="52"/>
    </row>
    <row r="1172" spans="1:18" ht="15" customHeight="1" x14ac:dyDescent="0.25">
      <c r="A1172" s="1"/>
      <c r="B1172" s="38"/>
      <c r="C1172" s="38"/>
      <c r="D1172" s="38"/>
      <c r="E1172" s="42"/>
      <c r="F1172" s="50"/>
      <c r="G1172" s="50"/>
      <c r="H1172" s="50"/>
      <c r="I1172" s="50"/>
      <c r="J1172" s="50"/>
      <c r="K1172" s="50"/>
      <c r="L1172" s="50"/>
      <c r="M1172" s="50"/>
      <c r="N1172" s="51"/>
      <c r="O1172" s="51"/>
      <c r="P1172" s="51"/>
      <c r="Q1172" s="51"/>
      <c r="R1172" s="52"/>
    </row>
    <row r="1173" spans="1:18" ht="15" customHeight="1" x14ac:dyDescent="0.25">
      <c r="A1173" s="1"/>
      <c r="B1173" s="38"/>
      <c r="C1173" s="38"/>
      <c r="D1173" s="38"/>
      <c r="E1173" s="42"/>
      <c r="F1173" s="50"/>
      <c r="G1173" s="50"/>
      <c r="H1173" s="50"/>
      <c r="I1173" s="50"/>
      <c r="J1173" s="50"/>
      <c r="K1173" s="50"/>
      <c r="L1173" s="50"/>
      <c r="M1173" s="50"/>
      <c r="N1173" s="51"/>
      <c r="O1173" s="51"/>
      <c r="P1173" s="51"/>
      <c r="Q1173" s="51"/>
      <c r="R1173" s="52"/>
    </row>
    <row r="1174" spans="1:18" ht="15" customHeight="1" x14ac:dyDescent="0.25">
      <c r="A1174" s="1"/>
      <c r="B1174" s="38"/>
      <c r="C1174" s="38"/>
      <c r="D1174" s="38"/>
      <c r="E1174" s="59"/>
      <c r="F1174" s="50"/>
      <c r="G1174" s="50"/>
      <c r="H1174" s="50"/>
      <c r="I1174" s="50"/>
      <c r="J1174" s="50"/>
      <c r="K1174" s="50"/>
      <c r="L1174" s="50"/>
      <c r="M1174" s="50"/>
      <c r="N1174" s="51"/>
      <c r="O1174" s="51"/>
      <c r="P1174" s="51"/>
      <c r="Q1174" s="51"/>
      <c r="R1174" s="52"/>
    </row>
    <row r="1175" spans="1:18" ht="15" customHeight="1" x14ac:dyDescent="0.25">
      <c r="A1175" s="1"/>
      <c r="B1175" s="38"/>
      <c r="C1175" s="38"/>
      <c r="D1175" s="38"/>
      <c r="E1175" s="42"/>
      <c r="F1175" s="50"/>
      <c r="G1175" s="50"/>
      <c r="H1175" s="50"/>
      <c r="I1175" s="50"/>
      <c r="J1175" s="50"/>
      <c r="K1175" s="50"/>
      <c r="L1175" s="50"/>
      <c r="M1175" s="50"/>
      <c r="N1175" s="51"/>
      <c r="O1175" s="51"/>
      <c r="P1175" s="51"/>
      <c r="Q1175" s="51"/>
      <c r="R1175" s="52"/>
    </row>
    <row r="1176" spans="1:18" ht="15" customHeight="1" x14ac:dyDescent="0.25">
      <c r="A1176" s="1"/>
      <c r="B1176" s="38"/>
      <c r="C1176" s="38"/>
      <c r="D1176" s="38"/>
      <c r="E1176" s="41"/>
      <c r="F1176" s="50"/>
      <c r="G1176" s="50"/>
      <c r="H1176" s="50"/>
      <c r="I1176" s="50"/>
      <c r="J1176" s="50"/>
      <c r="K1176" s="50"/>
      <c r="L1176" s="50"/>
      <c r="M1176" s="50"/>
      <c r="N1176" s="51"/>
      <c r="O1176" s="51"/>
      <c r="P1176" s="51"/>
      <c r="Q1176" s="51"/>
      <c r="R1176" s="52"/>
    </row>
    <row r="1177" spans="1:18" ht="15" customHeight="1" x14ac:dyDescent="0.25">
      <c r="A1177" s="1"/>
      <c r="B1177" s="38"/>
      <c r="C1177" s="38"/>
      <c r="D1177" s="38"/>
      <c r="E1177" s="41"/>
      <c r="F1177" s="50"/>
      <c r="G1177" s="50"/>
      <c r="H1177" s="50"/>
      <c r="I1177" s="50"/>
      <c r="J1177" s="50"/>
      <c r="K1177" s="50"/>
      <c r="L1177" s="50"/>
      <c r="M1177" s="50"/>
      <c r="N1177" s="51"/>
      <c r="O1177" s="51"/>
      <c r="P1177" s="51"/>
      <c r="Q1177" s="51"/>
      <c r="R1177" s="52"/>
    </row>
    <row r="1178" spans="1:18" ht="15" customHeight="1" x14ac:dyDescent="0.25">
      <c r="A1178" s="1"/>
      <c r="B1178" s="38"/>
      <c r="C1178" s="38"/>
      <c r="D1178" s="38"/>
      <c r="E1178" s="41"/>
      <c r="F1178" s="50"/>
      <c r="G1178" s="50"/>
      <c r="H1178" s="50"/>
      <c r="I1178" s="50"/>
      <c r="J1178" s="50"/>
      <c r="K1178" s="50"/>
      <c r="L1178" s="50"/>
      <c r="M1178" s="50"/>
      <c r="N1178" s="51"/>
      <c r="O1178" s="51"/>
      <c r="P1178" s="51"/>
      <c r="Q1178" s="51"/>
      <c r="R1178" s="52"/>
    </row>
    <row r="1179" spans="1:18" ht="15" customHeight="1" x14ac:dyDescent="0.25">
      <c r="A1179" s="1"/>
      <c r="B1179" s="38"/>
      <c r="C1179" s="38"/>
      <c r="D1179" s="38"/>
      <c r="E1179" s="41"/>
      <c r="F1179" s="50"/>
      <c r="G1179" s="50"/>
      <c r="H1179" s="50"/>
      <c r="I1179" s="50"/>
      <c r="J1179" s="50"/>
      <c r="K1179" s="50"/>
      <c r="L1179" s="50"/>
      <c r="M1179" s="50"/>
      <c r="N1179" s="51"/>
      <c r="O1179" s="51"/>
      <c r="P1179" s="51"/>
      <c r="Q1179" s="51"/>
      <c r="R1179" s="52"/>
    </row>
    <row r="1180" spans="1:18" ht="15" customHeight="1" x14ac:dyDescent="0.25">
      <c r="A1180" s="1"/>
      <c r="B1180" s="38"/>
      <c r="C1180" s="38"/>
      <c r="D1180" s="38"/>
      <c r="E1180" s="41"/>
      <c r="F1180" s="50"/>
      <c r="G1180" s="50"/>
      <c r="H1180" s="50"/>
      <c r="I1180" s="50"/>
      <c r="J1180" s="50"/>
      <c r="K1180" s="50"/>
      <c r="L1180" s="50"/>
      <c r="M1180" s="50"/>
      <c r="N1180" s="51"/>
      <c r="O1180" s="51"/>
      <c r="P1180" s="51"/>
      <c r="Q1180" s="51"/>
      <c r="R1180" s="52"/>
    </row>
    <row r="1181" spans="1:18" ht="15" customHeight="1" x14ac:dyDescent="0.25">
      <c r="A1181" s="1"/>
      <c r="B1181" s="38"/>
      <c r="C1181" s="38"/>
      <c r="D1181" s="38"/>
      <c r="E1181" s="41"/>
      <c r="F1181" s="50"/>
      <c r="G1181" s="50"/>
      <c r="H1181" s="50"/>
      <c r="I1181" s="50"/>
      <c r="J1181" s="50"/>
      <c r="K1181" s="50"/>
      <c r="L1181" s="50"/>
      <c r="M1181" s="50"/>
      <c r="N1181" s="51"/>
      <c r="O1181" s="51"/>
      <c r="P1181" s="51"/>
      <c r="Q1181" s="51"/>
      <c r="R1181" s="52"/>
    </row>
    <row r="1182" spans="1:18" ht="15" customHeight="1" x14ac:dyDescent="0.25">
      <c r="A1182" s="1"/>
      <c r="B1182" s="38"/>
      <c r="C1182" s="38"/>
      <c r="D1182" s="38"/>
      <c r="E1182" s="41"/>
      <c r="F1182" s="50"/>
      <c r="G1182" s="50"/>
      <c r="H1182" s="50"/>
      <c r="I1182" s="50"/>
      <c r="J1182" s="50"/>
      <c r="K1182" s="50"/>
      <c r="L1182" s="50"/>
      <c r="M1182" s="50"/>
      <c r="N1182" s="51"/>
      <c r="O1182" s="51"/>
      <c r="P1182" s="51"/>
      <c r="Q1182" s="51"/>
      <c r="R1182" s="52"/>
    </row>
    <row r="1183" spans="1:18" ht="15" customHeight="1" x14ac:dyDescent="0.25">
      <c r="A1183" s="1"/>
      <c r="B1183" s="38"/>
      <c r="C1183" s="38"/>
      <c r="D1183" s="38"/>
      <c r="E1183" s="41"/>
      <c r="F1183" s="50"/>
      <c r="G1183" s="50"/>
      <c r="H1183" s="50"/>
      <c r="I1183" s="50"/>
      <c r="J1183" s="50"/>
      <c r="K1183" s="50"/>
      <c r="L1183" s="50"/>
      <c r="M1183" s="50"/>
      <c r="N1183" s="51"/>
      <c r="O1183" s="51"/>
      <c r="P1183" s="51"/>
      <c r="Q1183" s="51"/>
      <c r="R1183" s="52"/>
    </row>
    <row r="1184" spans="1:18" ht="15" customHeight="1" x14ac:dyDescent="0.25">
      <c r="A1184" s="1"/>
      <c r="B1184" s="38"/>
      <c r="C1184" s="38"/>
      <c r="D1184" s="38"/>
      <c r="E1184" s="41"/>
      <c r="F1184" s="50"/>
      <c r="G1184" s="50"/>
      <c r="H1184" s="50"/>
      <c r="I1184" s="50"/>
      <c r="J1184" s="50"/>
      <c r="K1184" s="50"/>
      <c r="L1184" s="50"/>
      <c r="M1184" s="50"/>
      <c r="N1184" s="51"/>
      <c r="O1184" s="51"/>
      <c r="P1184" s="51"/>
      <c r="Q1184" s="51"/>
      <c r="R1184" s="52"/>
    </row>
    <row r="1185" spans="1:18" ht="15" customHeight="1" x14ac:dyDescent="0.25">
      <c r="A1185" s="1"/>
      <c r="B1185" s="38"/>
      <c r="C1185" s="38"/>
      <c r="D1185" s="38"/>
      <c r="E1185" s="41"/>
      <c r="F1185" s="50"/>
      <c r="G1185" s="50"/>
      <c r="H1185" s="50"/>
      <c r="I1185" s="50"/>
      <c r="J1185" s="50"/>
      <c r="K1185" s="50"/>
      <c r="L1185" s="50"/>
      <c r="M1185" s="50"/>
      <c r="N1185" s="51"/>
      <c r="O1185" s="51"/>
      <c r="P1185" s="51"/>
      <c r="Q1185" s="51"/>
      <c r="R1185" s="52"/>
    </row>
    <row r="1186" spans="1:18" ht="15" customHeight="1" x14ac:dyDescent="0.25">
      <c r="A1186" s="1"/>
      <c r="B1186" s="38"/>
      <c r="C1186" s="38"/>
      <c r="D1186" s="38"/>
      <c r="E1186" s="41"/>
      <c r="F1186" s="50"/>
      <c r="G1186" s="50"/>
      <c r="H1186" s="50"/>
      <c r="I1186" s="50"/>
      <c r="J1186" s="50"/>
      <c r="K1186" s="50"/>
      <c r="L1186" s="50"/>
      <c r="M1186" s="50"/>
      <c r="N1186" s="51"/>
      <c r="O1186" s="51"/>
      <c r="P1186" s="51"/>
      <c r="Q1186" s="51"/>
      <c r="R1186" s="52"/>
    </row>
    <row r="1187" spans="1:18" ht="15" customHeight="1" x14ac:dyDescent="0.25">
      <c r="A1187" s="1"/>
      <c r="B1187" s="38"/>
      <c r="C1187" s="38"/>
      <c r="D1187" s="38"/>
      <c r="E1187" s="58"/>
      <c r="F1187" s="50"/>
      <c r="G1187" s="50"/>
      <c r="H1187" s="50"/>
      <c r="I1187" s="50"/>
      <c r="J1187" s="50"/>
      <c r="K1187" s="50"/>
      <c r="L1187" s="50"/>
      <c r="M1187" s="50"/>
      <c r="N1187" s="51"/>
      <c r="O1187" s="51"/>
      <c r="P1187" s="51"/>
      <c r="Q1187" s="51"/>
      <c r="R1187" s="52"/>
    </row>
    <row r="1188" spans="1:18" ht="15" customHeight="1" x14ac:dyDescent="0.25">
      <c r="A1188" s="1"/>
      <c r="B1188" s="38"/>
      <c r="C1188" s="38"/>
      <c r="D1188" s="38"/>
      <c r="E1188" s="58"/>
      <c r="F1188" s="50"/>
      <c r="G1188" s="50"/>
      <c r="H1188" s="50"/>
      <c r="I1188" s="50"/>
      <c r="J1188" s="50"/>
      <c r="K1188" s="50"/>
      <c r="L1188" s="50"/>
      <c r="M1188" s="50"/>
      <c r="N1188" s="51"/>
      <c r="O1188" s="51"/>
      <c r="P1188" s="51"/>
      <c r="Q1188" s="51"/>
      <c r="R1188" s="52"/>
    </row>
    <row r="1189" spans="1:18" ht="15" customHeight="1" x14ac:dyDescent="0.25">
      <c r="A1189" s="1"/>
      <c r="B1189" s="38"/>
      <c r="C1189" s="38"/>
      <c r="D1189" s="38"/>
      <c r="E1189" s="58"/>
      <c r="F1189" s="50"/>
      <c r="G1189" s="50"/>
      <c r="H1189" s="50"/>
      <c r="I1189" s="50"/>
      <c r="J1189" s="50"/>
      <c r="K1189" s="50"/>
      <c r="L1189" s="50"/>
      <c r="M1189" s="50"/>
      <c r="N1189" s="51"/>
      <c r="O1189" s="51"/>
      <c r="P1189" s="51"/>
      <c r="Q1189" s="51"/>
      <c r="R1189" s="52"/>
    </row>
    <row r="1190" spans="1:18" ht="15" customHeight="1" x14ac:dyDescent="0.25">
      <c r="A1190" s="1"/>
      <c r="B1190" s="38"/>
      <c r="C1190" s="38"/>
      <c r="D1190" s="38"/>
      <c r="E1190" s="58"/>
      <c r="F1190" s="50"/>
      <c r="G1190" s="50"/>
      <c r="H1190" s="50"/>
      <c r="I1190" s="50"/>
      <c r="J1190" s="50"/>
      <c r="K1190" s="50"/>
      <c r="L1190" s="50"/>
      <c r="M1190" s="50"/>
      <c r="N1190" s="51"/>
      <c r="O1190" s="51"/>
      <c r="P1190" s="51"/>
      <c r="Q1190" s="51"/>
      <c r="R1190" s="52"/>
    </row>
    <row r="1191" spans="1:18" ht="15" customHeight="1" x14ac:dyDescent="0.25">
      <c r="A1191" s="1"/>
      <c r="B1191" s="38"/>
      <c r="C1191" s="38"/>
      <c r="D1191" s="38"/>
      <c r="E1191" s="58"/>
      <c r="F1191" s="50"/>
      <c r="G1191" s="50"/>
      <c r="H1191" s="50"/>
      <c r="I1191" s="50"/>
      <c r="J1191" s="50"/>
      <c r="K1191" s="50"/>
      <c r="L1191" s="50"/>
      <c r="M1191" s="50"/>
      <c r="N1191" s="51"/>
      <c r="O1191" s="51"/>
      <c r="P1191" s="51"/>
      <c r="Q1191" s="51"/>
      <c r="R1191" s="52"/>
    </row>
    <row r="1192" spans="1:18" ht="15" customHeight="1" x14ac:dyDescent="0.25">
      <c r="A1192" s="1"/>
      <c r="B1192" s="38"/>
      <c r="C1192" s="38"/>
      <c r="D1192" s="38"/>
      <c r="E1192" s="58"/>
      <c r="F1192" s="50"/>
      <c r="G1192" s="50"/>
      <c r="H1192" s="50"/>
      <c r="I1192" s="50"/>
      <c r="J1192" s="50"/>
      <c r="K1192" s="50"/>
      <c r="L1192" s="50"/>
      <c r="M1192" s="50"/>
      <c r="N1192" s="51"/>
      <c r="O1192" s="51"/>
      <c r="P1192" s="51"/>
      <c r="Q1192" s="51"/>
      <c r="R1192" s="52"/>
    </row>
    <row r="1193" spans="1:18" ht="15" customHeight="1" x14ac:dyDescent="0.25">
      <c r="A1193" s="1"/>
      <c r="B1193" s="38"/>
      <c r="C1193" s="38"/>
      <c r="D1193" s="38"/>
      <c r="E1193" s="58"/>
      <c r="F1193" s="50"/>
      <c r="G1193" s="50"/>
      <c r="H1193" s="50"/>
      <c r="I1193" s="50"/>
      <c r="J1193" s="50"/>
      <c r="K1193" s="50"/>
      <c r="L1193" s="50"/>
      <c r="M1193" s="50"/>
      <c r="N1193" s="51"/>
      <c r="O1193" s="51"/>
      <c r="P1193" s="51"/>
      <c r="Q1193" s="51"/>
      <c r="R1193" s="52"/>
    </row>
    <row r="1194" spans="1:18" ht="15" customHeight="1" x14ac:dyDescent="0.25">
      <c r="A1194" s="1"/>
      <c r="B1194" s="38"/>
      <c r="C1194" s="38"/>
      <c r="D1194" s="38"/>
      <c r="E1194" s="58"/>
      <c r="F1194" s="50"/>
      <c r="G1194" s="50"/>
      <c r="H1194" s="50"/>
      <c r="I1194" s="50"/>
      <c r="J1194" s="50"/>
      <c r="K1194" s="50"/>
      <c r="L1194" s="50"/>
      <c r="M1194" s="50"/>
      <c r="N1194" s="51"/>
      <c r="O1194" s="51"/>
      <c r="P1194" s="51"/>
      <c r="Q1194" s="51"/>
      <c r="R1194" s="52"/>
    </row>
    <row r="1195" spans="1:18" ht="15" customHeight="1" x14ac:dyDescent="0.25">
      <c r="A1195" s="1"/>
      <c r="B1195" s="38"/>
      <c r="C1195" s="38"/>
      <c r="D1195" s="38"/>
      <c r="E1195" s="58"/>
      <c r="F1195" s="50"/>
      <c r="G1195" s="50"/>
      <c r="H1195" s="50"/>
      <c r="I1195" s="50"/>
      <c r="J1195" s="50"/>
      <c r="K1195" s="50"/>
      <c r="L1195" s="50"/>
      <c r="M1195" s="50"/>
      <c r="N1195" s="51"/>
      <c r="O1195" s="51"/>
      <c r="P1195" s="51"/>
      <c r="Q1195" s="51"/>
      <c r="R1195" s="52"/>
    </row>
    <row r="1196" spans="1:18" ht="15" customHeight="1" x14ac:dyDescent="0.25">
      <c r="A1196" s="1"/>
      <c r="B1196" s="38"/>
      <c r="C1196" s="38"/>
      <c r="D1196" s="38"/>
      <c r="E1196" s="58"/>
      <c r="F1196" s="50"/>
      <c r="G1196" s="50"/>
      <c r="H1196" s="50"/>
      <c r="I1196" s="50"/>
      <c r="J1196" s="50"/>
      <c r="K1196" s="50"/>
      <c r="L1196" s="50"/>
      <c r="M1196" s="50"/>
      <c r="N1196" s="51"/>
      <c r="O1196" s="51"/>
      <c r="P1196" s="51"/>
      <c r="Q1196" s="51"/>
      <c r="R1196" s="52"/>
    </row>
    <row r="1197" spans="1:18" ht="15" customHeight="1" x14ac:dyDescent="0.25">
      <c r="A1197" s="1"/>
      <c r="B1197" s="38"/>
      <c r="C1197" s="38"/>
      <c r="D1197" s="38"/>
      <c r="E1197" s="58"/>
      <c r="F1197" s="50"/>
      <c r="G1197" s="50"/>
      <c r="H1197" s="50"/>
      <c r="I1197" s="50"/>
      <c r="J1197" s="50"/>
      <c r="K1197" s="50"/>
      <c r="L1197" s="50"/>
      <c r="M1197" s="50"/>
      <c r="N1197" s="51"/>
      <c r="O1197" s="51"/>
      <c r="P1197" s="51"/>
      <c r="Q1197" s="51"/>
      <c r="R1197" s="52"/>
    </row>
    <row r="1198" spans="1:18" ht="15" customHeight="1" x14ac:dyDescent="0.25">
      <c r="A1198" s="1"/>
      <c r="B1198" s="66"/>
      <c r="C1198" s="66"/>
      <c r="D1198" s="66"/>
      <c r="E1198" s="58"/>
      <c r="F1198" s="50"/>
      <c r="G1198" s="50"/>
      <c r="H1198" s="50"/>
      <c r="I1198" s="50"/>
      <c r="J1198" s="50"/>
      <c r="K1198" s="50"/>
      <c r="L1198" s="50"/>
      <c r="M1198" s="50"/>
      <c r="N1198" s="51"/>
      <c r="O1198" s="51"/>
      <c r="P1198" s="51"/>
      <c r="Q1198" s="51"/>
      <c r="R1198" s="52"/>
    </row>
    <row r="1199" spans="1:18" ht="15" customHeight="1" x14ac:dyDescent="0.25">
      <c r="A1199" s="1"/>
      <c r="B1199" s="66"/>
      <c r="C1199" s="66"/>
      <c r="D1199" s="66"/>
      <c r="E1199" s="58"/>
      <c r="F1199" s="50"/>
      <c r="G1199" s="50"/>
      <c r="H1199" s="50"/>
      <c r="I1199" s="50"/>
      <c r="J1199" s="50"/>
      <c r="K1199" s="50"/>
      <c r="L1199" s="50"/>
      <c r="M1199" s="50"/>
      <c r="N1199" s="51"/>
      <c r="O1199" s="51"/>
      <c r="P1199" s="51"/>
      <c r="Q1199" s="51"/>
      <c r="R1199" s="52"/>
    </row>
    <row r="1200" spans="1:18" ht="15" customHeight="1" x14ac:dyDescent="0.25">
      <c r="A1200" s="1"/>
      <c r="B1200" s="66"/>
      <c r="C1200" s="66"/>
      <c r="D1200" s="66"/>
      <c r="E1200" s="58"/>
      <c r="F1200" s="50"/>
      <c r="G1200" s="50"/>
      <c r="H1200" s="50"/>
      <c r="I1200" s="50"/>
      <c r="J1200" s="50"/>
      <c r="K1200" s="50"/>
      <c r="L1200" s="50"/>
      <c r="M1200" s="50"/>
      <c r="N1200" s="51"/>
      <c r="O1200" s="51"/>
      <c r="P1200" s="51"/>
      <c r="Q1200" s="51"/>
      <c r="R1200" s="52"/>
    </row>
    <row r="1201" spans="1:18" ht="15" customHeight="1" x14ac:dyDescent="0.25">
      <c r="A1201" s="1"/>
      <c r="B1201" s="66"/>
      <c r="C1201" s="66"/>
      <c r="D1201" s="66"/>
      <c r="E1201" s="58"/>
      <c r="F1201" s="50"/>
      <c r="G1201" s="50"/>
      <c r="H1201" s="50"/>
      <c r="I1201" s="50"/>
      <c r="J1201" s="50"/>
      <c r="K1201" s="50"/>
      <c r="L1201" s="50"/>
      <c r="M1201" s="50"/>
      <c r="N1201" s="51"/>
      <c r="O1201" s="51"/>
      <c r="P1201" s="51"/>
      <c r="Q1201" s="51"/>
      <c r="R1201" s="52"/>
    </row>
    <row r="1202" spans="1:18" ht="15" customHeight="1" x14ac:dyDescent="0.25">
      <c r="A1202" s="1"/>
      <c r="B1202" s="66"/>
      <c r="C1202" s="66"/>
      <c r="D1202" s="66"/>
      <c r="E1202" s="58"/>
      <c r="F1202" s="50"/>
      <c r="G1202" s="50"/>
      <c r="H1202" s="50"/>
      <c r="I1202" s="50"/>
      <c r="J1202" s="50"/>
      <c r="K1202" s="50"/>
      <c r="L1202" s="50"/>
      <c r="M1202" s="50"/>
      <c r="N1202" s="51"/>
      <c r="O1202" s="51"/>
      <c r="P1202" s="51"/>
      <c r="Q1202" s="51"/>
      <c r="R1202" s="52"/>
    </row>
    <row r="1203" spans="1:18" ht="15" customHeight="1" x14ac:dyDescent="0.25">
      <c r="A1203" s="1"/>
      <c r="B1203" s="66"/>
      <c r="C1203" s="66"/>
      <c r="D1203" s="66"/>
      <c r="E1203" s="58"/>
      <c r="F1203" s="50"/>
      <c r="G1203" s="50"/>
      <c r="H1203" s="50"/>
      <c r="I1203" s="50"/>
      <c r="J1203" s="50"/>
      <c r="K1203" s="50"/>
      <c r="L1203" s="50"/>
      <c r="M1203" s="50"/>
      <c r="N1203" s="51"/>
      <c r="O1203" s="51"/>
      <c r="P1203" s="51"/>
      <c r="Q1203" s="51"/>
      <c r="R1203" s="52"/>
    </row>
    <row r="1204" spans="1:18" ht="15" customHeight="1" x14ac:dyDescent="0.25">
      <c r="A1204" s="1"/>
      <c r="B1204" s="66"/>
      <c r="C1204" s="66"/>
      <c r="D1204" s="66"/>
      <c r="E1204" s="42"/>
      <c r="F1204" s="50"/>
      <c r="G1204" s="50"/>
      <c r="H1204" s="50"/>
      <c r="I1204" s="50"/>
      <c r="J1204" s="50"/>
      <c r="K1204" s="50"/>
      <c r="L1204" s="50"/>
      <c r="M1204" s="50"/>
      <c r="N1204" s="51"/>
      <c r="O1204" s="51"/>
      <c r="P1204" s="51"/>
      <c r="Q1204" s="51"/>
      <c r="R1204" s="52"/>
    </row>
    <row r="1205" spans="1:18" ht="15" customHeight="1" x14ac:dyDescent="0.25">
      <c r="A1205" s="1"/>
      <c r="B1205" s="66"/>
      <c r="C1205" s="66"/>
      <c r="D1205" s="66"/>
      <c r="E1205" s="42"/>
      <c r="F1205" s="50"/>
      <c r="G1205" s="50"/>
      <c r="H1205" s="50"/>
      <c r="I1205" s="50"/>
      <c r="J1205" s="50"/>
      <c r="K1205" s="50"/>
      <c r="L1205" s="50"/>
      <c r="M1205" s="50"/>
      <c r="N1205" s="51"/>
      <c r="O1205" s="51"/>
      <c r="P1205" s="51"/>
      <c r="Q1205" s="51"/>
      <c r="R1205" s="52"/>
    </row>
    <row r="1206" spans="1:18" ht="15" customHeight="1" x14ac:dyDescent="0.25">
      <c r="A1206" s="1"/>
      <c r="B1206" s="66"/>
      <c r="C1206" s="66"/>
      <c r="D1206" s="66"/>
      <c r="E1206" s="42"/>
      <c r="F1206" s="50"/>
      <c r="G1206" s="50"/>
      <c r="H1206" s="50"/>
      <c r="I1206" s="50"/>
      <c r="J1206" s="50"/>
      <c r="K1206" s="50"/>
      <c r="L1206" s="50"/>
      <c r="M1206" s="50"/>
      <c r="N1206" s="51"/>
      <c r="O1206" s="51"/>
      <c r="P1206" s="51"/>
      <c r="Q1206" s="51"/>
      <c r="R1206" s="52"/>
    </row>
    <row r="1207" spans="1:18" ht="15" customHeight="1" x14ac:dyDescent="0.25">
      <c r="A1207" s="1"/>
      <c r="B1207" s="66"/>
      <c r="C1207" s="66"/>
      <c r="D1207" s="66"/>
      <c r="E1207" s="42"/>
      <c r="F1207" s="50"/>
      <c r="G1207" s="50"/>
      <c r="H1207" s="50"/>
      <c r="I1207" s="50"/>
      <c r="J1207" s="50"/>
      <c r="K1207" s="50"/>
      <c r="L1207" s="50"/>
      <c r="M1207" s="50"/>
      <c r="N1207" s="51"/>
      <c r="O1207" s="51"/>
      <c r="P1207" s="51"/>
      <c r="Q1207" s="51"/>
      <c r="R1207" s="52"/>
    </row>
    <row r="1208" spans="1:18" ht="15" customHeight="1" x14ac:dyDescent="0.25">
      <c r="A1208" s="1"/>
      <c r="B1208" s="66"/>
      <c r="C1208" s="66"/>
      <c r="D1208" s="66"/>
      <c r="E1208" s="42"/>
      <c r="F1208" s="50"/>
      <c r="G1208" s="50"/>
      <c r="H1208" s="50"/>
      <c r="I1208" s="50"/>
      <c r="J1208" s="50"/>
      <c r="K1208" s="50"/>
      <c r="L1208" s="50"/>
      <c r="M1208" s="50"/>
      <c r="N1208" s="51"/>
      <c r="O1208" s="51"/>
      <c r="P1208" s="51"/>
      <c r="Q1208" s="51"/>
      <c r="R1208" s="52"/>
    </row>
    <row r="1209" spans="1:18" ht="15" customHeight="1" x14ac:dyDescent="0.25">
      <c r="A1209" s="1"/>
      <c r="B1209" s="66"/>
      <c r="C1209" s="66"/>
      <c r="D1209" s="66"/>
      <c r="E1209" s="42"/>
      <c r="F1209" s="50"/>
      <c r="G1209" s="50"/>
      <c r="H1209" s="50"/>
      <c r="I1209" s="50"/>
      <c r="J1209" s="50"/>
      <c r="K1209" s="50"/>
      <c r="L1209" s="50"/>
      <c r="M1209" s="50"/>
      <c r="N1209" s="51"/>
      <c r="O1209" s="51"/>
      <c r="P1209" s="51"/>
      <c r="Q1209" s="51"/>
      <c r="R1209" s="52"/>
    </row>
    <row r="1210" spans="1:18" ht="15" customHeight="1" x14ac:dyDescent="0.25">
      <c r="A1210" s="1"/>
      <c r="B1210" s="66"/>
      <c r="C1210" s="66"/>
      <c r="D1210" s="66"/>
      <c r="E1210" s="42"/>
      <c r="F1210" s="50"/>
      <c r="G1210" s="50"/>
      <c r="H1210" s="50"/>
      <c r="I1210" s="50"/>
      <c r="J1210" s="50"/>
      <c r="K1210" s="50"/>
      <c r="L1210" s="50"/>
      <c r="M1210" s="50"/>
      <c r="N1210" s="51"/>
      <c r="O1210" s="51"/>
      <c r="P1210" s="51"/>
      <c r="Q1210" s="51"/>
      <c r="R1210" s="52"/>
    </row>
    <row r="1211" spans="1:18" ht="15" customHeight="1" x14ac:dyDescent="0.25">
      <c r="A1211" s="1"/>
      <c r="B1211" s="66"/>
      <c r="C1211" s="66"/>
      <c r="D1211" s="66"/>
      <c r="E1211" s="42"/>
      <c r="F1211" s="50"/>
      <c r="G1211" s="50"/>
      <c r="H1211" s="50"/>
      <c r="I1211" s="50"/>
      <c r="J1211" s="50"/>
      <c r="K1211" s="50"/>
      <c r="L1211" s="50"/>
      <c r="M1211" s="50"/>
      <c r="N1211" s="51"/>
      <c r="O1211" s="51"/>
      <c r="P1211" s="51"/>
      <c r="Q1211" s="51"/>
      <c r="R1211" s="52"/>
    </row>
    <row r="1212" spans="1:18" ht="15" customHeight="1" x14ac:dyDescent="0.25">
      <c r="A1212" s="1"/>
      <c r="B1212" s="66"/>
      <c r="C1212" s="66"/>
      <c r="D1212" s="66"/>
      <c r="E1212" s="42"/>
      <c r="F1212" s="50"/>
      <c r="G1212" s="50"/>
      <c r="H1212" s="50"/>
      <c r="I1212" s="50"/>
      <c r="J1212" s="50"/>
      <c r="K1212" s="50"/>
      <c r="L1212" s="50"/>
      <c r="M1212" s="50"/>
      <c r="N1212" s="51"/>
      <c r="O1212" s="51"/>
      <c r="P1212" s="51"/>
      <c r="Q1212" s="51"/>
      <c r="R1212" s="52"/>
    </row>
    <row r="1213" spans="1:18" ht="15" customHeight="1" x14ac:dyDescent="0.25">
      <c r="A1213" s="1"/>
      <c r="B1213" s="66"/>
      <c r="C1213" s="66"/>
      <c r="D1213" s="66"/>
      <c r="E1213" s="41"/>
      <c r="F1213" s="50"/>
      <c r="G1213" s="50"/>
      <c r="H1213" s="50"/>
      <c r="I1213" s="50"/>
      <c r="J1213" s="50"/>
      <c r="K1213" s="50"/>
      <c r="L1213" s="50"/>
      <c r="M1213" s="50"/>
      <c r="N1213" s="51"/>
      <c r="O1213" s="51"/>
      <c r="P1213" s="51"/>
      <c r="Q1213" s="51"/>
      <c r="R1213" s="52"/>
    </row>
    <row r="1214" spans="1:18" ht="15" customHeight="1" x14ac:dyDescent="0.25">
      <c r="A1214" s="1"/>
      <c r="B1214" s="38"/>
      <c r="C1214" s="38"/>
      <c r="D1214" s="38"/>
      <c r="E1214" s="42"/>
      <c r="F1214" s="50"/>
      <c r="G1214" s="50"/>
      <c r="H1214" s="50"/>
      <c r="I1214" s="50"/>
      <c r="J1214" s="50"/>
      <c r="K1214" s="50"/>
      <c r="L1214" s="50"/>
      <c r="M1214" s="50"/>
      <c r="N1214" s="51"/>
      <c r="O1214" s="51"/>
      <c r="P1214" s="51"/>
      <c r="Q1214" s="51"/>
      <c r="R1214" s="52"/>
    </row>
    <row r="1215" spans="1:18" ht="15" customHeight="1" x14ac:dyDescent="0.25">
      <c r="A1215" s="1"/>
      <c r="B1215" s="38"/>
      <c r="C1215" s="38"/>
      <c r="D1215" s="38"/>
      <c r="E1215" s="57"/>
      <c r="F1215" s="50"/>
      <c r="G1215" s="50"/>
      <c r="H1215" s="50"/>
      <c r="I1215" s="50"/>
      <c r="J1215" s="50"/>
      <c r="K1215" s="50"/>
      <c r="L1215" s="50"/>
      <c r="M1215" s="50"/>
      <c r="N1215" s="51"/>
      <c r="O1215" s="51"/>
      <c r="P1215" s="51"/>
      <c r="Q1215" s="51"/>
      <c r="R1215" s="52"/>
    </row>
    <row r="1216" spans="1:18" ht="15" customHeight="1" x14ac:dyDescent="0.25">
      <c r="A1216" s="1"/>
      <c r="B1216" s="38"/>
      <c r="C1216" s="38"/>
      <c r="D1216" s="38"/>
      <c r="E1216" s="42"/>
      <c r="F1216" s="50"/>
      <c r="G1216" s="50"/>
      <c r="H1216" s="50"/>
      <c r="I1216" s="50"/>
      <c r="J1216" s="50"/>
      <c r="K1216" s="50"/>
      <c r="L1216" s="50"/>
      <c r="M1216" s="50"/>
      <c r="N1216" s="51"/>
      <c r="O1216" s="51"/>
      <c r="P1216" s="51"/>
      <c r="Q1216" s="51"/>
      <c r="R1216" s="52"/>
    </row>
    <row r="1217" spans="1:18" ht="15" customHeight="1" x14ac:dyDescent="0.25">
      <c r="A1217" s="1"/>
      <c r="B1217" s="38"/>
      <c r="C1217" s="38"/>
      <c r="D1217" s="38"/>
      <c r="E1217" s="42"/>
      <c r="F1217" s="50"/>
      <c r="G1217" s="50"/>
      <c r="H1217" s="50"/>
      <c r="I1217" s="50"/>
      <c r="J1217" s="50"/>
      <c r="K1217" s="50"/>
      <c r="L1217" s="50"/>
      <c r="M1217" s="50"/>
      <c r="N1217" s="51"/>
      <c r="O1217" s="51"/>
      <c r="P1217" s="51"/>
      <c r="Q1217" s="51"/>
      <c r="R1217" s="52"/>
    </row>
    <row r="1218" spans="1:18" ht="15" customHeight="1" x14ac:dyDescent="0.25">
      <c r="A1218" s="1"/>
      <c r="B1218" s="38"/>
      <c r="C1218" s="38"/>
      <c r="D1218" s="38"/>
      <c r="E1218" s="42"/>
      <c r="F1218" s="50"/>
      <c r="G1218" s="50"/>
      <c r="H1218" s="50"/>
      <c r="I1218" s="50"/>
      <c r="J1218" s="50"/>
      <c r="K1218" s="50"/>
      <c r="L1218" s="50"/>
      <c r="M1218" s="50"/>
      <c r="N1218" s="51"/>
      <c r="O1218" s="51"/>
      <c r="P1218" s="51"/>
      <c r="Q1218" s="51"/>
      <c r="R1218" s="52"/>
    </row>
    <row r="1219" spans="1:18" ht="15" customHeight="1" x14ac:dyDescent="0.25">
      <c r="A1219" s="1"/>
      <c r="B1219" s="38"/>
      <c r="C1219" s="38"/>
      <c r="D1219" s="38"/>
      <c r="E1219" s="42"/>
      <c r="F1219" s="50"/>
      <c r="G1219" s="50"/>
      <c r="H1219" s="50"/>
      <c r="I1219" s="50"/>
      <c r="J1219" s="50"/>
      <c r="K1219" s="50"/>
      <c r="L1219" s="50"/>
      <c r="M1219" s="50"/>
      <c r="N1219" s="51"/>
      <c r="O1219" s="51"/>
      <c r="P1219" s="51"/>
      <c r="Q1219" s="51"/>
      <c r="R1219" s="52"/>
    </row>
    <row r="1220" spans="1:18" ht="15" customHeight="1" x14ac:dyDescent="0.25">
      <c r="A1220" s="1"/>
      <c r="B1220" s="38"/>
      <c r="C1220" s="38"/>
      <c r="D1220" s="38"/>
      <c r="E1220" s="42"/>
      <c r="F1220" s="50"/>
      <c r="G1220" s="50"/>
      <c r="H1220" s="50"/>
      <c r="I1220" s="50"/>
      <c r="J1220" s="50"/>
      <c r="K1220" s="50"/>
      <c r="L1220" s="50"/>
      <c r="M1220" s="50"/>
      <c r="N1220" s="51"/>
      <c r="O1220" s="51"/>
      <c r="P1220" s="51"/>
      <c r="Q1220" s="51"/>
      <c r="R1220" s="52"/>
    </row>
    <row r="1221" spans="1:18" ht="15" customHeight="1" x14ac:dyDescent="0.25">
      <c r="A1221" s="1"/>
      <c r="B1221" s="38"/>
      <c r="C1221" s="38"/>
      <c r="D1221" s="38"/>
      <c r="E1221" s="42"/>
      <c r="F1221" s="50"/>
      <c r="G1221" s="50"/>
      <c r="H1221" s="50"/>
      <c r="I1221" s="50"/>
      <c r="J1221" s="50"/>
      <c r="K1221" s="50"/>
      <c r="L1221" s="50"/>
      <c r="M1221" s="50"/>
      <c r="N1221" s="51"/>
      <c r="O1221" s="51"/>
      <c r="P1221" s="51"/>
      <c r="Q1221" s="51"/>
      <c r="R1221" s="52"/>
    </row>
    <row r="1222" spans="1:18" ht="15" customHeight="1" x14ac:dyDescent="0.25">
      <c r="A1222" s="1"/>
      <c r="B1222" s="38"/>
      <c r="C1222" s="38"/>
      <c r="D1222" s="38"/>
      <c r="E1222" s="42"/>
      <c r="F1222" s="50"/>
      <c r="G1222" s="50"/>
      <c r="H1222" s="50"/>
      <c r="I1222" s="50"/>
      <c r="J1222" s="50"/>
      <c r="K1222" s="50"/>
      <c r="L1222" s="50"/>
      <c r="M1222" s="50"/>
      <c r="N1222" s="55"/>
      <c r="O1222" s="55"/>
      <c r="P1222" s="55"/>
      <c r="Q1222" s="55"/>
      <c r="R1222" s="52"/>
    </row>
    <row r="1223" spans="1:18" ht="15" customHeight="1" x14ac:dyDescent="0.25">
      <c r="A1223" s="1"/>
      <c r="B1223" s="40"/>
      <c r="C1223" s="40"/>
      <c r="D1223" s="40"/>
      <c r="E1223" s="42"/>
      <c r="F1223" s="50"/>
      <c r="G1223" s="50"/>
      <c r="H1223" s="50"/>
      <c r="I1223" s="50"/>
      <c r="J1223" s="50"/>
      <c r="K1223" s="50"/>
      <c r="L1223" s="50"/>
      <c r="M1223" s="50"/>
      <c r="N1223" s="51"/>
      <c r="O1223" s="51"/>
      <c r="P1223" s="51"/>
      <c r="Q1223" s="51"/>
      <c r="R1223" s="52"/>
    </row>
    <row r="1224" spans="1:18" ht="15" customHeight="1" x14ac:dyDescent="0.25">
      <c r="A1224" s="1"/>
      <c r="B1224" s="38"/>
      <c r="C1224" s="38"/>
      <c r="D1224" s="38"/>
      <c r="E1224" s="58"/>
      <c r="F1224" s="50"/>
      <c r="G1224" s="50"/>
      <c r="H1224" s="50"/>
      <c r="I1224" s="50"/>
      <c r="J1224" s="50"/>
      <c r="K1224" s="50"/>
      <c r="L1224" s="50"/>
      <c r="M1224" s="50"/>
      <c r="N1224" s="51"/>
      <c r="O1224" s="51"/>
      <c r="P1224" s="51"/>
      <c r="Q1224" s="51"/>
      <c r="R1224" s="52"/>
    </row>
    <row r="1225" spans="1:18" ht="15" customHeight="1" x14ac:dyDescent="0.25">
      <c r="A1225" s="1"/>
      <c r="B1225" s="38"/>
      <c r="C1225" s="38"/>
      <c r="D1225" s="38"/>
      <c r="E1225" s="42"/>
      <c r="F1225" s="50"/>
      <c r="G1225" s="50"/>
      <c r="H1225" s="50"/>
      <c r="I1225" s="50"/>
      <c r="J1225" s="50"/>
      <c r="K1225" s="50"/>
      <c r="L1225" s="50"/>
      <c r="M1225" s="50"/>
      <c r="N1225" s="55"/>
      <c r="O1225" s="55"/>
      <c r="P1225" s="55"/>
      <c r="Q1225" s="55"/>
      <c r="R1225" s="52"/>
    </row>
    <row r="1226" spans="1:18" ht="15" customHeight="1" x14ac:dyDescent="0.25">
      <c r="A1226" s="1"/>
      <c r="B1226" s="38"/>
      <c r="C1226" s="38"/>
      <c r="D1226" s="38"/>
      <c r="E1226" s="42"/>
      <c r="F1226" s="50"/>
      <c r="G1226" s="50"/>
      <c r="H1226" s="50"/>
      <c r="I1226" s="50"/>
      <c r="J1226" s="50"/>
      <c r="K1226" s="50"/>
      <c r="L1226" s="50"/>
      <c r="M1226" s="50"/>
      <c r="N1226" s="51"/>
      <c r="O1226" s="51"/>
      <c r="P1226" s="51"/>
      <c r="Q1226" s="51"/>
      <c r="R1226" s="52"/>
    </row>
    <row r="1227" spans="1:18" ht="15" customHeight="1" x14ac:dyDescent="0.25">
      <c r="A1227" s="1"/>
      <c r="B1227" s="38"/>
      <c r="C1227" s="38"/>
      <c r="D1227" s="38"/>
      <c r="E1227" s="42"/>
      <c r="F1227" s="50"/>
      <c r="G1227" s="50"/>
      <c r="H1227" s="50"/>
      <c r="I1227" s="50"/>
      <c r="J1227" s="50"/>
      <c r="K1227" s="50"/>
      <c r="L1227" s="50"/>
      <c r="M1227" s="50"/>
      <c r="N1227" s="51"/>
      <c r="O1227" s="51"/>
      <c r="P1227" s="51"/>
      <c r="Q1227" s="51"/>
      <c r="R1227" s="52"/>
    </row>
    <row r="1228" spans="1:18" ht="15" customHeight="1" x14ac:dyDescent="0.25">
      <c r="A1228" s="1"/>
      <c r="B1228" s="38"/>
      <c r="C1228" s="38"/>
      <c r="D1228" s="38"/>
      <c r="E1228" s="42"/>
      <c r="F1228" s="50"/>
      <c r="G1228" s="50"/>
      <c r="H1228" s="50"/>
      <c r="I1228" s="50"/>
      <c r="J1228" s="50"/>
      <c r="K1228" s="50"/>
      <c r="L1228" s="50"/>
      <c r="M1228" s="50"/>
      <c r="N1228" s="51"/>
      <c r="O1228" s="51"/>
      <c r="P1228" s="51"/>
      <c r="Q1228" s="51"/>
      <c r="R1228" s="52"/>
    </row>
    <row r="1229" spans="1:18" ht="15" customHeight="1" x14ac:dyDescent="0.25">
      <c r="A1229" s="1"/>
      <c r="B1229" s="38"/>
      <c r="C1229" s="38"/>
      <c r="D1229" s="38"/>
      <c r="E1229" s="42"/>
      <c r="F1229" s="50"/>
      <c r="G1229" s="50"/>
      <c r="H1229" s="50"/>
      <c r="I1229" s="50"/>
      <c r="J1229" s="50"/>
      <c r="K1229" s="50"/>
      <c r="L1229" s="50"/>
      <c r="M1229" s="50"/>
      <c r="N1229" s="51"/>
      <c r="O1229" s="51"/>
      <c r="P1229" s="51"/>
      <c r="Q1229" s="51"/>
      <c r="R1229" s="52"/>
    </row>
    <row r="1230" spans="1:18" ht="15" customHeight="1" x14ac:dyDescent="0.25">
      <c r="A1230" s="1"/>
      <c r="B1230" s="38"/>
      <c r="C1230" s="38"/>
      <c r="D1230" s="38"/>
      <c r="E1230" s="39"/>
      <c r="F1230" s="50"/>
      <c r="G1230" s="50"/>
      <c r="H1230" s="50"/>
      <c r="I1230" s="50"/>
      <c r="J1230" s="50"/>
      <c r="K1230" s="50"/>
      <c r="L1230" s="50"/>
      <c r="M1230" s="50"/>
      <c r="N1230" s="51"/>
      <c r="O1230" s="51"/>
      <c r="P1230" s="51"/>
      <c r="Q1230" s="51"/>
      <c r="R1230" s="52"/>
    </row>
    <row r="1231" spans="1:18" ht="15" customHeight="1" x14ac:dyDescent="0.25">
      <c r="A1231" s="1"/>
      <c r="B1231" s="38"/>
      <c r="C1231" s="38"/>
      <c r="D1231" s="38"/>
      <c r="E1231" s="39"/>
      <c r="F1231" s="50"/>
      <c r="G1231" s="50"/>
      <c r="H1231" s="50"/>
      <c r="I1231" s="50"/>
      <c r="J1231" s="50"/>
      <c r="K1231" s="50"/>
      <c r="L1231" s="50"/>
      <c r="M1231" s="50"/>
      <c r="N1231" s="51"/>
      <c r="O1231" s="51"/>
      <c r="P1231" s="51"/>
      <c r="Q1231" s="51"/>
      <c r="R1231" s="52"/>
    </row>
    <row r="1232" spans="1:18" ht="15" customHeight="1" x14ac:dyDescent="0.25">
      <c r="A1232" s="1"/>
      <c r="B1232" s="38"/>
      <c r="C1232" s="38"/>
      <c r="D1232" s="38"/>
      <c r="E1232" s="41"/>
      <c r="F1232" s="50"/>
      <c r="G1232" s="50"/>
      <c r="H1232" s="50"/>
      <c r="I1232" s="50"/>
      <c r="J1232" s="50"/>
      <c r="K1232" s="50"/>
      <c r="L1232" s="50"/>
      <c r="M1232" s="50"/>
      <c r="N1232" s="51"/>
      <c r="O1232" s="51"/>
      <c r="P1232" s="51"/>
      <c r="Q1232" s="51"/>
      <c r="R1232" s="52"/>
    </row>
    <row r="1233" spans="1:18" ht="15" customHeight="1" x14ac:dyDescent="0.25">
      <c r="A1233" s="1"/>
      <c r="B1233" s="38"/>
      <c r="C1233" s="38"/>
      <c r="D1233" s="38"/>
      <c r="E1233" s="39"/>
      <c r="F1233" s="50"/>
      <c r="G1233" s="50"/>
      <c r="H1233" s="50"/>
      <c r="I1233" s="50"/>
      <c r="J1233" s="50"/>
      <c r="K1233" s="50"/>
      <c r="L1233" s="50"/>
      <c r="M1233" s="50"/>
      <c r="N1233" s="51"/>
      <c r="O1233" s="51"/>
      <c r="P1233" s="51"/>
      <c r="Q1233" s="51"/>
      <c r="R1233" s="52"/>
    </row>
    <row r="1234" spans="1:18" ht="15" customHeight="1" x14ac:dyDescent="0.25">
      <c r="A1234" s="1"/>
      <c r="B1234" s="38"/>
      <c r="C1234" s="38"/>
      <c r="D1234" s="38"/>
      <c r="E1234" s="39"/>
      <c r="F1234" s="50"/>
      <c r="G1234" s="50"/>
      <c r="H1234" s="50"/>
      <c r="I1234" s="50"/>
      <c r="J1234" s="50"/>
      <c r="K1234" s="50"/>
      <c r="L1234" s="50"/>
      <c r="M1234" s="50"/>
      <c r="N1234" s="51"/>
      <c r="O1234" s="51"/>
      <c r="P1234" s="51"/>
      <c r="Q1234" s="51"/>
      <c r="R1234" s="52"/>
    </row>
    <row r="1235" spans="1:18" ht="15" customHeight="1" x14ac:dyDescent="0.25">
      <c r="A1235" s="1"/>
      <c r="B1235" s="38"/>
      <c r="C1235" s="38"/>
      <c r="D1235" s="38"/>
      <c r="E1235" s="42"/>
      <c r="F1235" s="50"/>
      <c r="G1235" s="50"/>
      <c r="H1235" s="50"/>
      <c r="I1235" s="50"/>
      <c r="J1235" s="50"/>
      <c r="K1235" s="50"/>
      <c r="L1235" s="50"/>
      <c r="M1235" s="50"/>
      <c r="N1235" s="51"/>
      <c r="O1235" s="51"/>
      <c r="P1235" s="51"/>
      <c r="Q1235" s="51"/>
      <c r="R1235" s="52"/>
    </row>
    <row r="1236" spans="1:18" ht="15" customHeight="1" x14ac:dyDescent="0.25">
      <c r="A1236" s="1"/>
      <c r="B1236" s="38"/>
      <c r="C1236" s="38"/>
      <c r="D1236" s="38"/>
      <c r="E1236" s="39"/>
      <c r="F1236" s="50"/>
      <c r="G1236" s="50"/>
      <c r="H1236" s="50"/>
      <c r="I1236" s="50"/>
      <c r="J1236" s="50"/>
      <c r="K1236" s="50"/>
      <c r="L1236" s="50"/>
      <c r="M1236" s="50"/>
      <c r="N1236" s="51"/>
      <c r="O1236" s="51"/>
      <c r="P1236" s="51"/>
      <c r="Q1236" s="51"/>
      <c r="R1236" s="52"/>
    </row>
    <row r="1237" spans="1:18" ht="15" customHeight="1" x14ac:dyDescent="0.25">
      <c r="A1237" s="1"/>
      <c r="B1237" s="38"/>
      <c r="C1237" s="38"/>
      <c r="D1237" s="38"/>
      <c r="E1237" s="39"/>
      <c r="F1237" s="50"/>
      <c r="G1237" s="50"/>
      <c r="H1237" s="50"/>
      <c r="I1237" s="50"/>
      <c r="J1237" s="50"/>
      <c r="K1237" s="50"/>
      <c r="L1237" s="50"/>
      <c r="M1237" s="50"/>
      <c r="N1237" s="51"/>
      <c r="O1237" s="51"/>
      <c r="P1237" s="51"/>
      <c r="Q1237" s="51"/>
      <c r="R1237" s="52"/>
    </row>
    <row r="1238" spans="1:18" ht="15" customHeight="1" x14ac:dyDescent="0.25">
      <c r="A1238" s="1"/>
      <c r="B1238" s="38"/>
      <c r="C1238" s="38"/>
      <c r="D1238" s="38"/>
      <c r="E1238" s="39"/>
      <c r="F1238" s="50"/>
      <c r="G1238" s="50"/>
      <c r="H1238" s="50"/>
      <c r="I1238" s="50"/>
      <c r="J1238" s="50"/>
      <c r="K1238" s="50"/>
      <c r="L1238" s="50"/>
      <c r="M1238" s="50"/>
      <c r="N1238" s="51"/>
      <c r="O1238" s="51"/>
      <c r="P1238" s="51"/>
      <c r="Q1238" s="51"/>
      <c r="R1238" s="52"/>
    </row>
    <row r="1239" spans="1:18" ht="15" customHeight="1" x14ac:dyDescent="0.25">
      <c r="A1239" s="1"/>
      <c r="B1239" s="38"/>
      <c r="C1239" s="38"/>
      <c r="D1239" s="38"/>
      <c r="E1239" s="42"/>
      <c r="F1239" s="50"/>
      <c r="G1239" s="50"/>
      <c r="H1239" s="50"/>
      <c r="I1239" s="50"/>
      <c r="J1239" s="50"/>
      <c r="K1239" s="50"/>
      <c r="L1239" s="50"/>
      <c r="M1239" s="50"/>
      <c r="N1239" s="51"/>
      <c r="O1239" s="51"/>
      <c r="P1239" s="51"/>
      <c r="Q1239" s="51"/>
      <c r="R1239" s="52"/>
    </row>
    <row r="1240" spans="1:18" ht="15" customHeight="1" x14ac:dyDescent="0.25">
      <c r="A1240" s="1"/>
      <c r="B1240" s="38"/>
      <c r="C1240" s="38"/>
      <c r="D1240" s="38"/>
      <c r="E1240" s="39"/>
      <c r="F1240" s="50"/>
      <c r="G1240" s="50"/>
      <c r="H1240" s="50"/>
      <c r="I1240" s="50"/>
      <c r="J1240" s="50"/>
      <c r="K1240" s="50"/>
      <c r="L1240" s="50"/>
      <c r="M1240" s="50"/>
      <c r="N1240" s="51"/>
      <c r="O1240" s="51"/>
      <c r="P1240" s="51"/>
      <c r="Q1240" s="51"/>
      <c r="R1240" s="52"/>
    </row>
    <row r="1241" spans="1:18" ht="15" customHeight="1" x14ac:dyDescent="0.25">
      <c r="A1241" s="1"/>
      <c r="B1241" s="38"/>
      <c r="C1241" s="38"/>
      <c r="D1241" s="38"/>
      <c r="E1241" s="39"/>
      <c r="F1241" s="50"/>
      <c r="G1241" s="50"/>
      <c r="H1241" s="50"/>
      <c r="I1241" s="50"/>
      <c r="J1241" s="50"/>
      <c r="K1241" s="50"/>
      <c r="L1241" s="50"/>
      <c r="M1241" s="50"/>
      <c r="N1241" s="51"/>
      <c r="O1241" s="51"/>
      <c r="P1241" s="51"/>
      <c r="Q1241" s="51"/>
      <c r="R1241" s="52"/>
    </row>
    <row r="1242" spans="1:18" ht="15" customHeight="1" x14ac:dyDescent="0.25">
      <c r="A1242" s="1"/>
      <c r="B1242" s="40"/>
      <c r="C1242" s="40"/>
      <c r="D1242" s="40"/>
      <c r="E1242" s="42"/>
      <c r="F1242" s="50"/>
      <c r="G1242" s="50"/>
      <c r="H1242" s="50"/>
      <c r="I1242" s="50"/>
      <c r="J1242" s="50"/>
      <c r="K1242" s="50"/>
      <c r="L1242" s="50"/>
      <c r="M1242" s="50"/>
      <c r="N1242" s="51"/>
      <c r="O1242" s="51"/>
      <c r="P1242" s="51"/>
      <c r="Q1242" s="51"/>
      <c r="R1242" s="52"/>
    </row>
    <row r="1243" spans="1:18" ht="15" customHeight="1" x14ac:dyDescent="0.25">
      <c r="A1243" s="1"/>
      <c r="B1243" s="43"/>
      <c r="C1243" s="43"/>
      <c r="D1243" s="43"/>
      <c r="E1243" s="42"/>
      <c r="F1243" s="50"/>
      <c r="G1243" s="50"/>
      <c r="H1243" s="50"/>
      <c r="I1243" s="50"/>
      <c r="J1243" s="50"/>
      <c r="K1243" s="50"/>
      <c r="L1243" s="50"/>
      <c r="M1243" s="50"/>
      <c r="N1243" s="51"/>
      <c r="O1243" s="51"/>
      <c r="P1243" s="51"/>
      <c r="Q1243" s="51"/>
      <c r="R1243" s="52"/>
    </row>
    <row r="1244" spans="1:18" ht="15" customHeight="1" x14ac:dyDescent="0.25">
      <c r="A1244" s="1"/>
      <c r="B1244" s="38"/>
      <c r="C1244" s="38"/>
      <c r="D1244" s="38"/>
      <c r="E1244" s="42"/>
      <c r="F1244" s="50"/>
      <c r="G1244" s="50"/>
      <c r="H1244" s="50"/>
      <c r="I1244" s="50"/>
      <c r="J1244" s="50"/>
      <c r="K1244" s="50"/>
      <c r="L1244" s="50"/>
      <c r="M1244" s="50"/>
      <c r="N1244" s="51"/>
      <c r="O1244" s="51"/>
      <c r="P1244" s="51"/>
      <c r="Q1244" s="51"/>
      <c r="R1244" s="52"/>
    </row>
    <row r="1245" spans="1:18" ht="15" customHeight="1" x14ac:dyDescent="0.25">
      <c r="A1245" s="1"/>
      <c r="B1245" s="38"/>
      <c r="C1245" s="38"/>
      <c r="D1245" s="38"/>
      <c r="E1245" s="41"/>
      <c r="F1245" s="50"/>
      <c r="G1245" s="50"/>
      <c r="H1245" s="50"/>
      <c r="I1245" s="50"/>
      <c r="J1245" s="50"/>
      <c r="K1245" s="50"/>
      <c r="L1245" s="50"/>
      <c r="M1245" s="50"/>
      <c r="N1245" s="51"/>
      <c r="O1245" s="51"/>
      <c r="P1245" s="51"/>
      <c r="Q1245" s="51"/>
      <c r="R1245" s="52"/>
    </row>
    <row r="1246" spans="1:18" ht="15" customHeight="1" x14ac:dyDescent="0.25">
      <c r="A1246" s="1"/>
      <c r="B1246" s="43"/>
      <c r="C1246" s="43"/>
      <c r="D1246" s="43"/>
      <c r="E1246" s="41"/>
      <c r="F1246" s="50"/>
      <c r="G1246" s="50"/>
      <c r="H1246" s="50"/>
      <c r="I1246" s="50"/>
      <c r="J1246" s="50"/>
      <c r="K1246" s="50"/>
      <c r="L1246" s="50"/>
      <c r="M1246" s="50"/>
      <c r="N1246" s="51"/>
      <c r="O1246" s="51"/>
      <c r="P1246" s="51"/>
      <c r="Q1246" s="51"/>
      <c r="R1246" s="52"/>
    </row>
    <row r="1247" spans="1:18" ht="15" customHeight="1" x14ac:dyDescent="0.25">
      <c r="A1247" s="1"/>
      <c r="B1247" s="40"/>
      <c r="C1247" s="40"/>
      <c r="D1247" s="40"/>
      <c r="E1247" s="41"/>
      <c r="F1247" s="50"/>
      <c r="G1247" s="50"/>
      <c r="H1247" s="50"/>
      <c r="I1247" s="50"/>
      <c r="J1247" s="50"/>
      <c r="K1247" s="50"/>
      <c r="L1247" s="50"/>
      <c r="M1247" s="50"/>
      <c r="N1247" s="51"/>
      <c r="O1247" s="51"/>
      <c r="P1247" s="51"/>
      <c r="Q1247" s="51"/>
      <c r="R1247" s="52"/>
    </row>
    <row r="1248" spans="1:18" ht="15" customHeight="1" x14ac:dyDescent="0.25">
      <c r="A1248" s="1"/>
      <c r="B1248" s="40"/>
      <c r="C1248" s="40"/>
      <c r="D1248" s="40"/>
      <c r="E1248" s="41"/>
      <c r="F1248" s="50"/>
      <c r="G1248" s="50"/>
      <c r="H1248" s="50"/>
      <c r="I1248" s="50"/>
      <c r="J1248" s="50"/>
      <c r="K1248" s="50"/>
      <c r="L1248" s="50"/>
      <c r="M1248" s="50"/>
      <c r="N1248" s="51"/>
      <c r="O1248" s="51"/>
      <c r="P1248" s="51"/>
      <c r="Q1248" s="51"/>
      <c r="R1248" s="52"/>
    </row>
    <row r="1249" spans="1:18" ht="15" customHeight="1" x14ac:dyDescent="0.25">
      <c r="A1249" s="1"/>
      <c r="B1249" s="38"/>
      <c r="C1249" s="38"/>
      <c r="D1249" s="38"/>
      <c r="E1249" s="39"/>
      <c r="F1249" s="50"/>
      <c r="G1249" s="50"/>
      <c r="H1249" s="50"/>
      <c r="I1249" s="50"/>
      <c r="J1249" s="50"/>
      <c r="K1249" s="50"/>
      <c r="L1249" s="50"/>
      <c r="M1249" s="50"/>
      <c r="N1249" s="51"/>
      <c r="O1249" s="51"/>
      <c r="P1249" s="51"/>
      <c r="Q1249" s="51"/>
      <c r="R1249" s="52"/>
    </row>
    <row r="1250" spans="1:18" ht="15" customHeight="1" x14ac:dyDescent="0.25">
      <c r="A1250" s="1"/>
      <c r="B1250" s="40"/>
      <c r="C1250" s="40"/>
      <c r="D1250" s="40"/>
      <c r="E1250" s="39"/>
      <c r="F1250" s="50"/>
      <c r="G1250" s="50"/>
      <c r="H1250" s="50"/>
      <c r="I1250" s="50"/>
      <c r="J1250" s="50"/>
      <c r="K1250" s="50"/>
      <c r="L1250" s="50"/>
      <c r="M1250" s="50"/>
      <c r="N1250" s="51"/>
      <c r="O1250" s="51"/>
      <c r="P1250" s="51"/>
      <c r="Q1250" s="51"/>
      <c r="R1250" s="52"/>
    </row>
    <row r="1251" spans="1:18" ht="15" customHeight="1" x14ac:dyDescent="0.25">
      <c r="A1251" s="1"/>
      <c r="B1251" s="38"/>
      <c r="C1251" s="38"/>
      <c r="D1251" s="38"/>
      <c r="E1251" s="39"/>
      <c r="F1251" s="50"/>
      <c r="G1251" s="50"/>
      <c r="H1251" s="50"/>
      <c r="I1251" s="50"/>
      <c r="J1251" s="50"/>
      <c r="K1251" s="50"/>
      <c r="L1251" s="50"/>
      <c r="M1251" s="50"/>
      <c r="N1251" s="51"/>
      <c r="O1251" s="51"/>
      <c r="P1251" s="51"/>
      <c r="Q1251" s="51"/>
      <c r="R1251" s="52"/>
    </row>
    <row r="1252" spans="1:18" ht="15" customHeight="1" x14ac:dyDescent="0.25">
      <c r="A1252" s="1"/>
      <c r="B1252" s="38"/>
      <c r="C1252" s="38"/>
      <c r="D1252" s="38"/>
      <c r="E1252" s="39"/>
      <c r="F1252" s="50"/>
      <c r="G1252" s="50"/>
      <c r="H1252" s="50"/>
      <c r="I1252" s="50"/>
      <c r="J1252" s="50"/>
      <c r="K1252" s="50"/>
      <c r="L1252" s="50"/>
      <c r="M1252" s="50"/>
      <c r="N1252" s="51"/>
      <c r="O1252" s="51"/>
      <c r="P1252" s="51"/>
      <c r="Q1252" s="51"/>
      <c r="R1252" s="52"/>
    </row>
    <row r="1253" spans="1:18" ht="15" customHeight="1" x14ac:dyDescent="0.25">
      <c r="A1253" s="1"/>
      <c r="B1253" s="38"/>
      <c r="C1253" s="38"/>
      <c r="D1253" s="38"/>
      <c r="E1253" s="39"/>
      <c r="F1253" s="50"/>
      <c r="G1253" s="50"/>
      <c r="H1253" s="50"/>
      <c r="I1253" s="50"/>
      <c r="J1253" s="50"/>
      <c r="K1253" s="50"/>
      <c r="L1253" s="50"/>
      <c r="M1253" s="50"/>
      <c r="N1253" s="51"/>
      <c r="O1253" s="51"/>
      <c r="P1253" s="51"/>
      <c r="Q1253" s="51"/>
      <c r="R1253" s="52"/>
    </row>
    <row r="1254" spans="1:18" ht="15" customHeight="1" x14ac:dyDescent="0.25">
      <c r="A1254" s="1"/>
      <c r="B1254" s="38"/>
      <c r="C1254" s="38"/>
      <c r="D1254" s="38"/>
      <c r="E1254" s="39"/>
      <c r="F1254" s="50"/>
      <c r="G1254" s="50"/>
      <c r="H1254" s="50"/>
      <c r="I1254" s="50"/>
      <c r="J1254" s="50"/>
      <c r="K1254" s="50"/>
      <c r="L1254" s="50"/>
      <c r="M1254" s="50"/>
      <c r="N1254" s="51"/>
      <c r="O1254" s="51"/>
      <c r="P1254" s="51"/>
      <c r="Q1254" s="51"/>
      <c r="R1254" s="52"/>
    </row>
    <row r="1255" spans="1:18" ht="15" customHeight="1" x14ac:dyDescent="0.25">
      <c r="A1255" s="1"/>
      <c r="B1255" s="40"/>
      <c r="C1255" s="40"/>
      <c r="D1255" s="40"/>
      <c r="E1255" s="39"/>
      <c r="F1255" s="50"/>
      <c r="G1255" s="50"/>
      <c r="H1255" s="50"/>
      <c r="I1255" s="50"/>
      <c r="J1255" s="50"/>
      <c r="K1255" s="50"/>
      <c r="L1255" s="50"/>
      <c r="M1255" s="50"/>
      <c r="N1255" s="51"/>
      <c r="O1255" s="51"/>
      <c r="P1255" s="51"/>
      <c r="Q1255" s="51"/>
      <c r="R1255" s="52"/>
    </row>
    <row r="1256" spans="1:18" ht="15" customHeight="1" x14ac:dyDescent="0.25">
      <c r="A1256" s="1"/>
      <c r="B1256" s="40"/>
      <c r="C1256" s="40"/>
      <c r="D1256" s="40"/>
      <c r="E1256" s="39"/>
      <c r="F1256" s="50"/>
      <c r="G1256" s="50"/>
      <c r="H1256" s="50"/>
      <c r="I1256" s="50"/>
      <c r="J1256" s="50"/>
      <c r="K1256" s="50"/>
      <c r="L1256" s="50"/>
      <c r="M1256" s="50"/>
      <c r="N1256" s="51"/>
      <c r="O1256" s="51"/>
      <c r="P1256" s="51"/>
      <c r="Q1256" s="51"/>
      <c r="R1256" s="52"/>
    </row>
    <row r="1257" spans="1:18" ht="15" customHeight="1" x14ac:dyDescent="0.25">
      <c r="A1257" s="1"/>
      <c r="B1257" s="40"/>
      <c r="C1257" s="40"/>
      <c r="D1257" s="40"/>
      <c r="E1257" s="39"/>
      <c r="F1257" s="50"/>
      <c r="G1257" s="50"/>
      <c r="H1257" s="50"/>
      <c r="I1257" s="50"/>
      <c r="J1257" s="50"/>
      <c r="K1257" s="50"/>
      <c r="L1257" s="50"/>
      <c r="M1257" s="50"/>
      <c r="N1257" s="51"/>
      <c r="O1257" s="51"/>
      <c r="P1257" s="51"/>
      <c r="Q1257" s="51"/>
      <c r="R1257" s="52"/>
    </row>
    <row r="1258" spans="1:18" ht="15" customHeight="1" x14ac:dyDescent="0.25">
      <c r="A1258" s="1"/>
      <c r="B1258" s="40"/>
      <c r="C1258" s="40"/>
      <c r="D1258" s="40"/>
      <c r="E1258" s="39"/>
      <c r="F1258" s="50"/>
      <c r="G1258" s="50"/>
      <c r="H1258" s="50"/>
      <c r="I1258" s="50"/>
      <c r="J1258" s="50"/>
      <c r="K1258" s="50"/>
      <c r="L1258" s="50"/>
      <c r="M1258" s="50"/>
      <c r="N1258" s="51"/>
      <c r="O1258" s="51"/>
      <c r="P1258" s="51"/>
      <c r="Q1258" s="51"/>
      <c r="R1258" s="52"/>
    </row>
    <row r="1259" spans="1:18" ht="15" customHeight="1" x14ac:dyDescent="0.25">
      <c r="A1259" s="1"/>
      <c r="B1259" s="43"/>
      <c r="C1259" s="43"/>
      <c r="D1259" s="43"/>
      <c r="E1259" s="42"/>
      <c r="F1259" s="50"/>
      <c r="G1259" s="50"/>
      <c r="H1259" s="50"/>
      <c r="I1259" s="50"/>
      <c r="J1259" s="50"/>
      <c r="K1259" s="50"/>
      <c r="L1259" s="50"/>
      <c r="M1259" s="50"/>
      <c r="N1259" s="51"/>
      <c r="O1259" s="51"/>
      <c r="P1259" s="51"/>
      <c r="Q1259" s="51"/>
      <c r="R1259" s="52"/>
    </row>
    <row r="1260" spans="1:18" ht="15" customHeight="1" x14ac:dyDescent="0.25">
      <c r="A1260" s="1"/>
      <c r="B1260" s="43"/>
      <c r="C1260" s="43"/>
      <c r="D1260" s="43"/>
      <c r="E1260" s="42"/>
      <c r="F1260" s="50"/>
      <c r="G1260" s="50"/>
      <c r="H1260" s="50"/>
      <c r="I1260" s="50"/>
      <c r="J1260" s="50"/>
      <c r="K1260" s="50"/>
      <c r="L1260" s="50"/>
      <c r="M1260" s="50"/>
      <c r="N1260" s="51"/>
      <c r="O1260" s="51"/>
      <c r="P1260" s="51"/>
      <c r="Q1260" s="51"/>
      <c r="R1260" s="52"/>
    </row>
    <row r="1261" spans="1:18" ht="15" customHeight="1" x14ac:dyDescent="0.25">
      <c r="A1261" s="1"/>
      <c r="B1261" s="38"/>
      <c r="C1261" s="38"/>
      <c r="D1261" s="38"/>
      <c r="E1261" s="42"/>
      <c r="F1261" s="50"/>
      <c r="G1261" s="50"/>
      <c r="H1261" s="50"/>
      <c r="I1261" s="50"/>
      <c r="J1261" s="50"/>
      <c r="K1261" s="50"/>
      <c r="L1261" s="50"/>
      <c r="M1261" s="50"/>
      <c r="N1261" s="51"/>
      <c r="O1261" s="51"/>
      <c r="P1261" s="51"/>
      <c r="Q1261" s="51"/>
      <c r="R1261" s="52"/>
    </row>
    <row r="1262" spans="1:18" ht="15" customHeight="1" x14ac:dyDescent="0.25">
      <c r="A1262" s="1"/>
      <c r="B1262" s="38"/>
      <c r="C1262" s="38"/>
      <c r="D1262" s="38"/>
      <c r="E1262" s="42"/>
      <c r="F1262" s="50"/>
      <c r="G1262" s="50"/>
      <c r="H1262" s="50"/>
      <c r="I1262" s="50"/>
      <c r="J1262" s="50"/>
      <c r="K1262" s="50"/>
      <c r="L1262" s="50"/>
      <c r="M1262" s="50"/>
      <c r="N1262" s="51"/>
      <c r="O1262" s="51"/>
      <c r="P1262" s="51"/>
      <c r="Q1262" s="51"/>
      <c r="R1262" s="52"/>
    </row>
    <row r="1263" spans="1:18" ht="15" customHeight="1" x14ac:dyDescent="0.25">
      <c r="A1263" s="1"/>
      <c r="B1263" s="38"/>
      <c r="C1263" s="38"/>
      <c r="D1263" s="38"/>
      <c r="E1263" s="42"/>
      <c r="F1263" s="50"/>
      <c r="G1263" s="50"/>
      <c r="H1263" s="50"/>
      <c r="I1263" s="50"/>
      <c r="J1263" s="50"/>
      <c r="K1263" s="50"/>
      <c r="L1263" s="50"/>
      <c r="M1263" s="50"/>
      <c r="N1263" s="51"/>
      <c r="O1263" s="51"/>
      <c r="P1263" s="51"/>
      <c r="Q1263" s="51"/>
      <c r="R1263" s="52"/>
    </row>
    <row r="1264" spans="1:18" ht="15" customHeight="1" x14ac:dyDescent="0.25">
      <c r="A1264" s="1"/>
      <c r="B1264" s="38"/>
      <c r="C1264" s="38"/>
      <c r="D1264" s="38"/>
      <c r="E1264" s="42"/>
      <c r="F1264" s="56"/>
      <c r="G1264" s="50"/>
      <c r="H1264" s="50"/>
      <c r="I1264" s="50"/>
      <c r="J1264" s="50"/>
      <c r="K1264" s="50"/>
      <c r="L1264" s="56"/>
      <c r="M1264" s="50"/>
      <c r="N1264" s="51"/>
      <c r="O1264" s="51"/>
      <c r="P1264" s="51"/>
      <c r="Q1264" s="51"/>
      <c r="R1264" s="52"/>
    </row>
    <row r="1265" spans="1:18" ht="15" customHeight="1" x14ac:dyDescent="0.25">
      <c r="A1265" s="1"/>
      <c r="B1265" s="38"/>
      <c r="C1265" s="38"/>
      <c r="D1265" s="38"/>
      <c r="E1265" s="42"/>
      <c r="F1265" s="50"/>
      <c r="G1265" s="50"/>
      <c r="H1265" s="50"/>
      <c r="I1265" s="50"/>
      <c r="J1265" s="50"/>
      <c r="K1265" s="50"/>
      <c r="L1265" s="50"/>
      <c r="M1265" s="50"/>
      <c r="N1265" s="51"/>
      <c r="O1265" s="51"/>
      <c r="P1265" s="51"/>
      <c r="Q1265" s="51"/>
      <c r="R1265" s="52"/>
    </row>
    <row r="1266" spans="1:18" ht="15" customHeight="1" x14ac:dyDescent="0.25">
      <c r="A1266" s="1"/>
      <c r="B1266" s="38"/>
      <c r="C1266" s="38"/>
      <c r="D1266" s="38"/>
      <c r="E1266" s="42"/>
      <c r="F1266" s="50"/>
      <c r="G1266" s="50"/>
      <c r="H1266" s="50"/>
      <c r="I1266" s="50"/>
      <c r="J1266" s="50"/>
      <c r="K1266" s="50"/>
      <c r="L1266" s="50"/>
      <c r="M1266" s="50"/>
      <c r="N1266" s="51"/>
      <c r="O1266" s="51"/>
      <c r="P1266" s="51"/>
      <c r="Q1266" s="51"/>
      <c r="R1266" s="52"/>
    </row>
    <row r="1267" spans="1:18" ht="15" customHeight="1" x14ac:dyDescent="0.25">
      <c r="A1267" s="1"/>
      <c r="B1267" s="40"/>
      <c r="C1267" s="40"/>
      <c r="D1267" s="40"/>
      <c r="E1267" s="42"/>
      <c r="F1267" s="50"/>
      <c r="G1267" s="50"/>
      <c r="H1267" s="50"/>
      <c r="I1267" s="50"/>
      <c r="J1267" s="50"/>
      <c r="K1267" s="50"/>
      <c r="L1267" s="50"/>
      <c r="M1267" s="50"/>
      <c r="N1267" s="51"/>
      <c r="O1267" s="51"/>
      <c r="P1267" s="51"/>
      <c r="Q1267" s="51"/>
      <c r="R1267" s="52"/>
    </row>
    <row r="1268" spans="1:18" ht="15" customHeight="1" x14ac:dyDescent="0.25">
      <c r="A1268" s="1"/>
      <c r="B1268" s="40"/>
      <c r="C1268" s="40"/>
      <c r="D1268" s="40"/>
      <c r="E1268" s="42"/>
      <c r="F1268" s="50"/>
      <c r="G1268" s="50"/>
      <c r="H1268" s="50"/>
      <c r="I1268" s="50"/>
      <c r="J1268" s="50"/>
      <c r="K1268" s="50"/>
      <c r="L1268" s="50"/>
      <c r="M1268" s="50"/>
      <c r="N1268" s="51"/>
      <c r="O1268" s="51"/>
      <c r="P1268" s="51"/>
      <c r="Q1268" s="51"/>
      <c r="R1268" s="52"/>
    </row>
    <row r="1269" spans="1:18" ht="15" customHeight="1" x14ac:dyDescent="0.25">
      <c r="A1269" s="1"/>
      <c r="B1269" s="38"/>
      <c r="C1269" s="38"/>
      <c r="D1269" s="38"/>
      <c r="E1269" s="42"/>
      <c r="F1269" s="50"/>
      <c r="G1269" s="50"/>
      <c r="H1269" s="50"/>
      <c r="I1269" s="50"/>
      <c r="J1269" s="50"/>
      <c r="K1269" s="50"/>
      <c r="L1269" s="50"/>
      <c r="M1269" s="50"/>
      <c r="N1269" s="51"/>
      <c r="O1269" s="51"/>
      <c r="P1269" s="51"/>
      <c r="Q1269" s="51"/>
      <c r="R1269" s="52"/>
    </row>
    <row r="1270" spans="1:18" ht="15" customHeight="1" x14ac:dyDescent="0.25">
      <c r="A1270" s="1"/>
      <c r="B1270" s="38"/>
      <c r="C1270" s="38"/>
      <c r="D1270" s="38"/>
      <c r="E1270" s="42"/>
      <c r="F1270" s="50"/>
      <c r="G1270" s="50"/>
      <c r="H1270" s="50"/>
      <c r="I1270" s="50"/>
      <c r="J1270" s="50"/>
      <c r="K1270" s="50"/>
      <c r="L1270" s="50"/>
      <c r="M1270" s="50"/>
      <c r="N1270" s="51"/>
      <c r="O1270" s="51"/>
      <c r="P1270" s="51"/>
      <c r="Q1270" s="51"/>
      <c r="R1270" s="52"/>
    </row>
    <row r="1271" spans="1:18" ht="15" customHeight="1" x14ac:dyDescent="0.25">
      <c r="A1271" s="1"/>
      <c r="B1271" s="38"/>
      <c r="C1271" s="38"/>
      <c r="D1271" s="38"/>
      <c r="E1271" s="39"/>
      <c r="F1271" s="50"/>
      <c r="G1271" s="50"/>
      <c r="H1271" s="50"/>
      <c r="I1271" s="50"/>
      <c r="J1271" s="50"/>
      <c r="K1271" s="50"/>
      <c r="L1271" s="50"/>
      <c r="M1271" s="50"/>
      <c r="N1271" s="51"/>
      <c r="O1271" s="51"/>
      <c r="P1271" s="51"/>
      <c r="Q1271" s="51"/>
      <c r="R1271" s="52"/>
    </row>
    <row r="1272" spans="1:18" ht="15" customHeight="1" x14ac:dyDescent="0.25">
      <c r="A1272" s="1"/>
      <c r="B1272" s="38"/>
      <c r="C1272" s="38"/>
      <c r="D1272" s="38"/>
      <c r="E1272" s="39"/>
      <c r="F1272" s="50"/>
      <c r="G1272" s="50"/>
      <c r="H1272" s="50"/>
      <c r="I1272" s="50"/>
      <c r="J1272" s="50"/>
      <c r="K1272" s="50"/>
      <c r="L1272" s="50"/>
      <c r="M1272" s="50"/>
      <c r="N1272" s="51"/>
      <c r="O1272" s="51"/>
      <c r="P1272" s="51"/>
      <c r="Q1272" s="51"/>
      <c r="R1272" s="52"/>
    </row>
    <row r="1273" spans="1:18" ht="15" customHeight="1" x14ac:dyDescent="0.25">
      <c r="A1273" s="1"/>
      <c r="B1273" s="38"/>
      <c r="C1273" s="38"/>
      <c r="D1273" s="38"/>
      <c r="E1273" s="39"/>
      <c r="F1273" s="50"/>
      <c r="G1273" s="50"/>
      <c r="H1273" s="50"/>
      <c r="I1273" s="50"/>
      <c r="J1273" s="50"/>
      <c r="K1273" s="50"/>
      <c r="L1273" s="50"/>
      <c r="M1273" s="50"/>
      <c r="N1273" s="51"/>
      <c r="O1273" s="51"/>
      <c r="P1273" s="51"/>
      <c r="Q1273" s="51"/>
      <c r="R1273" s="52"/>
    </row>
    <row r="1274" spans="1:18" ht="15" customHeight="1" x14ac:dyDescent="0.25">
      <c r="A1274" s="1"/>
      <c r="B1274" s="38"/>
      <c r="C1274" s="38"/>
      <c r="D1274" s="38"/>
      <c r="E1274" s="42"/>
      <c r="F1274" s="50"/>
      <c r="G1274" s="50"/>
      <c r="H1274" s="50"/>
      <c r="I1274" s="50"/>
      <c r="J1274" s="50"/>
      <c r="K1274" s="50"/>
      <c r="L1274" s="50"/>
      <c r="M1274" s="50"/>
      <c r="N1274" s="51"/>
      <c r="O1274" s="51"/>
      <c r="P1274" s="51"/>
      <c r="Q1274" s="51"/>
      <c r="R1274" s="52"/>
    </row>
    <row r="1275" spans="1:18" ht="15" customHeight="1" x14ac:dyDescent="0.25">
      <c r="A1275" s="1"/>
      <c r="B1275" s="38"/>
      <c r="C1275" s="38"/>
      <c r="D1275" s="38"/>
      <c r="E1275" s="42"/>
      <c r="F1275" s="24"/>
      <c r="G1275" s="24"/>
      <c r="H1275" s="50"/>
      <c r="I1275" s="50"/>
      <c r="J1275" s="50"/>
      <c r="K1275" s="50"/>
      <c r="L1275" s="24"/>
      <c r="M1275" s="24"/>
      <c r="N1275" s="51"/>
      <c r="O1275" s="51"/>
      <c r="P1275" s="51"/>
      <c r="Q1275" s="51"/>
      <c r="R1275" s="52"/>
    </row>
    <row r="1276" spans="1:18" ht="15" customHeight="1" x14ac:dyDescent="0.25">
      <c r="A1276" s="1"/>
      <c r="B1276" s="38"/>
      <c r="C1276" s="38"/>
      <c r="D1276" s="38"/>
      <c r="E1276" s="42"/>
      <c r="F1276" s="19"/>
      <c r="G1276" s="20"/>
      <c r="H1276" s="50"/>
      <c r="I1276" s="50"/>
      <c r="J1276" s="50"/>
      <c r="K1276" s="50"/>
      <c r="L1276" s="30"/>
      <c r="M1276" s="19"/>
      <c r="N1276" s="51"/>
      <c r="O1276" s="51"/>
      <c r="P1276" s="51"/>
      <c r="Q1276" s="51"/>
      <c r="R1276" s="52"/>
    </row>
    <row r="1277" spans="1:18" ht="15" customHeight="1" x14ac:dyDescent="0.25">
      <c r="A1277" s="1"/>
      <c r="B1277" s="38"/>
      <c r="C1277" s="38"/>
      <c r="D1277" s="38"/>
      <c r="E1277" s="68"/>
      <c r="F1277" s="28"/>
      <c r="G1277" s="28"/>
      <c r="H1277" s="24"/>
      <c r="I1277" s="24"/>
      <c r="J1277" s="24"/>
      <c r="K1277" s="24"/>
      <c r="L1277" s="31"/>
      <c r="M1277" s="28"/>
      <c r="N1277" s="24"/>
      <c r="O1277" s="24"/>
      <c r="P1277" s="24"/>
      <c r="Q1277" s="24"/>
      <c r="R1277" s="52"/>
    </row>
    <row r="1278" spans="1:18" ht="15" customHeight="1" x14ac:dyDescent="0.25">
      <c r="A1278" s="1"/>
      <c r="B1278" s="38"/>
      <c r="C1278" s="38"/>
      <c r="D1278" s="38"/>
      <c r="E1278" s="18"/>
      <c r="F1278" s="28"/>
      <c r="G1278" s="28"/>
      <c r="H1278" s="20"/>
      <c r="I1278" s="21"/>
      <c r="J1278" s="19"/>
      <c r="K1278" s="19"/>
      <c r="L1278" s="31"/>
      <c r="M1278" s="28"/>
      <c r="N1278" s="19"/>
      <c r="O1278" s="19"/>
      <c r="P1278" s="19"/>
      <c r="Q1278" s="19"/>
      <c r="R1278" s="52"/>
    </row>
    <row r="1279" spans="1:18" ht="15" customHeight="1" x14ac:dyDescent="0.25">
      <c r="A1279" s="1"/>
      <c r="B1279" s="38"/>
      <c r="C1279" s="38"/>
      <c r="D1279" s="38"/>
      <c r="E1279" s="28"/>
      <c r="F1279" s="24"/>
      <c r="G1279" s="24"/>
      <c r="H1279" s="28"/>
      <c r="I1279" s="28"/>
      <c r="J1279" s="28"/>
      <c r="K1279" s="28"/>
      <c r="L1279" s="24"/>
      <c r="M1279" s="24"/>
      <c r="N1279" s="28"/>
      <c r="O1279" s="28"/>
      <c r="P1279" s="28"/>
      <c r="Q1279" s="28"/>
      <c r="R1279" s="52"/>
    </row>
    <row r="1280" spans="1:18" ht="15" customHeight="1" x14ac:dyDescent="0.3">
      <c r="A1280" s="1"/>
      <c r="B1280" s="40"/>
      <c r="C1280" s="40"/>
      <c r="D1280" s="40"/>
      <c r="E1280" s="28"/>
      <c r="F1280" s="8"/>
      <c r="G1280" s="8"/>
      <c r="H1280" s="28"/>
      <c r="I1280" s="28"/>
      <c r="J1280" s="28"/>
      <c r="K1280" s="28"/>
      <c r="L1280" s="8"/>
      <c r="M1280" s="8"/>
      <c r="N1280" s="28"/>
      <c r="O1280" s="28"/>
      <c r="P1280" s="28"/>
      <c r="Q1280" s="28"/>
      <c r="R1280" s="52"/>
    </row>
    <row r="1281" spans="1:18" ht="15" customHeight="1" x14ac:dyDescent="0.3">
      <c r="A1281" s="1"/>
      <c r="B1281" s="40"/>
      <c r="C1281" s="40"/>
      <c r="D1281" s="40"/>
      <c r="E1281" s="24"/>
      <c r="F1281" s="8"/>
      <c r="G1281" s="23"/>
      <c r="H1281" s="24"/>
      <c r="I1281" s="24"/>
      <c r="J1281" s="24"/>
      <c r="K1281" s="24"/>
      <c r="L1281" s="8"/>
      <c r="M1281" s="8"/>
      <c r="N1281" s="24"/>
      <c r="O1281" s="24"/>
      <c r="P1281" s="24"/>
      <c r="Q1281" s="24"/>
      <c r="R1281" s="52"/>
    </row>
    <row r="1282" spans="1:18" ht="15" customHeight="1" x14ac:dyDescent="0.3">
      <c r="A1282" s="1"/>
      <c r="B1282" s="40"/>
      <c r="C1282" s="40"/>
      <c r="D1282" s="40"/>
      <c r="E1282" s="8"/>
      <c r="F1282" s="49"/>
      <c r="G1282" s="49"/>
      <c r="H1282" s="8"/>
      <c r="I1282" s="8"/>
      <c r="J1282" s="8"/>
      <c r="K1282" s="8"/>
      <c r="L1282" s="8"/>
      <c r="M1282" s="8"/>
      <c r="N1282" s="8"/>
      <c r="O1282" s="8"/>
      <c r="P1282" s="8"/>
      <c r="Q1282" s="8"/>
      <c r="R1282" s="52"/>
    </row>
    <row r="1283" spans="1:18" ht="15" customHeight="1" x14ac:dyDescent="0.3">
      <c r="A1283" s="1"/>
      <c r="B1283" s="40"/>
      <c r="C1283" s="40"/>
      <c r="D1283" s="40"/>
      <c r="E1283" s="1"/>
      <c r="H1283" s="23"/>
      <c r="I1283" s="1"/>
      <c r="J1283" s="8"/>
      <c r="K1283" s="8"/>
      <c r="N1283" s="8"/>
      <c r="O1283" s="8"/>
      <c r="P1283" s="8"/>
      <c r="Q1283" s="8"/>
      <c r="R1283" s="52"/>
    </row>
    <row r="1284" spans="1:18" ht="15" customHeight="1" x14ac:dyDescent="0.3">
      <c r="A1284" s="1"/>
      <c r="B1284" s="38"/>
      <c r="C1284" s="38"/>
      <c r="D1284" s="38"/>
      <c r="E1284" s="1"/>
      <c r="H1284" s="49"/>
      <c r="I1284" s="7"/>
      <c r="J1284" s="7"/>
      <c r="K1284" s="8"/>
      <c r="N1284" s="8"/>
      <c r="O1284" s="8"/>
      <c r="P1284" s="8"/>
      <c r="Q1284" s="8"/>
      <c r="R1284" s="52"/>
    </row>
    <row r="1285" spans="1:18" ht="15" customHeight="1" x14ac:dyDescent="0.25">
      <c r="A1285" s="1"/>
      <c r="B1285" s="38"/>
      <c r="C1285" s="38"/>
      <c r="D1285" s="38"/>
      <c r="R1285" s="52"/>
    </row>
    <row r="1286" spans="1:18" ht="15" customHeight="1" x14ac:dyDescent="0.25">
      <c r="A1286" s="1"/>
      <c r="B1286" s="38"/>
      <c r="C1286" s="38"/>
      <c r="D1286" s="38"/>
      <c r="R1286" s="52"/>
    </row>
    <row r="1287" spans="1:18" ht="15" customHeight="1" x14ac:dyDescent="0.25">
      <c r="A1287" s="1"/>
      <c r="B1287" s="67"/>
      <c r="C1287" s="67"/>
      <c r="D1287" s="67"/>
      <c r="R1287" s="69"/>
    </row>
    <row r="1288" spans="1:18" ht="15" customHeight="1" x14ac:dyDescent="0.25">
      <c r="A1288" s="1"/>
      <c r="B1288" s="21"/>
      <c r="C1288" s="21"/>
      <c r="D1288" s="21"/>
      <c r="R1288" s="22"/>
    </row>
    <row r="1289" spans="1:18" ht="15" customHeight="1" x14ac:dyDescent="0.25">
      <c r="A1289" s="1"/>
      <c r="B1289" s="21"/>
      <c r="C1289" s="21"/>
      <c r="D1289" s="21"/>
      <c r="R1289" s="28"/>
    </row>
    <row r="1290" spans="1:18" ht="15" customHeight="1" x14ac:dyDescent="0.25">
      <c r="A1290" s="1"/>
      <c r="B1290" s="21"/>
      <c r="C1290" s="21"/>
      <c r="D1290" s="21"/>
      <c r="R1290" s="28"/>
    </row>
    <row r="1291" spans="1:18" ht="15" customHeight="1" x14ac:dyDescent="0.25">
      <c r="A1291" s="1"/>
      <c r="B1291" s="21"/>
      <c r="C1291" s="21"/>
      <c r="D1291" s="21"/>
      <c r="R1291" s="24"/>
    </row>
    <row r="1292" spans="1:18" ht="15" customHeight="1" x14ac:dyDescent="0.25">
      <c r="A1292" s="1"/>
      <c r="B1292" s="21"/>
      <c r="C1292" s="21"/>
      <c r="D1292" s="21"/>
      <c r="R1292" s="22"/>
    </row>
    <row r="1293" spans="1:18" ht="15" customHeight="1" x14ac:dyDescent="0.25">
      <c r="A1293" s="1"/>
      <c r="R1293" s="1"/>
    </row>
    <row r="1294" spans="1:18" ht="15" customHeight="1" x14ac:dyDescent="0.25">
      <c r="A1294" s="1"/>
      <c r="R1294" s="1"/>
    </row>
    <row r="1295" spans="1:18" ht="15" customHeight="1" x14ac:dyDescent="0.25">
      <c r="A1295" s="1"/>
    </row>
    <row r="1296" spans="1:18" ht="15" customHeight="1" x14ac:dyDescent="0.25">
      <c r="A1296" s="1"/>
    </row>
    <row r="1297" spans="1:1" ht="15" customHeight="1" x14ac:dyDescent="0.25">
      <c r="A1297" s="1"/>
    </row>
    <row r="1298" spans="1:1" ht="15" customHeight="1" x14ac:dyDescent="0.25">
      <c r="A1298" s="1"/>
    </row>
    <row r="1299" spans="1:1" ht="15" customHeight="1" x14ac:dyDescent="0.25">
      <c r="A1299" s="1"/>
    </row>
    <row r="1300" spans="1:1" ht="15" customHeight="1" x14ac:dyDescent="0.25">
      <c r="A1300" s="1"/>
    </row>
    <row r="1301" spans="1:1" ht="15" customHeight="1" x14ac:dyDescent="0.25">
      <c r="A1301" s="1"/>
    </row>
    <row r="1302" spans="1:1" ht="15" customHeight="1" x14ac:dyDescent="0.25">
      <c r="A1302" s="1"/>
    </row>
    <row r="1303" spans="1:1" ht="15" customHeight="1" x14ac:dyDescent="0.25">
      <c r="A1303" s="1"/>
    </row>
    <row r="1304" spans="1:1" ht="15" customHeight="1" x14ac:dyDescent="0.25">
      <c r="A1304" s="1"/>
    </row>
    <row r="1305" spans="1:1" ht="15" customHeight="1" x14ac:dyDescent="0.25">
      <c r="A1305" s="1"/>
    </row>
    <row r="1306" spans="1:1" ht="15" customHeight="1" x14ac:dyDescent="0.25">
      <c r="A1306" s="1"/>
    </row>
    <row r="1307" spans="1:1" x14ac:dyDescent="0.25">
      <c r="A1307" s="1"/>
    </row>
    <row r="1308" spans="1:1" x14ac:dyDescent="0.25">
      <c r="A1308" s="1"/>
    </row>
    <row r="1309" spans="1:1" x14ac:dyDescent="0.25">
      <c r="A1309" s="1"/>
    </row>
    <row r="1310" spans="1:1" x14ac:dyDescent="0.25">
      <c r="A1310" s="1"/>
    </row>
    <row r="1311" spans="1:1" x14ac:dyDescent="0.25">
      <c r="A1311" s="1"/>
    </row>
    <row r="1312" spans="1:1" x14ac:dyDescent="0.25">
      <c r="A1312" s="1"/>
    </row>
    <row r="1313" spans="1:1" x14ac:dyDescent="0.25">
      <c r="A1313" s="1"/>
    </row>
    <row r="1314" spans="1:1" x14ac:dyDescent="0.25">
      <c r="A1314" s="1"/>
    </row>
    <row r="1315" spans="1:1" x14ac:dyDescent="0.25">
      <c r="A1315" s="1"/>
    </row>
    <row r="1316" spans="1:1" x14ac:dyDescent="0.25">
      <c r="A1316" s="1"/>
    </row>
    <row r="1317" spans="1:1" x14ac:dyDescent="0.25">
      <c r="A1317" s="1"/>
    </row>
    <row r="1318" spans="1:1" x14ac:dyDescent="0.25">
      <c r="A1318" s="1"/>
    </row>
    <row r="1319" spans="1:1" x14ac:dyDescent="0.25">
      <c r="A1319" s="1"/>
    </row>
    <row r="1320" spans="1:1" x14ac:dyDescent="0.25">
      <c r="A1320" s="1"/>
    </row>
    <row r="1321" spans="1:1" x14ac:dyDescent="0.25">
      <c r="A1321" s="1"/>
    </row>
    <row r="1322" spans="1:1" x14ac:dyDescent="0.25">
      <c r="A1322" s="1"/>
    </row>
    <row r="1323" spans="1:1" x14ac:dyDescent="0.25">
      <c r="A1323" s="1"/>
    </row>
    <row r="1324" spans="1:1" x14ac:dyDescent="0.25">
      <c r="A1324" s="1"/>
    </row>
    <row r="1325" spans="1:1" x14ac:dyDescent="0.25">
      <c r="A1325" s="1"/>
    </row>
    <row r="1326" spans="1:1" x14ac:dyDescent="0.25">
      <c r="A1326" s="1"/>
    </row>
    <row r="1327" spans="1:1" x14ac:dyDescent="0.25">
      <c r="A1327" s="1"/>
    </row>
    <row r="1328" spans="1:1" x14ac:dyDescent="0.25">
      <c r="A1328" s="1"/>
    </row>
    <row r="1329" spans="1:1" x14ac:dyDescent="0.25">
      <c r="A1329" s="1"/>
    </row>
    <row r="1330" spans="1:1" x14ac:dyDescent="0.25">
      <c r="A1330" s="1"/>
    </row>
    <row r="1331" spans="1:1" x14ac:dyDescent="0.25">
      <c r="A1331" s="1"/>
    </row>
    <row r="1332" spans="1:1" x14ac:dyDescent="0.25">
      <c r="A1332" s="1"/>
    </row>
    <row r="1333" spans="1:1" x14ac:dyDescent="0.25">
      <c r="A1333" s="1"/>
    </row>
    <row r="1334" spans="1:1" x14ac:dyDescent="0.25">
      <c r="A1334" s="1"/>
    </row>
    <row r="1335" spans="1:1" x14ac:dyDescent="0.25">
      <c r="A1335" s="1"/>
    </row>
    <row r="1336" spans="1:1" x14ac:dyDescent="0.25">
      <c r="A1336" s="1"/>
    </row>
    <row r="1337" spans="1:1" x14ac:dyDescent="0.25">
      <c r="A1337" s="1"/>
    </row>
    <row r="1338" spans="1:1" x14ac:dyDescent="0.25">
      <c r="A1338" s="1"/>
    </row>
    <row r="1339" spans="1:1" x14ac:dyDescent="0.25">
      <c r="A1339" s="1"/>
    </row>
    <row r="1340" spans="1:1" x14ac:dyDescent="0.25">
      <c r="A1340" s="1"/>
    </row>
    <row r="1341" spans="1:1" x14ac:dyDescent="0.25">
      <c r="A1341" s="1"/>
    </row>
    <row r="1342" spans="1:1" x14ac:dyDescent="0.25">
      <c r="A1342" s="1"/>
    </row>
    <row r="1343" spans="1:1" x14ac:dyDescent="0.25">
      <c r="A1343" s="1"/>
    </row>
    <row r="1344" spans="1:1" x14ac:dyDescent="0.25">
      <c r="A1344" s="1"/>
    </row>
    <row r="1345" spans="1:1" x14ac:dyDescent="0.25">
      <c r="A1345" s="1"/>
    </row>
    <row r="1346" spans="1:1" x14ac:dyDescent="0.25">
      <c r="A1346" s="1"/>
    </row>
    <row r="1347" spans="1:1" x14ac:dyDescent="0.25">
      <c r="A1347" s="1"/>
    </row>
    <row r="1348" spans="1:1" x14ac:dyDescent="0.25">
      <c r="A1348" s="1"/>
    </row>
    <row r="1349" spans="1:1" x14ac:dyDescent="0.25">
      <c r="A1349" s="1"/>
    </row>
    <row r="1350" spans="1:1" x14ac:dyDescent="0.25">
      <c r="A1350" s="1"/>
    </row>
    <row r="1351" spans="1:1" x14ac:dyDescent="0.25">
      <c r="A1351" s="1"/>
    </row>
    <row r="1352" spans="1:1" x14ac:dyDescent="0.25">
      <c r="A1352" s="1"/>
    </row>
    <row r="1353" spans="1:1" x14ac:dyDescent="0.25">
      <c r="A1353" s="1"/>
    </row>
    <row r="1354" spans="1:1" x14ac:dyDescent="0.25">
      <c r="A1354" s="1"/>
    </row>
    <row r="1355" spans="1:1" x14ac:dyDescent="0.25">
      <c r="A1355" s="1"/>
    </row>
    <row r="1356" spans="1:1" x14ac:dyDescent="0.25">
      <c r="A1356" s="1"/>
    </row>
    <row r="1357" spans="1:1" x14ac:dyDescent="0.25">
      <c r="A1357" s="1"/>
    </row>
    <row r="1358" spans="1:1" x14ac:dyDescent="0.25">
      <c r="A1358" s="1"/>
    </row>
    <row r="1359" spans="1:1" x14ac:dyDescent="0.25">
      <c r="A1359" s="1"/>
    </row>
    <row r="1360" spans="1:1" x14ac:dyDescent="0.25">
      <c r="A1360" s="1"/>
    </row>
    <row r="1361" spans="1:1" x14ac:dyDescent="0.25">
      <c r="A1361" s="1"/>
    </row>
    <row r="1362" spans="1:1" x14ac:dyDescent="0.25">
      <c r="A1362" s="1"/>
    </row>
    <row r="1363" spans="1:1" x14ac:dyDescent="0.25">
      <c r="A1363" s="1"/>
    </row>
    <row r="1364" spans="1:1" x14ac:dyDescent="0.25">
      <c r="A1364" s="1"/>
    </row>
    <row r="1365" spans="1:1" x14ac:dyDescent="0.25">
      <c r="A1365" s="1"/>
    </row>
    <row r="1366" spans="1:1" x14ac:dyDescent="0.25">
      <c r="A1366" s="1"/>
    </row>
    <row r="1367" spans="1:1" x14ac:dyDescent="0.25">
      <c r="A1367" s="1"/>
    </row>
    <row r="1368" spans="1:1" x14ac:dyDescent="0.25">
      <c r="A1368" s="1"/>
    </row>
    <row r="1369" spans="1:1" x14ac:dyDescent="0.25">
      <c r="A1369" s="1"/>
    </row>
    <row r="1370" spans="1:1" x14ac:dyDescent="0.25">
      <c r="A1370" s="1"/>
    </row>
    <row r="1371" spans="1:1" x14ac:dyDescent="0.25">
      <c r="A1371" s="1"/>
    </row>
    <row r="1372" spans="1:1" x14ac:dyDescent="0.25">
      <c r="A1372" s="1"/>
    </row>
    <row r="1373" spans="1:1" x14ac:dyDescent="0.25">
      <c r="A1373" s="1"/>
    </row>
    <row r="1374" spans="1:1" x14ac:dyDescent="0.25">
      <c r="A1374" s="1"/>
    </row>
    <row r="1375" spans="1:1" x14ac:dyDescent="0.25">
      <c r="A1375" s="1"/>
    </row>
    <row r="1376" spans="1:1" x14ac:dyDescent="0.25">
      <c r="A1376" s="1"/>
    </row>
    <row r="1377" spans="1:1" x14ac:dyDescent="0.25">
      <c r="A1377" s="1"/>
    </row>
    <row r="1378" spans="1:1" x14ac:dyDescent="0.25">
      <c r="A1378" s="1"/>
    </row>
    <row r="1379" spans="1:1" x14ac:dyDescent="0.25">
      <c r="A1379" s="1"/>
    </row>
    <row r="1380" spans="1:1" x14ac:dyDescent="0.25">
      <c r="A1380" s="1"/>
    </row>
    <row r="1381" spans="1:1" x14ac:dyDescent="0.25">
      <c r="A1381" s="1"/>
    </row>
    <row r="1382" spans="1:1" x14ac:dyDescent="0.25">
      <c r="A1382" s="1"/>
    </row>
    <row r="1383" spans="1:1" x14ac:dyDescent="0.25">
      <c r="A1383" s="1"/>
    </row>
    <row r="1384" spans="1:1" x14ac:dyDescent="0.25">
      <c r="A1384" s="1"/>
    </row>
    <row r="1385" spans="1:1" x14ac:dyDescent="0.25">
      <c r="A1385" s="1"/>
    </row>
    <row r="1386" spans="1:1" x14ac:dyDescent="0.25">
      <c r="A1386" s="1"/>
    </row>
    <row r="1387" spans="1:1" x14ac:dyDescent="0.25">
      <c r="A1387" s="1"/>
    </row>
    <row r="1388" spans="1:1" x14ac:dyDescent="0.25">
      <c r="A1388" s="1"/>
    </row>
    <row r="1389" spans="1:1" x14ac:dyDescent="0.25">
      <c r="A1389" s="1"/>
    </row>
    <row r="1390" spans="1:1" x14ac:dyDescent="0.25">
      <c r="A1390" s="1"/>
    </row>
    <row r="1391" spans="1:1" x14ac:dyDescent="0.25">
      <c r="A1391" s="1"/>
    </row>
    <row r="1392" spans="1:1" x14ac:dyDescent="0.25">
      <c r="A1392" s="1"/>
    </row>
    <row r="1393" spans="1:1" x14ac:dyDescent="0.25">
      <c r="A1393" s="1"/>
    </row>
    <row r="1394" spans="1:1" x14ac:dyDescent="0.25">
      <c r="A1394" s="1"/>
    </row>
    <row r="1395" spans="1:1" x14ac:dyDescent="0.25">
      <c r="A1395" s="1"/>
    </row>
    <row r="1396" spans="1:1" x14ac:dyDescent="0.25">
      <c r="A1396" s="1"/>
    </row>
    <row r="1397" spans="1:1" x14ac:dyDescent="0.25">
      <c r="A1397" s="1"/>
    </row>
    <row r="1398" spans="1:1" x14ac:dyDescent="0.25">
      <c r="A1398" s="1"/>
    </row>
    <row r="1399" spans="1:1" x14ac:dyDescent="0.25">
      <c r="A1399" s="1"/>
    </row>
    <row r="1400" spans="1:1" x14ac:dyDescent="0.25">
      <c r="A1400" s="1"/>
    </row>
    <row r="1401" spans="1:1" x14ac:dyDescent="0.25">
      <c r="A1401" s="1"/>
    </row>
    <row r="1402" spans="1:1" x14ac:dyDescent="0.25">
      <c r="A1402" s="1"/>
    </row>
    <row r="1403" spans="1:1" x14ac:dyDescent="0.25">
      <c r="A1403" s="1"/>
    </row>
    <row r="1404" spans="1:1" x14ac:dyDescent="0.25">
      <c r="A1404" s="1"/>
    </row>
    <row r="1405" spans="1:1" x14ac:dyDescent="0.25">
      <c r="A1405" s="1"/>
    </row>
    <row r="1406" spans="1:1" x14ac:dyDescent="0.25">
      <c r="A1406" s="1"/>
    </row>
  </sheetData>
  <sortState ref="B8:M668">
    <sortCondition ref="B8"/>
  </sortState>
  <mergeCells count="12">
    <mergeCell ref="C646:R649"/>
    <mergeCell ref="B635:D635"/>
    <mergeCell ref="F635:M638"/>
    <mergeCell ref="N635:P635"/>
    <mergeCell ref="B637:D637"/>
    <mergeCell ref="N637:P637"/>
    <mergeCell ref="E641:F641"/>
    <mergeCell ref="B636:D636"/>
    <mergeCell ref="B2:R2"/>
    <mergeCell ref="B3:R3"/>
    <mergeCell ref="B4:R4"/>
    <mergeCell ref="C644:R645"/>
  </mergeCells>
  <pageMargins left="0.26" right="0.19685039370078741" top="0.23622047244094491" bottom="0.6692913385826772" header="0.23" footer="0.19685039370078741"/>
  <pageSetup scale="60" fitToHeight="0" orientation="landscape" r:id="rId1"/>
  <headerFooter>
    <oddFooter>Página &amp;P</oddFooter>
  </headerFooter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9"/>
  <sheetViews>
    <sheetView workbookViewId="0"/>
  </sheetViews>
  <sheetFormatPr baseColWidth="10" defaultRowHeight="15" x14ac:dyDescent="0.25"/>
  <cols>
    <col min="1" max="1" width="3.42578125" customWidth="1"/>
    <col min="2" max="2" width="18.42578125" bestFit="1" customWidth="1"/>
    <col min="3" max="3" width="23" customWidth="1"/>
    <col min="4" max="4" width="37.28515625" customWidth="1"/>
    <col min="10" max="10" width="12.140625" bestFit="1" customWidth="1"/>
  </cols>
  <sheetData>
    <row r="3" spans="2:9" ht="18" x14ac:dyDescent="0.25">
      <c r="B3" s="367" t="s">
        <v>732</v>
      </c>
      <c r="C3" s="367"/>
      <c r="D3" s="367"/>
      <c r="E3" s="367"/>
      <c r="F3" s="367"/>
      <c r="G3" s="367"/>
      <c r="H3" s="367"/>
      <c r="I3" s="367"/>
    </row>
    <row r="4" spans="2:9" ht="18" x14ac:dyDescent="0.25">
      <c r="B4" s="367" t="s">
        <v>950</v>
      </c>
      <c r="C4" s="367"/>
      <c r="D4" s="367"/>
      <c r="E4" s="367"/>
      <c r="F4" s="367"/>
      <c r="G4" s="367"/>
      <c r="H4" s="367"/>
      <c r="I4" s="367"/>
    </row>
    <row r="5" spans="2:9" x14ac:dyDescent="0.25">
      <c r="B5" s="96" t="s">
        <v>581</v>
      </c>
      <c r="C5" s="96"/>
      <c r="D5" s="96"/>
      <c r="E5" s="96"/>
      <c r="F5" s="96"/>
      <c r="G5" s="96"/>
      <c r="H5" s="96"/>
      <c r="I5" s="96"/>
    </row>
    <row r="6" spans="2:9" ht="15.75" x14ac:dyDescent="0.25">
      <c r="B6" s="97" t="s">
        <v>823</v>
      </c>
      <c r="C6" s="142" t="s">
        <v>582</v>
      </c>
      <c r="D6" s="142" t="s">
        <v>583</v>
      </c>
      <c r="E6" s="97" t="s">
        <v>0</v>
      </c>
      <c r="F6" s="142" t="s">
        <v>175</v>
      </c>
      <c r="G6" s="97" t="s">
        <v>579</v>
      </c>
      <c r="H6" s="97" t="s">
        <v>580</v>
      </c>
      <c r="I6" s="142" t="s">
        <v>176</v>
      </c>
    </row>
    <row r="7" spans="2:9" ht="15.75" x14ac:dyDescent="0.25">
      <c r="B7" s="97" t="s">
        <v>581</v>
      </c>
      <c r="C7" s="142"/>
      <c r="D7" s="142"/>
      <c r="E7" s="97" t="s">
        <v>581</v>
      </c>
      <c r="F7" s="142"/>
      <c r="G7" s="97" t="s">
        <v>2</v>
      </c>
      <c r="H7" s="97" t="s">
        <v>3</v>
      </c>
      <c r="I7" s="142"/>
    </row>
    <row r="8" spans="2:9" ht="6" customHeight="1" x14ac:dyDescent="0.25">
      <c r="B8" s="94"/>
      <c r="C8" s="94"/>
      <c r="D8" s="94"/>
      <c r="E8" s="94"/>
      <c r="F8" s="94"/>
      <c r="G8" s="94"/>
      <c r="H8" s="94"/>
      <c r="I8" s="94"/>
    </row>
    <row r="9" spans="2:9" x14ac:dyDescent="0.25">
      <c r="B9" s="94"/>
      <c r="C9" s="94"/>
      <c r="D9" s="94"/>
      <c r="E9" s="94"/>
      <c r="F9" s="94"/>
      <c r="G9" s="94"/>
      <c r="H9" s="94"/>
      <c r="I9" s="94"/>
    </row>
  </sheetData>
  <mergeCells count="2">
    <mergeCell ref="B3:I3"/>
    <mergeCell ref="B4:I4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64"/>
  <sheetViews>
    <sheetView zoomScaleNormal="100" workbookViewId="0"/>
  </sheetViews>
  <sheetFormatPr baseColWidth="10" defaultRowHeight="15" x14ac:dyDescent="0.25"/>
  <cols>
    <col min="1" max="1" width="2.5703125" customWidth="1"/>
    <col min="2" max="3" width="13.140625" customWidth="1"/>
    <col min="4" max="4" width="41.7109375" customWidth="1"/>
    <col min="5" max="5" width="11.28515625" customWidth="1"/>
    <col min="6" max="6" width="16.42578125" bestFit="1" customWidth="1"/>
    <col min="7" max="7" width="15.140625" customWidth="1"/>
    <col min="8" max="8" width="15.7109375" customWidth="1"/>
    <col min="9" max="9" width="16.42578125" customWidth="1"/>
    <col min="10" max="10" width="15.85546875" customWidth="1"/>
  </cols>
  <sheetData>
    <row r="2" spans="2:10" ht="21.75" customHeight="1" x14ac:dyDescent="0.25">
      <c r="B2" s="354" t="s">
        <v>787</v>
      </c>
      <c r="C2" s="354"/>
      <c r="D2" s="354"/>
      <c r="E2" s="354"/>
      <c r="F2" s="354"/>
      <c r="G2" s="354"/>
      <c r="H2" s="354"/>
      <c r="I2" s="354"/>
      <c r="J2" s="354"/>
    </row>
    <row r="3" spans="2:10" ht="22.5" x14ac:dyDescent="0.25">
      <c r="B3" s="354" t="s">
        <v>950</v>
      </c>
      <c r="C3" s="354"/>
      <c r="D3" s="354"/>
      <c r="E3" s="354"/>
      <c r="F3" s="354"/>
      <c r="G3" s="354"/>
      <c r="H3" s="354"/>
      <c r="I3" s="354"/>
      <c r="J3" s="354"/>
    </row>
    <row r="4" spans="2:10" ht="15.75" thickBot="1" x14ac:dyDescent="0.3">
      <c r="B4" s="76"/>
      <c r="C4" s="76"/>
      <c r="D4" s="76"/>
      <c r="E4" s="76"/>
      <c r="F4" s="76"/>
      <c r="G4" s="76"/>
      <c r="H4" s="76"/>
      <c r="I4" s="76"/>
      <c r="J4" s="76"/>
    </row>
    <row r="5" spans="2:10" ht="42.75" customHeight="1" thickBot="1" x14ac:dyDescent="0.3">
      <c r="B5" s="113" t="s">
        <v>794</v>
      </c>
      <c r="C5" s="113" t="s">
        <v>728</v>
      </c>
      <c r="D5" s="113" t="s">
        <v>664</v>
      </c>
      <c r="E5" s="113" t="s">
        <v>795</v>
      </c>
      <c r="F5" s="113" t="s">
        <v>790</v>
      </c>
      <c r="G5" s="113" t="s">
        <v>777</v>
      </c>
      <c r="H5" s="113" t="s">
        <v>796</v>
      </c>
      <c r="I5" s="113" t="s">
        <v>903</v>
      </c>
      <c r="J5" s="113" t="s">
        <v>727</v>
      </c>
    </row>
    <row r="6" spans="2:10" ht="6" customHeight="1" x14ac:dyDescent="0.25">
      <c r="B6" s="153"/>
      <c r="C6" s="153"/>
      <c r="D6" s="153"/>
      <c r="E6" s="154"/>
      <c r="F6" s="155"/>
      <c r="G6" s="158">
        <f>E6*F6</f>
        <v>0</v>
      </c>
      <c r="H6" s="153"/>
      <c r="I6" s="153"/>
      <c r="J6" s="156"/>
    </row>
    <row r="7" spans="2:10" ht="16.5" x14ac:dyDescent="0.25">
      <c r="B7" s="167"/>
      <c r="C7" s="167"/>
      <c r="D7" s="167"/>
      <c r="E7" s="168"/>
      <c r="F7" s="172"/>
      <c r="G7" s="171"/>
      <c r="H7" s="167"/>
      <c r="I7" s="167"/>
      <c r="J7" s="169"/>
    </row>
    <row r="8" spans="2:10" ht="16.5" x14ac:dyDescent="0.25">
      <c r="B8" s="167"/>
      <c r="C8" s="167"/>
      <c r="D8" s="167"/>
      <c r="E8" s="168"/>
      <c r="F8" s="172"/>
      <c r="G8" s="171"/>
      <c r="H8" s="167"/>
      <c r="I8" s="167"/>
      <c r="J8" s="169"/>
    </row>
    <row r="9" spans="2:10" ht="16.5" x14ac:dyDescent="0.25">
      <c r="B9" s="167"/>
      <c r="C9" s="167"/>
      <c r="D9" s="167"/>
      <c r="E9" s="168"/>
      <c r="F9" s="172"/>
      <c r="G9" s="171"/>
      <c r="H9" s="167"/>
      <c r="I9" s="167"/>
      <c r="J9" s="169"/>
    </row>
    <row r="10" spans="2:10" ht="16.5" x14ac:dyDescent="0.25">
      <c r="B10" s="167"/>
      <c r="C10" s="167"/>
      <c r="D10" s="167"/>
      <c r="E10" s="168"/>
      <c r="F10" s="172"/>
      <c r="G10" s="171"/>
      <c r="H10" s="167"/>
      <c r="I10" s="167"/>
      <c r="J10" s="169"/>
    </row>
    <row r="11" spans="2:10" ht="16.5" x14ac:dyDescent="0.25">
      <c r="B11" s="167"/>
      <c r="C11" s="167"/>
      <c r="D11" s="167"/>
      <c r="E11" s="168"/>
      <c r="F11" s="172"/>
      <c r="G11" s="171"/>
      <c r="H11" s="167"/>
      <c r="I11" s="167"/>
      <c r="J11" s="169"/>
    </row>
    <row r="12" spans="2:10" ht="16.5" x14ac:dyDescent="0.25">
      <c r="B12" s="167"/>
      <c r="C12" s="167"/>
      <c r="D12" s="167"/>
      <c r="E12" s="168"/>
      <c r="F12" s="172"/>
      <c r="G12" s="171"/>
      <c r="H12" s="167"/>
      <c r="I12" s="167"/>
      <c r="J12" s="169"/>
    </row>
    <row r="13" spans="2:10" ht="16.5" x14ac:dyDescent="0.25">
      <c r="B13" s="167"/>
      <c r="C13" s="167"/>
      <c r="D13" s="167"/>
      <c r="E13" s="168"/>
      <c r="F13" s="172"/>
      <c r="G13" s="171"/>
      <c r="H13" s="167"/>
      <c r="I13" s="167"/>
      <c r="J13" s="169"/>
    </row>
    <row r="14" spans="2:10" ht="16.5" x14ac:dyDescent="0.25">
      <c r="B14" s="167"/>
      <c r="C14" s="167"/>
      <c r="D14" s="167"/>
      <c r="E14" s="168"/>
      <c r="F14" s="172"/>
      <c r="G14" s="171"/>
      <c r="H14" s="167"/>
      <c r="I14" s="167"/>
      <c r="J14" s="169"/>
    </row>
    <row r="15" spans="2:10" ht="16.5" x14ac:dyDescent="0.25">
      <c r="B15" s="167"/>
      <c r="C15" s="167"/>
      <c r="D15" s="167"/>
      <c r="E15" s="168"/>
      <c r="F15" s="172"/>
      <c r="G15" s="171"/>
      <c r="H15" s="167"/>
      <c r="I15" s="167"/>
      <c r="J15" s="169"/>
    </row>
    <row r="16" spans="2:10" ht="16.5" x14ac:dyDescent="0.25">
      <c r="B16" s="167"/>
      <c r="C16" s="167"/>
      <c r="D16" s="167"/>
      <c r="E16" s="168"/>
      <c r="F16" s="172"/>
      <c r="G16" s="171"/>
      <c r="H16" s="167"/>
      <c r="I16" s="167"/>
      <c r="J16" s="169"/>
    </row>
    <row r="17" spans="2:10" ht="16.5" x14ac:dyDescent="0.25">
      <c r="B17" s="167"/>
      <c r="C17" s="167"/>
      <c r="D17" s="167"/>
      <c r="E17" s="168"/>
      <c r="F17" s="172"/>
      <c r="G17" s="171"/>
      <c r="H17" s="167"/>
      <c r="I17" s="167"/>
      <c r="J17" s="169"/>
    </row>
    <row r="18" spans="2:10" ht="16.5" x14ac:dyDescent="0.25">
      <c r="B18" s="167"/>
      <c r="C18" s="167"/>
      <c r="D18" s="167"/>
      <c r="E18" s="168"/>
      <c r="F18" s="172"/>
      <c r="G18" s="171"/>
      <c r="H18" s="167"/>
      <c r="I18" s="167"/>
      <c r="J18" s="169"/>
    </row>
    <row r="19" spans="2:10" ht="16.5" x14ac:dyDescent="0.25">
      <c r="B19" s="167"/>
      <c r="C19" s="167"/>
      <c r="D19" s="167"/>
      <c r="E19" s="168"/>
      <c r="F19" s="172"/>
      <c r="G19" s="171"/>
      <c r="H19" s="167"/>
      <c r="I19" s="167"/>
      <c r="J19" s="169"/>
    </row>
    <row r="20" spans="2:10" ht="16.5" x14ac:dyDescent="0.25">
      <c r="B20" s="167"/>
      <c r="C20" s="167"/>
      <c r="D20" s="167"/>
      <c r="E20" s="168"/>
      <c r="F20" s="172"/>
      <c r="G20" s="171"/>
      <c r="H20" s="167"/>
      <c r="I20" s="167"/>
      <c r="J20" s="169"/>
    </row>
    <row r="21" spans="2:10" ht="16.5" x14ac:dyDescent="0.25">
      <c r="B21" s="167"/>
      <c r="C21" s="167"/>
      <c r="D21" s="167"/>
      <c r="E21" s="168"/>
      <c r="F21" s="172"/>
      <c r="G21" s="171"/>
      <c r="H21" s="167"/>
      <c r="I21" s="167"/>
      <c r="J21" s="169"/>
    </row>
    <row r="22" spans="2:10" ht="16.5" x14ac:dyDescent="0.25">
      <c r="B22" s="167"/>
      <c r="C22" s="167"/>
      <c r="D22" s="167"/>
      <c r="E22" s="168"/>
      <c r="F22" s="172"/>
      <c r="G22" s="171"/>
      <c r="H22" s="167"/>
      <c r="I22" s="167"/>
      <c r="J22" s="169"/>
    </row>
    <row r="23" spans="2:10" ht="16.5" x14ac:dyDescent="0.25">
      <c r="B23" s="167"/>
      <c r="C23" s="167"/>
      <c r="D23" s="167"/>
      <c r="E23" s="168"/>
      <c r="F23" s="172"/>
      <c r="G23" s="171"/>
      <c r="H23" s="167"/>
      <c r="I23" s="167"/>
      <c r="J23" s="169"/>
    </row>
    <row r="24" spans="2:10" ht="16.5" x14ac:dyDescent="0.25">
      <c r="B24" s="167"/>
      <c r="C24" s="167"/>
      <c r="D24" s="167"/>
      <c r="E24" s="168"/>
      <c r="F24" s="172"/>
      <c r="G24" s="171"/>
      <c r="H24" s="167"/>
      <c r="I24" s="167"/>
      <c r="J24" s="169"/>
    </row>
    <row r="25" spans="2:10" ht="16.5" x14ac:dyDescent="0.25">
      <c r="B25" s="167"/>
      <c r="C25" s="167"/>
      <c r="D25" s="167"/>
      <c r="E25" s="168"/>
      <c r="F25" s="172"/>
      <c r="G25" s="171"/>
      <c r="H25" s="167"/>
      <c r="I25" s="167"/>
      <c r="J25" s="169"/>
    </row>
    <row r="26" spans="2:10" ht="16.5" x14ac:dyDescent="0.25">
      <c r="B26" s="167"/>
      <c r="C26" s="167"/>
      <c r="D26" s="167"/>
      <c r="E26" s="168"/>
      <c r="F26" s="172"/>
      <c r="G26" s="171"/>
      <c r="H26" s="167"/>
      <c r="I26" s="167"/>
      <c r="J26" s="169"/>
    </row>
    <row r="27" spans="2:10" ht="16.5" x14ac:dyDescent="0.25">
      <c r="B27" s="167"/>
      <c r="C27" s="167"/>
      <c r="D27" s="167"/>
      <c r="E27" s="168"/>
      <c r="F27" s="172"/>
      <c r="G27" s="171"/>
      <c r="H27" s="167"/>
      <c r="I27" s="167"/>
      <c r="J27" s="169"/>
    </row>
    <row r="28" spans="2:10" ht="16.5" x14ac:dyDescent="0.25">
      <c r="B28" s="167"/>
      <c r="C28" s="167"/>
      <c r="D28" s="167"/>
      <c r="E28" s="168"/>
      <c r="F28" s="172"/>
      <c r="G28" s="171"/>
      <c r="H28" s="167"/>
      <c r="I28" s="167"/>
      <c r="J28" s="169"/>
    </row>
    <row r="29" spans="2:10" ht="16.5" x14ac:dyDescent="0.25">
      <c r="B29" s="167"/>
      <c r="C29" s="167"/>
      <c r="D29" s="167"/>
      <c r="E29" s="168"/>
      <c r="F29" s="172"/>
      <c r="G29" s="171"/>
      <c r="H29" s="167"/>
      <c r="I29" s="167"/>
      <c r="J29" s="169"/>
    </row>
    <row r="30" spans="2:10" ht="16.5" x14ac:dyDescent="0.25">
      <c r="B30" s="167"/>
      <c r="C30" s="167"/>
      <c r="D30" s="167"/>
      <c r="E30" s="168"/>
      <c r="F30" s="172"/>
      <c r="G30" s="171"/>
      <c r="H30" s="167"/>
      <c r="I30" s="167"/>
      <c r="J30" s="169"/>
    </row>
    <row r="31" spans="2:10" ht="16.5" x14ac:dyDescent="0.25">
      <c r="B31" s="194"/>
      <c r="C31" s="194"/>
      <c r="D31" s="194"/>
      <c r="E31" s="195"/>
      <c r="F31" s="196"/>
      <c r="G31" s="165"/>
      <c r="H31" s="194"/>
      <c r="I31" s="194"/>
      <c r="J31" s="197"/>
    </row>
    <row r="32" spans="2:10" ht="16.5" x14ac:dyDescent="0.25">
      <c r="B32" s="167"/>
      <c r="C32" s="167"/>
      <c r="D32" s="167"/>
      <c r="E32" s="168"/>
      <c r="F32" s="172"/>
      <c r="G32" s="165"/>
      <c r="H32" s="167"/>
      <c r="I32" s="167"/>
      <c r="J32" s="169"/>
    </row>
    <row r="33" spans="2:10" ht="16.5" x14ac:dyDescent="0.25">
      <c r="B33" s="167"/>
      <c r="C33" s="167"/>
      <c r="D33" s="167"/>
      <c r="E33" s="168"/>
      <c r="F33" s="172"/>
      <c r="G33" s="165"/>
      <c r="H33" s="167"/>
      <c r="I33" s="167"/>
      <c r="J33" s="169"/>
    </row>
    <row r="34" spans="2:10" ht="16.5" x14ac:dyDescent="0.25">
      <c r="B34" s="167"/>
      <c r="C34" s="167"/>
      <c r="D34" s="167"/>
      <c r="E34" s="168"/>
      <c r="F34" s="172"/>
      <c r="G34" s="165"/>
      <c r="H34" s="167"/>
      <c r="I34" s="167"/>
      <c r="J34" s="169"/>
    </row>
    <row r="35" spans="2:10" ht="16.5" x14ac:dyDescent="0.25">
      <c r="B35" s="167"/>
      <c r="C35" s="167"/>
      <c r="D35" s="167"/>
      <c r="E35" s="168"/>
      <c r="F35" s="172"/>
      <c r="G35" s="165"/>
      <c r="H35" s="167"/>
      <c r="I35" s="167"/>
      <c r="J35" s="169"/>
    </row>
    <row r="36" spans="2:10" ht="16.5" x14ac:dyDescent="0.25">
      <c r="B36" s="167"/>
      <c r="C36" s="167"/>
      <c r="D36" s="167"/>
      <c r="E36" s="168"/>
      <c r="F36" s="172"/>
      <c r="G36" s="165"/>
      <c r="H36" s="167"/>
      <c r="I36" s="167"/>
      <c r="J36" s="169"/>
    </row>
    <row r="37" spans="2:10" ht="16.5" x14ac:dyDescent="0.25">
      <c r="B37" s="167"/>
      <c r="C37" s="167"/>
      <c r="D37" s="167"/>
      <c r="E37" s="168"/>
      <c r="F37" s="172"/>
      <c r="G37" s="165"/>
      <c r="H37" s="167"/>
      <c r="I37" s="167"/>
      <c r="J37" s="169"/>
    </row>
    <row r="38" spans="2:10" ht="16.5" x14ac:dyDescent="0.25">
      <c r="B38" s="167"/>
      <c r="C38" s="167"/>
      <c r="D38" s="167"/>
      <c r="E38" s="168"/>
      <c r="F38" s="172"/>
      <c r="G38" s="165"/>
      <c r="H38" s="167"/>
      <c r="I38" s="167"/>
      <c r="J38" s="169"/>
    </row>
    <row r="39" spans="2:10" ht="16.5" x14ac:dyDescent="0.25">
      <c r="B39" s="167"/>
      <c r="C39" s="167"/>
      <c r="D39" s="167"/>
      <c r="E39" s="168"/>
      <c r="F39" s="172"/>
      <c r="G39" s="165"/>
      <c r="H39" s="167"/>
      <c r="I39" s="167"/>
      <c r="J39" s="169"/>
    </row>
    <row r="40" spans="2:10" ht="16.5" x14ac:dyDescent="0.25">
      <c r="B40" s="167"/>
      <c r="C40" s="167"/>
      <c r="D40" s="167"/>
      <c r="E40" s="168"/>
      <c r="F40" s="172"/>
      <c r="G40" s="165"/>
      <c r="H40" s="167"/>
      <c r="I40" s="167"/>
      <c r="J40" s="169"/>
    </row>
    <row r="41" spans="2:10" ht="16.5" x14ac:dyDescent="0.25">
      <c r="B41" s="167"/>
      <c r="C41" s="167"/>
      <c r="D41" s="167"/>
      <c r="E41" s="168"/>
      <c r="F41" s="172"/>
      <c r="G41" s="165"/>
      <c r="H41" s="167"/>
      <c r="I41" s="167"/>
      <c r="J41" s="169"/>
    </row>
    <row r="42" spans="2:10" ht="16.5" x14ac:dyDescent="0.25">
      <c r="B42" s="167"/>
      <c r="C42" s="167"/>
      <c r="D42" s="167"/>
      <c r="E42" s="168"/>
      <c r="F42" s="172"/>
      <c r="G42" s="165"/>
      <c r="H42" s="167"/>
      <c r="I42" s="167"/>
      <c r="J42" s="169"/>
    </row>
    <row r="43" spans="2:10" ht="16.5" x14ac:dyDescent="0.25">
      <c r="B43" s="167"/>
      <c r="C43" s="167"/>
      <c r="D43" s="167"/>
      <c r="E43" s="168"/>
      <c r="F43" s="172"/>
      <c r="G43" s="165"/>
      <c r="H43" s="167"/>
      <c r="I43" s="167"/>
      <c r="J43" s="169"/>
    </row>
    <row r="44" spans="2:10" ht="16.5" x14ac:dyDescent="0.25">
      <c r="B44" s="167"/>
      <c r="C44" s="167"/>
      <c r="D44" s="167"/>
      <c r="E44" s="168"/>
      <c r="F44" s="172"/>
      <c r="G44" s="165"/>
      <c r="H44" s="167"/>
      <c r="I44" s="167"/>
      <c r="J44" s="169"/>
    </row>
    <row r="45" spans="2:10" ht="16.5" x14ac:dyDescent="0.25">
      <c r="B45" s="167"/>
      <c r="C45" s="167"/>
      <c r="D45" s="167"/>
      <c r="E45" s="168"/>
      <c r="F45" s="172"/>
      <c r="G45" s="165"/>
      <c r="H45" s="167"/>
      <c r="I45" s="167"/>
      <c r="J45" s="169"/>
    </row>
    <row r="46" spans="2:10" ht="16.5" x14ac:dyDescent="0.25">
      <c r="B46" s="167"/>
      <c r="C46" s="167"/>
      <c r="D46" s="167"/>
      <c r="E46" s="168"/>
      <c r="F46" s="172"/>
      <c r="G46" s="165"/>
      <c r="H46" s="167"/>
      <c r="I46" s="167"/>
      <c r="J46" s="169"/>
    </row>
    <row r="47" spans="2:10" ht="16.5" x14ac:dyDescent="0.25">
      <c r="B47" s="167"/>
      <c r="C47" s="167"/>
      <c r="D47" s="167"/>
      <c r="E47" s="168"/>
      <c r="F47" s="172"/>
      <c r="G47" s="165"/>
      <c r="H47" s="167"/>
      <c r="I47" s="167"/>
      <c r="J47" s="169"/>
    </row>
    <row r="48" spans="2:10" ht="16.5" x14ac:dyDescent="0.25">
      <c r="B48" s="167"/>
      <c r="C48" s="167"/>
      <c r="D48" s="167"/>
      <c r="E48" s="168"/>
      <c r="F48" s="172"/>
      <c r="G48" s="165"/>
      <c r="H48" s="167"/>
      <c r="I48" s="167"/>
      <c r="J48" s="169"/>
    </row>
    <row r="49" spans="2:10" ht="16.5" x14ac:dyDescent="0.25">
      <c r="B49" s="167"/>
      <c r="C49" s="167"/>
      <c r="D49" s="167"/>
      <c r="E49" s="168"/>
      <c r="F49" s="172"/>
      <c r="G49" s="165"/>
      <c r="H49" s="167"/>
      <c r="I49" s="167"/>
      <c r="J49" s="169"/>
    </row>
    <row r="50" spans="2:10" ht="16.5" x14ac:dyDescent="0.25">
      <c r="B50" s="167"/>
      <c r="C50" s="167"/>
      <c r="D50" s="167"/>
      <c r="E50" s="168"/>
      <c r="F50" s="172"/>
      <c r="G50" s="165"/>
      <c r="H50" s="167"/>
      <c r="I50" s="167"/>
      <c r="J50" s="169"/>
    </row>
    <row r="51" spans="2:10" ht="16.5" x14ac:dyDescent="0.25">
      <c r="B51" s="167"/>
      <c r="C51" s="167"/>
      <c r="D51" s="167"/>
      <c r="E51" s="168"/>
      <c r="F51" s="172"/>
      <c r="G51" s="165"/>
      <c r="H51" s="167"/>
      <c r="I51" s="167"/>
      <c r="J51" s="169"/>
    </row>
    <row r="52" spans="2:10" ht="16.5" x14ac:dyDescent="0.25">
      <c r="B52" s="167"/>
      <c r="C52" s="167"/>
      <c r="D52" s="167"/>
      <c r="E52" s="168"/>
      <c r="F52" s="172"/>
      <c r="G52" s="165"/>
      <c r="H52" s="167"/>
      <c r="I52" s="167"/>
      <c r="J52" s="169"/>
    </row>
    <row r="53" spans="2:10" ht="16.5" x14ac:dyDescent="0.25">
      <c r="B53" s="167"/>
      <c r="C53" s="167"/>
      <c r="D53" s="167"/>
      <c r="E53" s="168"/>
      <c r="F53" s="172"/>
      <c r="G53" s="165"/>
      <c r="H53" s="167"/>
      <c r="I53" s="167"/>
      <c r="J53" s="169"/>
    </row>
    <row r="54" spans="2:10" ht="16.5" x14ac:dyDescent="0.25">
      <c r="B54" s="167"/>
      <c r="C54" s="167"/>
      <c r="D54" s="167"/>
      <c r="E54" s="168"/>
      <c r="F54" s="172"/>
      <c r="G54" s="165"/>
      <c r="H54" s="167"/>
      <c r="I54" s="167"/>
      <c r="J54" s="169"/>
    </row>
    <row r="55" spans="2:10" ht="16.5" x14ac:dyDescent="0.25">
      <c r="B55" s="167"/>
      <c r="C55" s="167"/>
      <c r="D55" s="167"/>
      <c r="E55" s="168"/>
      <c r="F55" s="172"/>
      <c r="G55" s="165"/>
      <c r="H55" s="167"/>
      <c r="I55" s="167"/>
      <c r="J55" s="169"/>
    </row>
    <row r="56" spans="2:10" ht="16.5" x14ac:dyDescent="0.25">
      <c r="B56" s="167"/>
      <c r="C56" s="167"/>
      <c r="D56" s="167"/>
      <c r="E56" s="168"/>
      <c r="F56" s="172"/>
      <c r="G56" s="165"/>
      <c r="H56" s="167"/>
      <c r="I56" s="167"/>
      <c r="J56" s="169"/>
    </row>
    <row r="57" spans="2:10" ht="16.5" x14ac:dyDescent="0.25">
      <c r="B57" s="167"/>
      <c r="C57" s="167"/>
      <c r="D57" s="167"/>
      <c r="E57" s="168"/>
      <c r="F57" s="172"/>
      <c r="G57" s="165"/>
      <c r="H57" s="167"/>
      <c r="I57" s="167"/>
      <c r="J57" s="169"/>
    </row>
    <row r="58" spans="2:10" ht="16.5" x14ac:dyDescent="0.25">
      <c r="B58" s="167"/>
      <c r="C58" s="167"/>
      <c r="D58" s="167"/>
      <c r="E58" s="168"/>
      <c r="F58" s="172"/>
      <c r="G58" s="165"/>
      <c r="H58" s="167"/>
      <c r="I58" s="167"/>
      <c r="J58" s="169"/>
    </row>
    <row r="59" spans="2:10" ht="16.5" x14ac:dyDescent="0.25">
      <c r="B59" s="167"/>
      <c r="C59" s="167"/>
      <c r="D59" s="167"/>
      <c r="E59" s="168"/>
      <c r="F59" s="172"/>
      <c r="G59" s="165"/>
      <c r="H59" s="167"/>
      <c r="I59" s="167"/>
      <c r="J59" s="169"/>
    </row>
    <row r="60" spans="2:10" ht="16.5" x14ac:dyDescent="0.25">
      <c r="B60" s="167"/>
      <c r="C60" s="167"/>
      <c r="D60" s="167"/>
      <c r="E60" s="168"/>
      <c r="F60" s="172"/>
      <c r="G60" s="165"/>
      <c r="H60" s="167"/>
      <c r="I60" s="167"/>
      <c r="J60" s="169"/>
    </row>
    <row r="61" spans="2:10" ht="16.5" x14ac:dyDescent="0.25">
      <c r="B61" s="167"/>
      <c r="C61" s="167"/>
      <c r="D61" s="167"/>
      <c r="E61" s="168"/>
      <c r="F61" s="172"/>
      <c r="G61" s="165"/>
      <c r="H61" s="167"/>
      <c r="I61" s="167"/>
      <c r="J61" s="169"/>
    </row>
    <row r="62" spans="2:10" ht="16.5" x14ac:dyDescent="0.25">
      <c r="B62" s="167"/>
      <c r="C62" s="167"/>
      <c r="D62" s="167"/>
      <c r="E62" s="168"/>
      <c r="F62" s="172"/>
      <c r="G62" s="165"/>
      <c r="H62" s="167"/>
      <c r="I62" s="167"/>
      <c r="J62" s="169"/>
    </row>
    <row r="63" spans="2:10" ht="16.5" x14ac:dyDescent="0.25">
      <c r="B63" s="167"/>
      <c r="C63" s="167"/>
      <c r="D63" s="167"/>
      <c r="E63" s="168"/>
      <c r="F63" s="172"/>
      <c r="G63" s="165"/>
      <c r="H63" s="167"/>
      <c r="I63" s="167"/>
      <c r="J63" s="169"/>
    </row>
    <row r="64" spans="2:10" ht="16.5" x14ac:dyDescent="0.25">
      <c r="B64" s="167"/>
      <c r="C64" s="167"/>
      <c r="D64" s="167"/>
      <c r="E64" s="168"/>
      <c r="F64" s="172"/>
      <c r="G64" s="165"/>
      <c r="H64" s="167"/>
      <c r="I64" s="167"/>
      <c r="J64" s="169"/>
    </row>
  </sheetData>
  <sortState ref="B7:J22">
    <sortCondition ref="B7"/>
  </sortState>
  <mergeCells count="2">
    <mergeCell ref="B2:J2"/>
    <mergeCell ref="B3:J3"/>
  </mergeCells>
  <pageMargins left="0.23622047244094491" right="0.23622047244094491" top="0.74803149606299213" bottom="0.74803149606299213" header="0.31496062992125984" footer="0.31496062992125984"/>
  <pageSetup orientation="landscape" r:id="rId1"/>
  <headerFooter>
    <oddFooter>Página 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J1513"/>
  <sheetViews>
    <sheetView zoomScaleNormal="100" workbookViewId="0"/>
  </sheetViews>
  <sheetFormatPr baseColWidth="10" defaultRowHeight="15" x14ac:dyDescent="0.25"/>
  <cols>
    <col min="1" max="1" width="2.28515625" customWidth="1"/>
    <col min="2" max="2" width="12" customWidth="1"/>
    <col min="3" max="3" width="13.28515625" customWidth="1"/>
    <col min="4" max="4" width="39.7109375" customWidth="1"/>
    <col min="5" max="5" width="9.7109375" customWidth="1"/>
    <col min="6" max="6" width="13.140625" customWidth="1"/>
    <col min="7" max="7" width="16.7109375" customWidth="1"/>
    <col min="8" max="8" width="14.85546875" customWidth="1"/>
    <col min="9" max="9" width="18" customWidth="1"/>
    <col min="10" max="10" width="15.42578125" customWidth="1"/>
  </cols>
  <sheetData>
    <row r="2" spans="2:10" ht="20.25" x14ac:dyDescent="0.25">
      <c r="B2" s="368" t="s">
        <v>834</v>
      </c>
      <c r="C2" s="368"/>
      <c r="D2" s="368"/>
      <c r="E2" s="368"/>
      <c r="F2" s="368"/>
      <c r="G2" s="368"/>
      <c r="H2" s="368"/>
      <c r="I2" s="368"/>
      <c r="J2" s="368"/>
    </row>
    <row r="3" spans="2:10" ht="20.25" x14ac:dyDescent="0.25">
      <c r="B3" s="369" t="s">
        <v>950</v>
      </c>
      <c r="C3" s="368"/>
      <c r="D3" s="368"/>
      <c r="E3" s="368"/>
      <c r="F3" s="368"/>
      <c r="G3" s="368"/>
      <c r="H3" s="368"/>
      <c r="I3" s="368"/>
      <c r="J3" s="368"/>
    </row>
    <row r="4" spans="2:10" ht="15.75" thickBot="1" x14ac:dyDescent="0.3">
      <c r="B4" s="76"/>
      <c r="C4" s="76"/>
      <c r="D4" s="76"/>
      <c r="E4" s="76"/>
      <c r="F4" s="76"/>
      <c r="G4" s="76"/>
      <c r="H4" s="76"/>
      <c r="I4" s="76"/>
      <c r="J4" s="76"/>
    </row>
    <row r="5" spans="2:10" s="114" customFormat="1" ht="36" customHeight="1" thickBot="1" x14ac:dyDescent="0.3">
      <c r="B5" s="115" t="s">
        <v>728</v>
      </c>
      <c r="C5" s="115" t="s">
        <v>794</v>
      </c>
      <c r="D5" s="115" t="s">
        <v>664</v>
      </c>
      <c r="E5" s="115" t="s">
        <v>797</v>
      </c>
      <c r="F5" s="115" t="s">
        <v>790</v>
      </c>
      <c r="G5" s="115" t="s">
        <v>777</v>
      </c>
      <c r="H5" s="115" t="s">
        <v>798</v>
      </c>
      <c r="I5" s="115" t="s">
        <v>799</v>
      </c>
      <c r="J5" s="115" t="s">
        <v>727</v>
      </c>
    </row>
    <row r="6" spans="2:10" ht="6.75" customHeight="1" x14ac:dyDescent="0.25">
      <c r="B6" s="129"/>
      <c r="C6" s="129"/>
      <c r="D6" s="129"/>
      <c r="E6" s="124"/>
      <c r="F6" s="130"/>
      <c r="G6" s="170">
        <f t="shared" ref="G6" si="0">E6*F6</f>
        <v>0</v>
      </c>
      <c r="H6" s="129"/>
      <c r="I6" s="129"/>
      <c r="J6" s="131"/>
    </row>
    <row r="7" spans="2:10" ht="16.5" x14ac:dyDescent="0.25">
      <c r="B7" s="167"/>
      <c r="C7" s="167"/>
      <c r="D7" s="167"/>
      <c r="E7" s="177"/>
      <c r="F7" s="172"/>
      <c r="G7" s="171"/>
      <c r="H7" s="167"/>
      <c r="I7" s="167"/>
      <c r="J7" s="169"/>
    </row>
    <row r="8" spans="2:10" ht="16.5" x14ac:dyDescent="0.25">
      <c r="B8" s="167"/>
      <c r="C8" s="167"/>
      <c r="D8" s="167"/>
      <c r="E8" s="177"/>
      <c r="F8" s="172"/>
      <c r="G8" s="171"/>
      <c r="H8" s="167"/>
      <c r="I8" s="167"/>
      <c r="J8" s="169"/>
    </row>
    <row r="9" spans="2:10" s="176" customFormat="1" ht="16.5" x14ac:dyDescent="0.25">
      <c r="B9" s="167"/>
      <c r="C9" s="167"/>
      <c r="D9" s="167"/>
      <c r="E9" s="177"/>
      <c r="F9" s="172"/>
      <c r="G9" s="171"/>
      <c r="H9" s="167"/>
      <c r="I9" s="167"/>
      <c r="J9" s="169"/>
    </row>
    <row r="10" spans="2:10" ht="16.5" x14ac:dyDescent="0.25">
      <c r="B10" s="167"/>
      <c r="C10" s="167"/>
      <c r="D10" s="167"/>
      <c r="E10" s="177"/>
      <c r="F10" s="172"/>
      <c r="G10" s="171"/>
      <c r="H10" s="167"/>
      <c r="I10" s="167"/>
      <c r="J10" s="169"/>
    </row>
    <row r="11" spans="2:10" ht="16.5" x14ac:dyDescent="0.25">
      <c r="B11" s="167"/>
      <c r="C11" s="167"/>
      <c r="D11" s="167"/>
      <c r="E11" s="177"/>
      <c r="F11" s="172"/>
      <c r="G11" s="171"/>
      <c r="H11" s="167"/>
      <c r="I11" s="167"/>
      <c r="J11" s="169"/>
    </row>
    <row r="12" spans="2:10" ht="16.5" x14ac:dyDescent="0.25">
      <c r="B12" s="167"/>
      <c r="C12" s="167"/>
      <c r="D12" s="167"/>
      <c r="E12" s="177"/>
      <c r="F12" s="172"/>
      <c r="G12" s="171"/>
      <c r="H12" s="167"/>
      <c r="I12" s="167"/>
      <c r="J12" s="169"/>
    </row>
    <row r="13" spans="2:10" ht="16.5" x14ac:dyDescent="0.25">
      <c r="B13" s="167"/>
      <c r="C13" s="167"/>
      <c r="D13" s="167"/>
      <c r="E13" s="177"/>
      <c r="F13" s="172"/>
      <c r="G13" s="171"/>
      <c r="H13" s="167"/>
      <c r="I13" s="167"/>
      <c r="J13" s="169"/>
    </row>
    <row r="14" spans="2:10" ht="16.5" x14ac:dyDescent="0.25">
      <c r="B14" s="167"/>
      <c r="C14" s="167"/>
      <c r="D14" s="167"/>
      <c r="E14" s="177"/>
      <c r="F14" s="172"/>
      <c r="G14" s="171"/>
      <c r="H14" s="167"/>
      <c r="I14" s="167"/>
      <c r="J14" s="169"/>
    </row>
    <row r="15" spans="2:10" ht="16.5" x14ac:dyDescent="0.25">
      <c r="B15" s="167"/>
      <c r="C15" s="167"/>
      <c r="D15" s="167"/>
      <c r="E15" s="177"/>
      <c r="F15" s="172"/>
      <c r="G15" s="171"/>
      <c r="H15" s="167"/>
      <c r="I15" s="167"/>
      <c r="J15" s="169"/>
    </row>
    <row r="16" spans="2:10" ht="16.5" x14ac:dyDescent="0.25">
      <c r="B16" s="167"/>
      <c r="C16" s="167"/>
      <c r="D16" s="167"/>
      <c r="E16" s="177"/>
      <c r="F16" s="172"/>
      <c r="G16" s="171"/>
      <c r="H16" s="167"/>
      <c r="I16" s="167"/>
      <c r="J16" s="169"/>
    </row>
    <row r="17" spans="2:10" ht="16.5" x14ac:dyDescent="0.25">
      <c r="B17" s="167"/>
      <c r="C17" s="167"/>
      <c r="D17" s="167"/>
      <c r="E17" s="177"/>
      <c r="F17" s="172"/>
      <c r="G17" s="171"/>
      <c r="H17" s="167"/>
      <c r="I17" s="167"/>
      <c r="J17" s="169"/>
    </row>
    <row r="18" spans="2:10" ht="16.5" x14ac:dyDescent="0.25">
      <c r="B18" s="167"/>
      <c r="C18" s="167"/>
      <c r="D18" s="167"/>
      <c r="E18" s="177"/>
      <c r="F18" s="172"/>
      <c r="G18" s="171"/>
      <c r="H18" s="167"/>
      <c r="I18" s="167"/>
      <c r="J18" s="169"/>
    </row>
    <row r="19" spans="2:10" ht="15" customHeight="1" x14ac:dyDescent="0.25">
      <c r="B19" s="167"/>
      <c r="C19" s="167"/>
      <c r="D19" s="167"/>
      <c r="E19" s="177"/>
      <c r="F19" s="172"/>
      <c r="G19" s="171"/>
      <c r="H19" s="167"/>
      <c r="I19" s="167"/>
      <c r="J19" s="169"/>
    </row>
    <row r="20" spans="2:10" ht="16.5" x14ac:dyDescent="0.25">
      <c r="B20" s="167"/>
      <c r="C20" s="167"/>
      <c r="D20" s="167"/>
      <c r="E20" s="177"/>
      <c r="F20" s="172"/>
      <c r="G20" s="171"/>
      <c r="H20" s="167"/>
      <c r="I20" s="167"/>
      <c r="J20" s="169"/>
    </row>
    <row r="21" spans="2:10" ht="16.5" x14ac:dyDescent="0.25">
      <c r="B21" s="167"/>
      <c r="C21" s="167"/>
      <c r="D21" s="167"/>
      <c r="E21" s="177"/>
      <c r="F21" s="172"/>
      <c r="G21" s="171"/>
      <c r="H21" s="167"/>
      <c r="I21" s="167"/>
      <c r="J21" s="169"/>
    </row>
    <row r="22" spans="2:10" ht="16.5" x14ac:dyDescent="0.25">
      <c r="B22" s="167"/>
      <c r="C22" s="167"/>
      <c r="D22" s="167"/>
      <c r="E22" s="177"/>
      <c r="F22" s="172"/>
      <c r="G22" s="171"/>
      <c r="H22" s="167"/>
      <c r="I22" s="167"/>
      <c r="J22" s="169"/>
    </row>
    <row r="23" spans="2:10" ht="16.5" x14ac:dyDescent="0.25">
      <c r="B23" s="167"/>
      <c r="C23" s="167"/>
      <c r="D23" s="167"/>
      <c r="E23" s="177"/>
      <c r="F23" s="172"/>
      <c r="G23" s="171"/>
      <c r="H23" s="167"/>
      <c r="I23" s="167"/>
      <c r="J23" s="169"/>
    </row>
    <row r="24" spans="2:10" ht="16.5" x14ac:dyDescent="0.25">
      <c r="B24" s="167"/>
      <c r="C24" s="167"/>
      <c r="D24" s="167"/>
      <c r="E24" s="177"/>
      <c r="F24" s="172"/>
      <c r="G24" s="171"/>
      <c r="H24" s="167"/>
      <c r="I24" s="167"/>
      <c r="J24" s="169"/>
    </row>
    <row r="25" spans="2:10" ht="16.5" x14ac:dyDescent="0.25">
      <c r="B25" s="167"/>
      <c r="C25" s="167"/>
      <c r="D25" s="167"/>
      <c r="E25" s="177"/>
      <c r="F25" s="172"/>
      <c r="G25" s="171"/>
      <c r="H25" s="167"/>
      <c r="I25" s="167"/>
      <c r="J25" s="169"/>
    </row>
    <row r="26" spans="2:10" ht="16.5" x14ac:dyDescent="0.25">
      <c r="B26" s="167"/>
      <c r="C26" s="167"/>
      <c r="D26" s="167"/>
      <c r="E26" s="177"/>
      <c r="F26" s="172"/>
      <c r="G26" s="171"/>
      <c r="H26" s="167"/>
      <c r="I26" s="167"/>
      <c r="J26" s="169"/>
    </row>
    <row r="27" spans="2:10" ht="16.5" x14ac:dyDescent="0.25">
      <c r="B27" s="167"/>
      <c r="C27" s="167"/>
      <c r="D27" s="167"/>
      <c r="E27" s="177"/>
      <c r="F27" s="172"/>
      <c r="G27" s="171"/>
      <c r="H27" s="167"/>
      <c r="I27" s="167"/>
      <c r="J27" s="169"/>
    </row>
    <row r="28" spans="2:10" ht="16.5" x14ac:dyDescent="0.25">
      <c r="B28" s="167"/>
      <c r="C28" s="167"/>
      <c r="D28" s="167"/>
      <c r="E28" s="177"/>
      <c r="F28" s="172"/>
      <c r="G28" s="171"/>
      <c r="H28" s="167"/>
      <c r="I28" s="167"/>
      <c r="J28" s="169"/>
    </row>
    <row r="29" spans="2:10" ht="16.5" x14ac:dyDescent="0.25">
      <c r="B29" s="167"/>
      <c r="C29" s="167"/>
      <c r="D29" s="167"/>
      <c r="E29" s="177"/>
      <c r="F29" s="172"/>
      <c r="G29" s="171"/>
      <c r="H29" s="167"/>
      <c r="I29" s="167"/>
      <c r="J29" s="169"/>
    </row>
    <row r="30" spans="2:10" ht="16.5" x14ac:dyDescent="0.25">
      <c r="B30" s="167"/>
      <c r="C30" s="167"/>
      <c r="D30" s="167"/>
      <c r="E30" s="177"/>
      <c r="F30" s="172"/>
      <c r="G30" s="171"/>
      <c r="H30" s="167"/>
      <c r="I30" s="167"/>
      <c r="J30" s="169"/>
    </row>
    <row r="31" spans="2:10" ht="16.5" x14ac:dyDescent="0.25">
      <c r="B31" s="167"/>
      <c r="C31" s="167"/>
      <c r="D31" s="167"/>
      <c r="E31" s="177"/>
      <c r="F31" s="172"/>
      <c r="G31" s="165"/>
      <c r="H31" s="167"/>
      <c r="I31" s="167"/>
      <c r="J31" s="169"/>
    </row>
    <row r="32" spans="2:10" ht="16.5" x14ac:dyDescent="0.25">
      <c r="B32" s="167"/>
      <c r="C32" s="167"/>
      <c r="D32" s="167"/>
      <c r="E32" s="177"/>
      <c r="F32" s="172"/>
      <c r="G32" s="165"/>
      <c r="H32" s="167"/>
      <c r="I32" s="167"/>
      <c r="J32" s="169"/>
    </row>
    <row r="33" spans="2:10" ht="16.5" x14ac:dyDescent="0.25">
      <c r="B33" s="167"/>
      <c r="C33" s="167"/>
      <c r="D33" s="167"/>
      <c r="E33" s="177"/>
      <c r="F33" s="172"/>
      <c r="G33" s="165"/>
      <c r="H33" s="167"/>
      <c r="I33" s="167"/>
      <c r="J33" s="169"/>
    </row>
    <row r="34" spans="2:10" ht="16.5" x14ac:dyDescent="0.25">
      <c r="B34" s="167"/>
      <c r="C34" s="167"/>
      <c r="D34" s="167"/>
      <c r="E34" s="177"/>
      <c r="F34" s="172"/>
      <c r="G34" s="165"/>
      <c r="H34" s="167"/>
      <c r="I34" s="167"/>
      <c r="J34" s="169"/>
    </row>
    <row r="35" spans="2:10" ht="16.5" x14ac:dyDescent="0.25">
      <c r="B35" s="167"/>
      <c r="C35" s="167"/>
      <c r="D35" s="167"/>
      <c r="E35" s="177"/>
      <c r="F35" s="172"/>
      <c r="G35" s="165"/>
      <c r="H35" s="167"/>
      <c r="I35" s="167"/>
      <c r="J35" s="169"/>
    </row>
    <row r="36" spans="2:10" ht="16.5" x14ac:dyDescent="0.25">
      <c r="B36" s="167"/>
      <c r="C36" s="167"/>
      <c r="D36" s="167"/>
      <c r="E36" s="177"/>
      <c r="F36" s="172"/>
      <c r="G36" s="165"/>
      <c r="H36" s="167"/>
      <c r="I36" s="167"/>
      <c r="J36" s="169"/>
    </row>
    <row r="37" spans="2:10" ht="16.5" x14ac:dyDescent="0.25">
      <c r="B37" s="167"/>
      <c r="C37" s="167"/>
      <c r="D37" s="167"/>
      <c r="E37" s="177"/>
      <c r="F37" s="172"/>
      <c r="G37" s="165"/>
      <c r="H37" s="167"/>
      <c r="I37" s="167"/>
      <c r="J37" s="169"/>
    </row>
    <row r="38" spans="2:10" ht="16.5" x14ac:dyDescent="0.25">
      <c r="B38" s="167"/>
      <c r="C38" s="167"/>
      <c r="D38" s="167"/>
      <c r="E38" s="177"/>
      <c r="F38" s="172"/>
      <c r="G38" s="165"/>
      <c r="H38" s="167"/>
      <c r="I38" s="167"/>
      <c r="J38" s="169"/>
    </row>
    <row r="39" spans="2:10" ht="16.5" x14ac:dyDescent="0.25">
      <c r="B39" s="167"/>
      <c r="C39" s="167"/>
      <c r="D39" s="167"/>
      <c r="E39" s="177"/>
      <c r="F39" s="172"/>
      <c r="G39" s="165"/>
      <c r="H39" s="167"/>
      <c r="I39" s="167"/>
      <c r="J39" s="169"/>
    </row>
    <row r="40" spans="2:10" ht="16.5" x14ac:dyDescent="0.25">
      <c r="B40" s="167"/>
      <c r="C40" s="167"/>
      <c r="D40" s="167"/>
      <c r="E40" s="177"/>
      <c r="F40" s="172"/>
      <c r="G40" s="165"/>
      <c r="H40" s="167"/>
      <c r="I40" s="167"/>
      <c r="J40" s="169"/>
    </row>
    <row r="41" spans="2:10" ht="16.5" x14ac:dyDescent="0.25">
      <c r="B41" s="167"/>
      <c r="C41" s="167"/>
      <c r="D41" s="167"/>
      <c r="E41" s="168"/>
      <c r="F41" s="172"/>
      <c r="G41" s="165"/>
      <c r="H41" s="167"/>
      <c r="I41" s="167"/>
      <c r="J41" s="169"/>
    </row>
    <row r="42" spans="2:10" ht="16.5" x14ac:dyDescent="0.25">
      <c r="B42" s="167"/>
      <c r="C42" s="167"/>
      <c r="D42" s="167"/>
      <c r="E42" s="168"/>
      <c r="F42" s="172"/>
      <c r="G42" s="165"/>
      <c r="H42" s="167"/>
      <c r="I42" s="167"/>
      <c r="J42" s="169"/>
    </row>
    <row r="43" spans="2:10" ht="16.5" x14ac:dyDescent="0.25">
      <c r="B43" s="167"/>
      <c r="C43" s="167"/>
      <c r="D43" s="179"/>
      <c r="E43" s="177"/>
      <c r="F43" s="172"/>
      <c r="G43" s="165"/>
      <c r="H43" s="167"/>
      <c r="I43" s="167"/>
      <c r="J43" s="169"/>
    </row>
    <row r="44" spans="2:10" s="176" customFormat="1" ht="16.5" x14ac:dyDescent="0.25">
      <c r="B44" s="167"/>
      <c r="C44" s="167"/>
      <c r="D44" s="167"/>
      <c r="E44" s="177"/>
      <c r="F44" s="172"/>
      <c r="G44" s="165"/>
      <c r="H44" s="167"/>
      <c r="I44" s="167"/>
      <c r="J44" s="169"/>
    </row>
    <row r="45" spans="2:10" ht="16.5" x14ac:dyDescent="0.25">
      <c r="B45" s="167"/>
      <c r="C45" s="167"/>
      <c r="D45" s="167"/>
      <c r="E45" s="177"/>
      <c r="F45" s="172"/>
      <c r="G45" s="165"/>
      <c r="H45" s="167"/>
      <c r="I45" s="167"/>
      <c r="J45" s="169"/>
    </row>
    <row r="46" spans="2:10" ht="16.5" x14ac:dyDescent="0.25">
      <c r="B46" s="167"/>
      <c r="C46" s="167"/>
      <c r="D46" s="167"/>
      <c r="E46" s="177"/>
      <c r="F46" s="172"/>
      <c r="G46" s="165"/>
      <c r="H46" s="167"/>
      <c r="I46" s="167"/>
      <c r="J46" s="169"/>
    </row>
    <row r="47" spans="2:10" ht="16.5" x14ac:dyDescent="0.25">
      <c r="B47" s="167"/>
      <c r="C47" s="167"/>
      <c r="D47" s="167"/>
      <c r="E47" s="177"/>
      <c r="F47" s="172"/>
      <c r="G47" s="165"/>
      <c r="H47" s="167"/>
      <c r="I47" s="167"/>
      <c r="J47" s="169"/>
    </row>
    <row r="48" spans="2:10" ht="16.5" x14ac:dyDescent="0.25">
      <c r="B48" s="167"/>
      <c r="C48" s="167"/>
      <c r="D48" s="167"/>
      <c r="E48" s="177"/>
      <c r="F48" s="172"/>
      <c r="G48" s="165"/>
      <c r="H48" s="167"/>
      <c r="I48" s="167"/>
      <c r="J48" s="169"/>
    </row>
    <row r="49" spans="2:10" ht="16.5" x14ac:dyDescent="0.25">
      <c r="B49" s="167"/>
      <c r="C49" s="167"/>
      <c r="D49" s="167"/>
      <c r="E49" s="177"/>
      <c r="F49" s="172"/>
      <c r="G49" s="165"/>
      <c r="H49" s="167"/>
      <c r="I49" s="167"/>
      <c r="J49" s="169"/>
    </row>
    <row r="50" spans="2:10" ht="16.5" x14ac:dyDescent="0.25">
      <c r="B50" s="167"/>
      <c r="C50" s="167"/>
      <c r="D50" s="167"/>
      <c r="E50" s="177"/>
      <c r="F50" s="172"/>
      <c r="G50" s="165"/>
      <c r="H50" s="167"/>
      <c r="I50" s="167"/>
      <c r="J50" s="169"/>
    </row>
    <row r="51" spans="2:10" ht="16.5" x14ac:dyDescent="0.25">
      <c r="B51" s="167"/>
      <c r="C51" s="167"/>
      <c r="D51" s="167"/>
      <c r="E51" s="177"/>
      <c r="F51" s="172"/>
      <c r="G51" s="165"/>
      <c r="H51" s="167"/>
      <c r="I51" s="167"/>
      <c r="J51" s="169"/>
    </row>
    <row r="52" spans="2:10" ht="16.5" x14ac:dyDescent="0.25">
      <c r="B52" s="167"/>
      <c r="C52" s="167"/>
      <c r="D52" s="167"/>
      <c r="E52" s="168"/>
      <c r="F52" s="172"/>
      <c r="G52" s="165"/>
      <c r="H52" s="167"/>
      <c r="I52" s="167"/>
      <c r="J52" s="169"/>
    </row>
    <row r="53" spans="2:10" ht="16.5" x14ac:dyDescent="0.25">
      <c r="B53" s="167"/>
      <c r="C53" s="167"/>
      <c r="D53" s="167"/>
      <c r="E53" s="168"/>
      <c r="F53" s="172"/>
      <c r="G53" s="165"/>
      <c r="H53" s="167"/>
      <c r="I53" s="167"/>
      <c r="J53" s="169"/>
    </row>
    <row r="54" spans="2:10" ht="16.5" x14ac:dyDescent="0.25">
      <c r="B54" s="167"/>
      <c r="C54" s="167"/>
      <c r="D54" s="179"/>
      <c r="E54" s="177"/>
      <c r="F54" s="172"/>
      <c r="G54" s="165"/>
      <c r="H54" s="167"/>
      <c r="I54" s="167"/>
      <c r="J54" s="169"/>
    </row>
    <row r="55" spans="2:10" s="176" customFormat="1" ht="16.5" x14ac:dyDescent="0.25">
      <c r="B55" s="167"/>
      <c r="C55" s="167"/>
      <c r="D55" s="167"/>
      <c r="E55" s="177"/>
      <c r="F55" s="172"/>
      <c r="G55" s="165"/>
      <c r="H55" s="167"/>
      <c r="I55" s="167"/>
      <c r="J55" s="169"/>
    </row>
    <row r="56" spans="2:10" ht="16.5" x14ac:dyDescent="0.25">
      <c r="B56" s="167"/>
      <c r="C56" s="167"/>
      <c r="D56" s="167"/>
      <c r="E56" s="177"/>
      <c r="F56" s="172"/>
      <c r="G56" s="165"/>
      <c r="H56" s="167"/>
      <c r="I56" s="167"/>
      <c r="J56" s="169"/>
    </row>
    <row r="57" spans="2:10" ht="16.5" x14ac:dyDescent="0.25">
      <c r="B57" s="167"/>
      <c r="C57" s="167"/>
      <c r="D57" s="167"/>
      <c r="E57" s="177"/>
      <c r="F57" s="172"/>
      <c r="G57" s="165"/>
      <c r="H57" s="167"/>
      <c r="I57" s="167"/>
      <c r="J57" s="169"/>
    </row>
    <row r="58" spans="2:10" ht="16.5" x14ac:dyDescent="0.25">
      <c r="B58" s="167"/>
      <c r="C58" s="167"/>
      <c r="D58" s="167"/>
      <c r="E58" s="177"/>
      <c r="F58" s="172"/>
      <c r="G58" s="165"/>
      <c r="H58" s="167"/>
      <c r="I58" s="167"/>
      <c r="J58" s="169"/>
    </row>
    <row r="59" spans="2:10" ht="16.5" x14ac:dyDescent="0.25">
      <c r="B59" s="167"/>
      <c r="C59" s="167"/>
      <c r="D59" s="167"/>
      <c r="E59" s="177"/>
      <c r="F59" s="172"/>
      <c r="G59" s="165"/>
      <c r="H59" s="167"/>
      <c r="I59" s="167"/>
      <c r="J59" s="169"/>
    </row>
    <row r="60" spans="2:10" ht="16.5" x14ac:dyDescent="0.25">
      <c r="B60" s="167"/>
      <c r="C60" s="167"/>
      <c r="D60" s="167"/>
      <c r="E60" s="177"/>
      <c r="F60" s="172"/>
      <c r="G60" s="165"/>
      <c r="H60" s="167"/>
      <c r="I60" s="167"/>
      <c r="J60" s="169"/>
    </row>
    <row r="61" spans="2:10" ht="16.5" x14ac:dyDescent="0.25">
      <c r="B61" s="167"/>
      <c r="C61" s="167"/>
      <c r="D61" s="167"/>
      <c r="E61" s="177"/>
      <c r="F61" s="172"/>
      <c r="G61" s="165"/>
      <c r="H61" s="167"/>
      <c r="I61" s="167"/>
      <c r="J61" s="169"/>
    </row>
    <row r="62" spans="2:10" ht="16.5" x14ac:dyDescent="0.25">
      <c r="B62" s="167"/>
      <c r="C62" s="167"/>
      <c r="D62" s="167"/>
      <c r="E62" s="177"/>
      <c r="F62" s="172"/>
      <c r="G62" s="165"/>
      <c r="H62" s="167"/>
      <c r="I62" s="167"/>
      <c r="J62" s="169"/>
    </row>
    <row r="63" spans="2:10" ht="16.5" x14ac:dyDescent="0.25">
      <c r="B63" s="167"/>
      <c r="C63" s="167"/>
      <c r="D63" s="167"/>
      <c r="E63" s="177"/>
      <c r="F63" s="172"/>
      <c r="G63" s="165"/>
      <c r="H63" s="167"/>
      <c r="I63" s="167"/>
      <c r="J63" s="169"/>
    </row>
    <row r="64" spans="2:10" ht="16.5" x14ac:dyDescent="0.25">
      <c r="B64" s="167"/>
      <c r="C64" s="167"/>
      <c r="D64" s="167"/>
      <c r="E64" s="177"/>
      <c r="F64" s="172"/>
      <c r="G64" s="165"/>
      <c r="H64" s="167"/>
      <c r="I64" s="167"/>
      <c r="J64" s="169"/>
    </row>
    <row r="65" spans="2:10" ht="16.5" x14ac:dyDescent="0.25">
      <c r="B65" s="167"/>
      <c r="C65" s="167"/>
      <c r="D65" s="167"/>
      <c r="E65" s="177"/>
      <c r="F65" s="172"/>
      <c r="G65" s="165"/>
      <c r="H65" s="167"/>
      <c r="I65" s="167"/>
      <c r="J65" s="169"/>
    </row>
    <row r="66" spans="2:10" ht="16.5" x14ac:dyDescent="0.25">
      <c r="B66" s="167"/>
      <c r="C66" s="167"/>
      <c r="D66" s="167"/>
      <c r="E66" s="177"/>
      <c r="F66" s="172"/>
      <c r="G66" s="165"/>
      <c r="H66" s="167"/>
      <c r="I66" s="167"/>
      <c r="J66" s="169"/>
    </row>
    <row r="67" spans="2:10" ht="16.5" x14ac:dyDescent="0.25">
      <c r="B67" s="167"/>
      <c r="C67" s="167"/>
      <c r="D67" s="167"/>
      <c r="E67" s="177"/>
      <c r="F67" s="172"/>
      <c r="G67" s="165"/>
      <c r="H67" s="167"/>
      <c r="I67" s="167"/>
      <c r="J67" s="169"/>
    </row>
    <row r="68" spans="2:10" ht="16.5" x14ac:dyDescent="0.25">
      <c r="B68" s="167"/>
      <c r="C68" s="167"/>
      <c r="D68" s="167"/>
      <c r="E68" s="177"/>
      <c r="F68" s="172"/>
      <c r="G68" s="165"/>
      <c r="H68" s="167"/>
      <c r="I68" s="167"/>
      <c r="J68" s="169"/>
    </row>
    <row r="69" spans="2:10" ht="16.5" x14ac:dyDescent="0.25">
      <c r="B69" s="167"/>
      <c r="C69" s="167"/>
      <c r="D69" s="167"/>
      <c r="E69" s="177"/>
      <c r="F69" s="172"/>
      <c r="G69" s="165"/>
      <c r="H69" s="167"/>
      <c r="I69" s="167"/>
      <c r="J69" s="169"/>
    </row>
    <row r="70" spans="2:10" ht="16.5" x14ac:dyDescent="0.25">
      <c r="B70" s="167"/>
      <c r="C70" s="167"/>
      <c r="D70" s="167"/>
      <c r="E70" s="177"/>
      <c r="F70" s="172"/>
      <c r="G70" s="165"/>
      <c r="H70" s="167"/>
      <c r="I70" s="167"/>
      <c r="J70" s="169"/>
    </row>
    <row r="71" spans="2:10" ht="16.5" x14ac:dyDescent="0.25">
      <c r="B71" s="167"/>
      <c r="C71" s="167"/>
      <c r="D71" s="167"/>
      <c r="E71" s="168"/>
      <c r="F71" s="172"/>
      <c r="G71" s="165"/>
      <c r="H71" s="167"/>
      <c r="I71" s="167"/>
      <c r="J71" s="169"/>
    </row>
    <row r="72" spans="2:10" ht="16.5" x14ac:dyDescent="0.25">
      <c r="B72" s="167"/>
      <c r="C72" s="167"/>
      <c r="D72" s="167"/>
      <c r="E72" s="168"/>
      <c r="F72" s="172"/>
      <c r="G72" s="165"/>
      <c r="H72" s="167"/>
      <c r="I72" s="167"/>
      <c r="J72" s="169"/>
    </row>
    <row r="73" spans="2:10" ht="16.5" x14ac:dyDescent="0.25">
      <c r="B73" s="187"/>
      <c r="C73" s="187"/>
      <c r="D73" s="179"/>
      <c r="E73" s="188"/>
      <c r="F73" s="175"/>
      <c r="G73" s="175"/>
      <c r="H73" s="175"/>
      <c r="I73" s="175"/>
      <c r="J73" s="175"/>
    </row>
    <row r="74" spans="2:10" ht="15.75" x14ac:dyDescent="0.25">
      <c r="B74" s="33"/>
      <c r="C74" s="33"/>
      <c r="D74" s="33"/>
      <c r="E74" s="32"/>
    </row>
    <row r="75" spans="2:10" ht="15.75" x14ac:dyDescent="0.25">
      <c r="B75" s="33"/>
      <c r="C75" s="33"/>
      <c r="D75" s="33"/>
      <c r="E75" s="32"/>
    </row>
    <row r="76" spans="2:10" ht="15.75" x14ac:dyDescent="0.25">
      <c r="B76" s="33"/>
      <c r="C76" s="33"/>
      <c r="D76" s="33"/>
      <c r="E76" s="32"/>
    </row>
    <row r="77" spans="2:10" ht="15.75" x14ac:dyDescent="0.25">
      <c r="B77" s="33"/>
      <c r="C77" s="33"/>
      <c r="D77" s="33"/>
      <c r="E77" s="32"/>
    </row>
    <row r="78" spans="2:10" ht="15.75" x14ac:dyDescent="0.25">
      <c r="B78" s="33"/>
      <c r="C78" s="33"/>
      <c r="D78" s="33"/>
      <c r="E78" s="32"/>
    </row>
    <row r="79" spans="2:10" ht="15.75" x14ac:dyDescent="0.25">
      <c r="B79" s="33"/>
      <c r="C79" s="33"/>
      <c r="D79" s="33"/>
      <c r="E79" s="32"/>
    </row>
    <row r="80" spans="2:10" ht="15.75" x14ac:dyDescent="0.25">
      <c r="B80" s="33"/>
      <c r="C80" s="34"/>
      <c r="D80" s="33"/>
      <c r="E80" s="32"/>
    </row>
    <row r="81" spans="2:5" ht="15.75" x14ac:dyDescent="0.25">
      <c r="B81" s="33"/>
      <c r="C81" s="33"/>
      <c r="D81" s="33"/>
      <c r="E81" s="32"/>
    </row>
    <row r="82" spans="2:5" ht="15.75" x14ac:dyDescent="0.25">
      <c r="B82" s="33"/>
      <c r="C82" s="33"/>
      <c r="D82" s="33"/>
      <c r="E82" s="32"/>
    </row>
    <row r="83" spans="2:5" ht="15.75" x14ac:dyDescent="0.25">
      <c r="B83" s="33"/>
      <c r="C83" s="33"/>
      <c r="D83" s="33"/>
      <c r="E83" s="32"/>
    </row>
    <row r="84" spans="2:5" ht="15.75" x14ac:dyDescent="0.25">
      <c r="B84" s="33"/>
      <c r="C84" s="33"/>
      <c r="D84" s="33"/>
      <c r="E84" s="32"/>
    </row>
    <row r="85" spans="2:5" ht="15.75" x14ac:dyDescent="0.25">
      <c r="B85" s="33"/>
      <c r="C85" s="33"/>
      <c r="D85" s="33"/>
      <c r="E85" s="32"/>
    </row>
    <row r="86" spans="2:5" ht="15.75" x14ac:dyDescent="0.25">
      <c r="B86" s="33"/>
      <c r="C86" s="33"/>
      <c r="D86" s="33"/>
      <c r="E86" s="32"/>
    </row>
    <row r="87" spans="2:5" ht="15.75" x14ac:dyDescent="0.25">
      <c r="B87" s="33"/>
      <c r="C87" s="33"/>
      <c r="D87" s="33"/>
      <c r="E87" s="32"/>
    </row>
    <row r="88" spans="2:5" ht="15.75" x14ac:dyDescent="0.25">
      <c r="B88" s="33"/>
      <c r="C88" s="33"/>
      <c r="D88" s="33"/>
      <c r="E88" s="32"/>
    </row>
    <row r="89" spans="2:5" ht="15.75" x14ac:dyDescent="0.25">
      <c r="B89" s="33"/>
      <c r="C89" s="33"/>
      <c r="D89" s="33"/>
      <c r="E89" s="32"/>
    </row>
    <row r="90" spans="2:5" ht="15.75" x14ac:dyDescent="0.25">
      <c r="B90" s="33"/>
      <c r="C90" s="33"/>
      <c r="D90" s="33"/>
      <c r="E90" s="32"/>
    </row>
    <row r="91" spans="2:5" ht="15.75" x14ac:dyDescent="0.25">
      <c r="B91" s="33"/>
      <c r="C91" s="33"/>
      <c r="D91" s="33"/>
      <c r="E91" s="32"/>
    </row>
    <row r="92" spans="2:5" ht="15.75" x14ac:dyDescent="0.25">
      <c r="B92" s="33"/>
      <c r="C92" s="33"/>
      <c r="D92" s="33"/>
      <c r="E92" s="32"/>
    </row>
    <row r="93" spans="2:5" ht="15.75" x14ac:dyDescent="0.25">
      <c r="B93" s="33"/>
      <c r="C93" s="33"/>
      <c r="D93" s="33"/>
      <c r="E93" s="32"/>
    </row>
    <row r="94" spans="2:5" ht="15.75" x14ac:dyDescent="0.25">
      <c r="B94" s="33"/>
      <c r="C94" s="33"/>
      <c r="D94" s="33"/>
      <c r="E94" s="32"/>
    </row>
    <row r="95" spans="2:5" ht="15.75" x14ac:dyDescent="0.25">
      <c r="B95" s="33"/>
      <c r="C95" s="33"/>
      <c r="D95" s="33"/>
      <c r="E95" s="32"/>
    </row>
    <row r="96" spans="2:5" ht="15.75" x14ac:dyDescent="0.25">
      <c r="B96" s="33"/>
      <c r="C96" s="33"/>
      <c r="D96" s="33"/>
      <c r="E96" s="32"/>
    </row>
    <row r="97" spans="2:5" ht="15.75" x14ac:dyDescent="0.25">
      <c r="B97" s="33"/>
      <c r="C97" s="33"/>
      <c r="D97" s="33"/>
      <c r="E97" s="32"/>
    </row>
    <row r="98" spans="2:5" ht="15.75" x14ac:dyDescent="0.25">
      <c r="B98" s="33"/>
      <c r="C98" s="33"/>
      <c r="D98" s="33"/>
      <c r="E98" s="32"/>
    </row>
    <row r="99" spans="2:5" ht="15.75" x14ac:dyDescent="0.25">
      <c r="B99" s="33"/>
      <c r="C99" s="33"/>
      <c r="D99" s="33"/>
      <c r="E99" s="32"/>
    </row>
    <row r="100" spans="2:5" ht="15.75" x14ac:dyDescent="0.25">
      <c r="B100" s="33"/>
      <c r="C100" s="33"/>
      <c r="D100" s="33"/>
      <c r="E100" s="32"/>
    </row>
    <row r="101" spans="2:5" ht="15.75" x14ac:dyDescent="0.25">
      <c r="B101" s="33"/>
      <c r="C101" s="33"/>
      <c r="D101" s="33"/>
      <c r="E101" s="32"/>
    </row>
    <row r="102" spans="2:5" ht="15.75" x14ac:dyDescent="0.25">
      <c r="B102" s="33"/>
      <c r="C102" s="33"/>
      <c r="D102" s="33"/>
      <c r="E102" s="32"/>
    </row>
    <row r="103" spans="2:5" ht="15.75" x14ac:dyDescent="0.25">
      <c r="B103" s="33"/>
      <c r="C103" s="33"/>
      <c r="D103" s="33"/>
      <c r="E103" s="32"/>
    </row>
    <row r="104" spans="2:5" ht="15.75" x14ac:dyDescent="0.25">
      <c r="B104" s="33"/>
      <c r="C104" s="33"/>
      <c r="D104" s="33"/>
      <c r="E104" s="32"/>
    </row>
    <row r="105" spans="2:5" ht="15.75" x14ac:dyDescent="0.25">
      <c r="B105" s="33"/>
      <c r="C105" s="33"/>
      <c r="D105" s="33"/>
      <c r="E105" s="32"/>
    </row>
    <row r="106" spans="2:5" ht="15.75" x14ac:dyDescent="0.25">
      <c r="B106" s="33"/>
      <c r="C106" s="33"/>
      <c r="D106" s="33"/>
      <c r="E106" s="32"/>
    </row>
    <row r="107" spans="2:5" ht="15.75" x14ac:dyDescent="0.25">
      <c r="B107" s="33"/>
      <c r="C107" s="33"/>
      <c r="D107" s="33"/>
      <c r="E107" s="32"/>
    </row>
    <row r="108" spans="2:5" ht="15.75" x14ac:dyDescent="0.25">
      <c r="B108" s="33"/>
      <c r="C108" s="33"/>
      <c r="D108" s="33"/>
      <c r="E108" s="32"/>
    </row>
    <row r="109" spans="2:5" ht="15.75" x14ac:dyDescent="0.25">
      <c r="B109" s="33"/>
      <c r="C109" s="33"/>
      <c r="D109" s="33"/>
      <c r="E109" s="32"/>
    </row>
    <row r="110" spans="2:5" ht="15.75" x14ac:dyDescent="0.25">
      <c r="B110" s="33"/>
      <c r="C110" s="33"/>
      <c r="D110" s="33"/>
      <c r="E110" s="32"/>
    </row>
    <row r="111" spans="2:5" ht="15.75" x14ac:dyDescent="0.25">
      <c r="B111" s="33"/>
      <c r="C111" s="33"/>
      <c r="D111" s="33"/>
      <c r="E111" s="32"/>
    </row>
    <row r="112" spans="2:5" ht="15.75" x14ac:dyDescent="0.25">
      <c r="B112" s="33"/>
      <c r="C112" s="33"/>
      <c r="D112" s="33"/>
      <c r="E112" s="32"/>
    </row>
    <row r="113" spans="2:5" ht="15.75" x14ac:dyDescent="0.25">
      <c r="B113" s="33"/>
      <c r="C113" s="33"/>
      <c r="D113" s="33"/>
      <c r="E113" s="32"/>
    </row>
    <row r="114" spans="2:5" ht="15.75" x14ac:dyDescent="0.25">
      <c r="B114" s="33"/>
      <c r="C114" s="33"/>
      <c r="D114" s="33"/>
      <c r="E114" s="32"/>
    </row>
    <row r="115" spans="2:5" ht="15.75" x14ac:dyDescent="0.25">
      <c r="B115" s="33"/>
      <c r="C115" s="33"/>
      <c r="D115" s="33"/>
      <c r="E115" s="32"/>
    </row>
    <row r="116" spans="2:5" ht="15.75" x14ac:dyDescent="0.25">
      <c r="B116" s="33"/>
      <c r="C116" s="33"/>
      <c r="D116" s="33"/>
      <c r="E116" s="32"/>
    </row>
    <row r="117" spans="2:5" ht="15.75" x14ac:dyDescent="0.25">
      <c r="B117" s="33"/>
      <c r="C117" s="33"/>
      <c r="D117" s="33"/>
      <c r="E117" s="32"/>
    </row>
    <row r="118" spans="2:5" ht="15.75" x14ac:dyDescent="0.25">
      <c r="B118" s="33"/>
      <c r="C118" s="33"/>
      <c r="D118" s="33"/>
      <c r="E118" s="32"/>
    </row>
    <row r="119" spans="2:5" ht="15.75" x14ac:dyDescent="0.25">
      <c r="B119" s="33"/>
      <c r="C119" s="33"/>
      <c r="D119" s="33"/>
      <c r="E119" s="32"/>
    </row>
    <row r="120" spans="2:5" ht="15.75" x14ac:dyDescent="0.25">
      <c r="B120" s="33"/>
      <c r="C120" s="33"/>
      <c r="D120" s="33"/>
      <c r="E120" s="32"/>
    </row>
    <row r="121" spans="2:5" ht="15.75" x14ac:dyDescent="0.25">
      <c r="B121" s="33"/>
      <c r="C121" s="33"/>
      <c r="D121" s="33"/>
      <c r="E121" s="32"/>
    </row>
    <row r="122" spans="2:5" ht="15.75" x14ac:dyDescent="0.25">
      <c r="B122" s="33"/>
      <c r="C122" s="33"/>
      <c r="D122" s="33"/>
      <c r="E122" s="32"/>
    </row>
    <row r="123" spans="2:5" ht="15.75" x14ac:dyDescent="0.25">
      <c r="B123" s="33"/>
      <c r="C123" s="33"/>
      <c r="D123" s="33"/>
      <c r="E123" s="32"/>
    </row>
    <row r="124" spans="2:5" ht="15.75" x14ac:dyDescent="0.25">
      <c r="B124" s="33"/>
      <c r="C124" s="33"/>
      <c r="D124" s="33"/>
      <c r="E124" s="32"/>
    </row>
    <row r="125" spans="2:5" ht="15.75" x14ac:dyDescent="0.25">
      <c r="B125" s="33"/>
      <c r="C125" s="33"/>
      <c r="D125" s="33"/>
      <c r="E125" s="32"/>
    </row>
    <row r="126" spans="2:5" ht="15.75" x14ac:dyDescent="0.25">
      <c r="B126" s="33"/>
      <c r="C126" s="33"/>
      <c r="D126" s="33"/>
      <c r="E126" s="32"/>
    </row>
    <row r="127" spans="2:5" ht="15.75" x14ac:dyDescent="0.25">
      <c r="B127" s="33"/>
      <c r="C127" s="33"/>
      <c r="D127" s="33"/>
      <c r="E127" s="32"/>
    </row>
    <row r="128" spans="2:5" ht="15.75" x14ac:dyDescent="0.25">
      <c r="B128" s="33"/>
      <c r="C128" s="33"/>
      <c r="D128" s="33"/>
      <c r="E128" s="32"/>
    </row>
    <row r="129" spans="2:5" ht="15.75" x14ac:dyDescent="0.25">
      <c r="B129" s="33"/>
      <c r="C129" s="33"/>
      <c r="D129" s="33"/>
      <c r="E129" s="32"/>
    </row>
    <row r="130" spans="2:5" ht="15.75" x14ac:dyDescent="0.25">
      <c r="B130" s="33"/>
      <c r="C130" s="33"/>
      <c r="D130" s="33"/>
      <c r="E130" s="32"/>
    </row>
    <row r="131" spans="2:5" ht="15.75" x14ac:dyDescent="0.25">
      <c r="B131" s="33"/>
      <c r="C131" s="33"/>
      <c r="D131" s="33"/>
      <c r="E131" s="32"/>
    </row>
    <row r="132" spans="2:5" ht="15.75" x14ac:dyDescent="0.25">
      <c r="B132" s="33"/>
      <c r="C132" s="33"/>
      <c r="D132" s="33"/>
      <c r="E132" s="32"/>
    </row>
    <row r="133" spans="2:5" ht="15.75" x14ac:dyDescent="0.25">
      <c r="B133" s="33"/>
      <c r="C133" s="33"/>
      <c r="D133" s="33"/>
      <c r="E133" s="32"/>
    </row>
    <row r="134" spans="2:5" ht="15.75" x14ac:dyDescent="0.25">
      <c r="B134" s="33"/>
      <c r="C134" s="33"/>
      <c r="D134" s="33"/>
      <c r="E134" s="32"/>
    </row>
    <row r="135" spans="2:5" ht="15.75" x14ac:dyDescent="0.25">
      <c r="B135" s="33"/>
      <c r="C135" s="33"/>
      <c r="D135" s="33"/>
      <c r="E135" s="32"/>
    </row>
    <row r="136" spans="2:5" ht="15.75" x14ac:dyDescent="0.25">
      <c r="B136" s="33"/>
      <c r="C136" s="33"/>
      <c r="D136" s="33"/>
      <c r="E136" s="32"/>
    </row>
    <row r="137" spans="2:5" ht="15.75" x14ac:dyDescent="0.25">
      <c r="B137" s="33"/>
      <c r="C137" s="33"/>
      <c r="D137" s="33"/>
      <c r="E137" s="32"/>
    </row>
    <row r="138" spans="2:5" ht="15.75" x14ac:dyDescent="0.25">
      <c r="B138" s="33"/>
      <c r="C138" s="33"/>
      <c r="D138" s="33"/>
      <c r="E138" s="32"/>
    </row>
    <row r="139" spans="2:5" ht="15.75" x14ac:dyDescent="0.25">
      <c r="B139" s="33"/>
      <c r="C139" s="33"/>
      <c r="D139" s="33"/>
      <c r="E139" s="32"/>
    </row>
    <row r="140" spans="2:5" ht="15.75" x14ac:dyDescent="0.25">
      <c r="B140" s="33"/>
      <c r="C140" s="33"/>
      <c r="D140" s="33"/>
      <c r="E140" s="32"/>
    </row>
    <row r="141" spans="2:5" ht="15.75" x14ac:dyDescent="0.25">
      <c r="B141" s="33"/>
      <c r="C141" s="33"/>
      <c r="D141" s="33"/>
      <c r="E141" s="32"/>
    </row>
    <row r="142" spans="2:5" ht="15.75" x14ac:dyDescent="0.25">
      <c r="B142" s="33"/>
      <c r="C142" s="33"/>
      <c r="D142" s="33"/>
      <c r="E142" s="32"/>
    </row>
    <row r="143" spans="2:5" ht="15.75" x14ac:dyDescent="0.25">
      <c r="B143" s="33"/>
      <c r="C143" s="33"/>
      <c r="D143" s="33"/>
      <c r="E143" s="32"/>
    </row>
    <row r="144" spans="2:5" ht="15.75" x14ac:dyDescent="0.25">
      <c r="B144" s="33"/>
      <c r="C144" s="33"/>
      <c r="D144" s="33"/>
      <c r="E144" s="32"/>
    </row>
    <row r="145" spans="2:5" ht="15.75" x14ac:dyDescent="0.25">
      <c r="B145" s="33"/>
      <c r="C145" s="33"/>
      <c r="D145" s="33"/>
      <c r="E145" s="32"/>
    </row>
    <row r="146" spans="2:5" ht="15.75" x14ac:dyDescent="0.25">
      <c r="B146" s="33"/>
      <c r="C146" s="33"/>
      <c r="D146" s="33"/>
      <c r="E146" s="32"/>
    </row>
    <row r="147" spans="2:5" ht="15.75" x14ac:dyDescent="0.25">
      <c r="B147" s="33"/>
      <c r="C147" s="33"/>
      <c r="D147" s="33"/>
      <c r="E147" s="32"/>
    </row>
    <row r="148" spans="2:5" ht="15.75" x14ac:dyDescent="0.25">
      <c r="B148" s="33"/>
      <c r="C148" s="33"/>
      <c r="D148" s="33"/>
      <c r="E148" s="32"/>
    </row>
    <row r="149" spans="2:5" ht="15.75" x14ac:dyDescent="0.25">
      <c r="B149" s="33"/>
      <c r="C149" s="33"/>
      <c r="D149" s="33"/>
      <c r="E149" s="32"/>
    </row>
    <row r="150" spans="2:5" ht="15.75" x14ac:dyDescent="0.25">
      <c r="B150" s="33"/>
      <c r="C150" s="33"/>
      <c r="D150" s="33"/>
      <c r="E150" s="32"/>
    </row>
    <row r="151" spans="2:5" ht="15.75" x14ac:dyDescent="0.25">
      <c r="B151" s="33"/>
      <c r="C151" s="33"/>
      <c r="D151" s="33"/>
      <c r="E151" s="32"/>
    </row>
    <row r="152" spans="2:5" ht="15.75" x14ac:dyDescent="0.25">
      <c r="B152" s="33"/>
      <c r="C152" s="33"/>
      <c r="D152" s="33"/>
      <c r="E152" s="32"/>
    </row>
    <row r="153" spans="2:5" ht="15.75" x14ac:dyDescent="0.25">
      <c r="B153" s="33"/>
      <c r="C153" s="33"/>
      <c r="D153" s="33"/>
      <c r="E153" s="32"/>
    </row>
    <row r="154" spans="2:5" ht="15.75" x14ac:dyDescent="0.25">
      <c r="B154" s="33"/>
      <c r="C154" s="33"/>
      <c r="D154" s="33"/>
      <c r="E154" s="32"/>
    </row>
    <row r="155" spans="2:5" ht="15.75" x14ac:dyDescent="0.25">
      <c r="B155" s="33"/>
      <c r="C155" s="33"/>
      <c r="D155" s="33"/>
      <c r="E155" s="32"/>
    </row>
    <row r="156" spans="2:5" ht="15.75" x14ac:dyDescent="0.25">
      <c r="B156" s="33"/>
      <c r="C156" s="33"/>
      <c r="D156" s="33"/>
      <c r="E156" s="32"/>
    </row>
    <row r="157" spans="2:5" ht="15.75" x14ac:dyDescent="0.25">
      <c r="B157" s="33"/>
      <c r="C157" s="33"/>
      <c r="D157" s="33"/>
      <c r="E157" s="32"/>
    </row>
    <row r="158" spans="2:5" ht="15.75" x14ac:dyDescent="0.25">
      <c r="B158" s="33"/>
      <c r="C158" s="33"/>
      <c r="D158" s="33"/>
      <c r="E158" s="32"/>
    </row>
    <row r="159" spans="2:5" ht="15.75" x14ac:dyDescent="0.25">
      <c r="B159" s="33"/>
      <c r="C159" s="33"/>
      <c r="D159" s="33"/>
      <c r="E159" s="32"/>
    </row>
    <row r="160" spans="2:5" ht="15.75" x14ac:dyDescent="0.25">
      <c r="B160" s="33"/>
      <c r="C160" s="33"/>
      <c r="D160" s="33"/>
      <c r="E160" s="32"/>
    </row>
    <row r="161" spans="2:5" ht="15.75" x14ac:dyDescent="0.25">
      <c r="B161" s="33"/>
      <c r="C161" s="33"/>
      <c r="D161" s="33"/>
      <c r="E161" s="32"/>
    </row>
    <row r="162" spans="2:5" ht="15.75" x14ac:dyDescent="0.25">
      <c r="B162" s="33"/>
      <c r="C162" s="33"/>
      <c r="D162" s="33"/>
      <c r="E162" s="32"/>
    </row>
    <row r="163" spans="2:5" ht="15.75" x14ac:dyDescent="0.25">
      <c r="B163" s="33"/>
      <c r="C163" s="33"/>
      <c r="D163" s="33"/>
      <c r="E163" s="32"/>
    </row>
    <row r="164" spans="2:5" ht="15.75" x14ac:dyDescent="0.25">
      <c r="B164" s="33"/>
      <c r="C164" s="33"/>
      <c r="D164" s="33"/>
      <c r="E164" s="32"/>
    </row>
    <row r="165" spans="2:5" ht="15.75" x14ac:dyDescent="0.25">
      <c r="B165" s="33"/>
      <c r="C165" s="33"/>
      <c r="D165" s="33"/>
      <c r="E165" s="32"/>
    </row>
    <row r="166" spans="2:5" ht="15.75" x14ac:dyDescent="0.25">
      <c r="B166" s="33"/>
      <c r="C166" s="33"/>
      <c r="D166" s="33"/>
      <c r="E166" s="32"/>
    </row>
    <row r="167" spans="2:5" ht="15.75" x14ac:dyDescent="0.25">
      <c r="B167" s="33"/>
      <c r="C167" s="33"/>
      <c r="D167" s="33"/>
      <c r="E167" s="32"/>
    </row>
    <row r="168" spans="2:5" ht="15.75" x14ac:dyDescent="0.25">
      <c r="B168" s="33"/>
      <c r="C168" s="33"/>
      <c r="D168" s="33"/>
      <c r="E168" s="32"/>
    </row>
    <row r="169" spans="2:5" ht="15.75" x14ac:dyDescent="0.25">
      <c r="B169" s="33"/>
      <c r="C169" s="33"/>
      <c r="D169" s="33"/>
      <c r="E169" s="32"/>
    </row>
    <row r="170" spans="2:5" ht="15.75" x14ac:dyDescent="0.25">
      <c r="B170" s="33"/>
      <c r="C170" s="33"/>
      <c r="D170" s="33"/>
      <c r="E170" s="32"/>
    </row>
    <row r="171" spans="2:5" ht="15.75" x14ac:dyDescent="0.25">
      <c r="B171" s="33"/>
      <c r="C171" s="33"/>
      <c r="D171" s="33"/>
      <c r="E171" s="32"/>
    </row>
    <row r="172" spans="2:5" ht="15.75" x14ac:dyDescent="0.25">
      <c r="B172" s="33"/>
      <c r="C172" s="33"/>
      <c r="D172" s="33"/>
      <c r="E172" s="32"/>
    </row>
    <row r="173" spans="2:5" ht="15.75" x14ac:dyDescent="0.25">
      <c r="B173" s="33"/>
      <c r="C173" s="33"/>
      <c r="D173" s="33"/>
      <c r="E173" s="32"/>
    </row>
    <row r="174" spans="2:5" ht="15.75" x14ac:dyDescent="0.25">
      <c r="B174" s="33"/>
      <c r="C174" s="33"/>
      <c r="D174" s="33"/>
      <c r="E174" s="32"/>
    </row>
    <row r="175" spans="2:5" ht="15.75" x14ac:dyDescent="0.25">
      <c r="B175" s="33"/>
      <c r="C175" s="33"/>
      <c r="D175" s="33"/>
      <c r="E175" s="32"/>
    </row>
    <row r="176" spans="2:5" ht="15.75" x14ac:dyDescent="0.25">
      <c r="B176" s="33"/>
      <c r="C176" s="33"/>
      <c r="D176" s="33"/>
      <c r="E176" s="32"/>
    </row>
    <row r="177" spans="2:5" ht="15.75" x14ac:dyDescent="0.25">
      <c r="B177" s="33"/>
      <c r="C177" s="33"/>
      <c r="D177" s="33"/>
      <c r="E177" s="32"/>
    </row>
    <row r="178" spans="2:5" ht="15.75" x14ac:dyDescent="0.25">
      <c r="B178" s="33"/>
      <c r="C178" s="33"/>
      <c r="D178" s="33"/>
      <c r="E178" s="32"/>
    </row>
    <row r="179" spans="2:5" ht="15.75" x14ac:dyDescent="0.25">
      <c r="B179" s="33"/>
      <c r="C179" s="33"/>
      <c r="D179" s="33"/>
      <c r="E179" s="32"/>
    </row>
    <row r="180" spans="2:5" ht="15.75" x14ac:dyDescent="0.25">
      <c r="B180" s="33"/>
      <c r="C180" s="33"/>
      <c r="D180" s="33"/>
      <c r="E180" s="32"/>
    </row>
    <row r="181" spans="2:5" ht="15.75" x14ac:dyDescent="0.25">
      <c r="B181" s="33"/>
      <c r="C181" s="33"/>
      <c r="D181" s="33"/>
      <c r="E181" s="32"/>
    </row>
    <row r="182" spans="2:5" ht="15.75" x14ac:dyDescent="0.25">
      <c r="B182" s="33"/>
      <c r="C182" s="33"/>
      <c r="D182" s="33"/>
      <c r="E182" s="32"/>
    </row>
    <row r="183" spans="2:5" ht="15.75" x14ac:dyDescent="0.25">
      <c r="B183" s="33"/>
      <c r="C183" s="33"/>
      <c r="D183" s="33"/>
      <c r="E183" s="32"/>
    </row>
    <row r="184" spans="2:5" ht="15.75" x14ac:dyDescent="0.25">
      <c r="B184" s="33"/>
      <c r="C184" s="33"/>
      <c r="D184" s="33"/>
      <c r="E184" s="32"/>
    </row>
    <row r="185" spans="2:5" ht="15.75" x14ac:dyDescent="0.25">
      <c r="B185" s="33"/>
      <c r="C185" s="33"/>
      <c r="D185" s="33"/>
      <c r="E185" s="32"/>
    </row>
    <row r="186" spans="2:5" ht="15.75" x14ac:dyDescent="0.25">
      <c r="B186" s="33"/>
      <c r="C186" s="33"/>
      <c r="D186" s="33"/>
      <c r="E186" s="32"/>
    </row>
    <row r="187" spans="2:5" ht="15.75" x14ac:dyDescent="0.25">
      <c r="B187" s="33"/>
      <c r="C187" s="33"/>
      <c r="D187" s="33"/>
      <c r="E187" s="32"/>
    </row>
    <row r="188" spans="2:5" ht="15.75" x14ac:dyDescent="0.25">
      <c r="B188" s="33"/>
      <c r="C188" s="33"/>
      <c r="D188" s="33"/>
      <c r="E188" s="32"/>
    </row>
    <row r="189" spans="2:5" ht="15.75" x14ac:dyDescent="0.25">
      <c r="B189" s="33"/>
      <c r="C189" s="33"/>
      <c r="D189" s="33"/>
      <c r="E189" s="32"/>
    </row>
    <row r="190" spans="2:5" ht="15.75" x14ac:dyDescent="0.25">
      <c r="B190" s="33"/>
      <c r="C190" s="33"/>
      <c r="D190" s="33"/>
      <c r="E190" s="32"/>
    </row>
    <row r="191" spans="2:5" ht="15.75" x14ac:dyDescent="0.25">
      <c r="B191" s="33"/>
      <c r="C191" s="33"/>
      <c r="D191" s="33"/>
      <c r="E191" s="32"/>
    </row>
    <row r="192" spans="2:5" ht="15.75" x14ac:dyDescent="0.25">
      <c r="B192" s="33"/>
      <c r="C192" s="33"/>
      <c r="D192" s="33"/>
      <c r="E192" s="32"/>
    </row>
    <row r="193" spans="2:5" ht="15.75" x14ac:dyDescent="0.25">
      <c r="B193" s="33"/>
      <c r="C193" s="33"/>
      <c r="D193" s="33"/>
      <c r="E193" s="32"/>
    </row>
    <row r="194" spans="2:5" ht="15.75" x14ac:dyDescent="0.25">
      <c r="B194" s="33"/>
      <c r="C194" s="33"/>
      <c r="D194" s="33"/>
      <c r="E194" s="32"/>
    </row>
    <row r="195" spans="2:5" ht="15.75" x14ac:dyDescent="0.25">
      <c r="B195" s="33"/>
      <c r="C195" s="33"/>
      <c r="D195" s="33"/>
      <c r="E195" s="32"/>
    </row>
    <row r="196" spans="2:5" ht="15.75" x14ac:dyDescent="0.25">
      <c r="B196" s="33"/>
      <c r="C196" s="33"/>
      <c r="D196" s="33"/>
      <c r="E196" s="32"/>
    </row>
    <row r="197" spans="2:5" ht="15.75" x14ac:dyDescent="0.25">
      <c r="B197" s="33"/>
      <c r="C197" s="33"/>
      <c r="D197" s="33"/>
      <c r="E197" s="32"/>
    </row>
    <row r="198" spans="2:5" ht="15.75" x14ac:dyDescent="0.25">
      <c r="B198" s="33"/>
      <c r="C198" s="33"/>
      <c r="D198" s="33"/>
      <c r="E198" s="32"/>
    </row>
    <row r="199" spans="2:5" ht="15.75" x14ac:dyDescent="0.25">
      <c r="B199" s="33"/>
      <c r="C199" s="33"/>
      <c r="D199" s="33"/>
      <c r="E199" s="32"/>
    </row>
    <row r="200" spans="2:5" ht="15.75" x14ac:dyDescent="0.25">
      <c r="B200" s="33"/>
      <c r="C200" s="33"/>
      <c r="D200" s="33"/>
      <c r="E200" s="32"/>
    </row>
    <row r="201" spans="2:5" ht="15.75" x14ac:dyDescent="0.25">
      <c r="B201" s="33"/>
      <c r="C201" s="33"/>
      <c r="D201" s="33"/>
      <c r="E201" s="32"/>
    </row>
    <row r="202" spans="2:5" ht="15.75" x14ac:dyDescent="0.25">
      <c r="B202" s="33"/>
      <c r="C202" s="33"/>
      <c r="D202" s="33"/>
      <c r="E202" s="32"/>
    </row>
    <row r="203" spans="2:5" ht="15.75" x14ac:dyDescent="0.25">
      <c r="B203" s="33"/>
      <c r="C203" s="33"/>
      <c r="D203" s="33"/>
      <c r="E203" s="32"/>
    </row>
    <row r="204" spans="2:5" ht="15.75" x14ac:dyDescent="0.25">
      <c r="B204" s="33"/>
      <c r="C204" s="33"/>
      <c r="D204" s="33"/>
      <c r="E204" s="32"/>
    </row>
    <row r="205" spans="2:5" ht="15.75" x14ac:dyDescent="0.25">
      <c r="B205" s="33"/>
      <c r="C205" s="33"/>
      <c r="D205" s="33"/>
      <c r="E205" s="32"/>
    </row>
    <row r="206" spans="2:5" ht="15.75" x14ac:dyDescent="0.25">
      <c r="B206" s="33"/>
      <c r="C206" s="33"/>
      <c r="D206" s="33"/>
      <c r="E206" s="32"/>
    </row>
    <row r="207" spans="2:5" ht="15.75" x14ac:dyDescent="0.25">
      <c r="B207" s="33"/>
      <c r="C207" s="33"/>
      <c r="D207" s="33"/>
      <c r="E207" s="32"/>
    </row>
    <row r="208" spans="2:5" ht="15.75" x14ac:dyDescent="0.25">
      <c r="B208" s="33"/>
      <c r="C208" s="33"/>
      <c r="D208" s="33"/>
      <c r="E208" s="32"/>
    </row>
    <row r="209" spans="2:5" ht="15.75" x14ac:dyDescent="0.25">
      <c r="B209" s="33"/>
      <c r="C209" s="33"/>
      <c r="D209" s="33"/>
      <c r="E209" s="32"/>
    </row>
    <row r="210" spans="2:5" ht="15.75" x14ac:dyDescent="0.25">
      <c r="B210" s="33"/>
      <c r="C210" s="33"/>
      <c r="D210" s="33"/>
      <c r="E210" s="32"/>
    </row>
    <row r="211" spans="2:5" ht="15.75" x14ac:dyDescent="0.25">
      <c r="B211" s="33"/>
      <c r="C211" s="33"/>
      <c r="D211" s="33"/>
      <c r="E211" s="32"/>
    </row>
    <row r="212" spans="2:5" ht="15.75" x14ac:dyDescent="0.25">
      <c r="B212" s="33"/>
      <c r="C212" s="33"/>
      <c r="D212" s="33"/>
      <c r="E212" s="32"/>
    </row>
    <row r="213" spans="2:5" ht="15.75" x14ac:dyDescent="0.25">
      <c r="B213" s="33"/>
      <c r="C213" s="33"/>
      <c r="D213" s="33"/>
      <c r="E213" s="32"/>
    </row>
    <row r="214" spans="2:5" ht="15.75" x14ac:dyDescent="0.25">
      <c r="B214" s="33"/>
      <c r="C214" s="33"/>
      <c r="D214" s="33"/>
      <c r="E214" s="32"/>
    </row>
    <row r="215" spans="2:5" ht="15.75" x14ac:dyDescent="0.25">
      <c r="B215" s="33"/>
      <c r="C215" s="33"/>
      <c r="D215" s="33"/>
      <c r="E215" s="32"/>
    </row>
    <row r="216" spans="2:5" ht="15.75" x14ac:dyDescent="0.25">
      <c r="B216" s="33"/>
      <c r="C216" s="33"/>
      <c r="D216" s="33"/>
      <c r="E216" s="32"/>
    </row>
    <row r="217" spans="2:5" ht="15.75" x14ac:dyDescent="0.25">
      <c r="B217" s="33"/>
      <c r="C217" s="33"/>
      <c r="D217" s="33"/>
      <c r="E217" s="32"/>
    </row>
    <row r="218" spans="2:5" ht="15.75" x14ac:dyDescent="0.25">
      <c r="B218" s="33"/>
      <c r="C218" s="33"/>
      <c r="D218" s="33"/>
      <c r="E218" s="32"/>
    </row>
    <row r="219" spans="2:5" ht="15.75" x14ac:dyDescent="0.25">
      <c r="B219" s="33"/>
      <c r="C219" s="33"/>
      <c r="D219" s="33"/>
      <c r="E219" s="32"/>
    </row>
    <row r="220" spans="2:5" ht="15.75" x14ac:dyDescent="0.25">
      <c r="B220" s="33"/>
      <c r="C220" s="33"/>
      <c r="D220" s="33"/>
      <c r="E220" s="32"/>
    </row>
    <row r="221" spans="2:5" ht="15.75" x14ac:dyDescent="0.25">
      <c r="B221" s="33"/>
      <c r="C221" s="33"/>
      <c r="D221" s="33"/>
      <c r="E221" s="32"/>
    </row>
    <row r="222" spans="2:5" ht="15.75" x14ac:dyDescent="0.25">
      <c r="B222" s="33"/>
      <c r="C222" s="33"/>
      <c r="D222" s="33"/>
      <c r="E222" s="32"/>
    </row>
    <row r="223" spans="2:5" ht="15.75" x14ac:dyDescent="0.25">
      <c r="B223" s="33"/>
      <c r="C223" s="33"/>
      <c r="D223" s="33"/>
      <c r="E223" s="32"/>
    </row>
    <row r="224" spans="2:5" ht="15.75" x14ac:dyDescent="0.25">
      <c r="B224" s="33"/>
      <c r="C224" s="33"/>
      <c r="D224" s="33"/>
      <c r="E224" s="32"/>
    </row>
    <row r="225" spans="2:5" ht="15.75" x14ac:dyDescent="0.25">
      <c r="B225" s="33"/>
      <c r="C225" s="33"/>
      <c r="D225" s="33"/>
      <c r="E225" s="32"/>
    </row>
    <row r="226" spans="2:5" ht="15.75" x14ac:dyDescent="0.25">
      <c r="B226" s="33"/>
      <c r="C226" s="33"/>
      <c r="D226" s="33"/>
      <c r="E226" s="32"/>
    </row>
    <row r="227" spans="2:5" ht="15.75" x14ac:dyDescent="0.25">
      <c r="B227" s="33"/>
      <c r="C227" s="33"/>
      <c r="D227" s="33"/>
      <c r="E227" s="32"/>
    </row>
    <row r="228" spans="2:5" ht="15.75" x14ac:dyDescent="0.25">
      <c r="B228" s="33"/>
      <c r="C228" s="33"/>
      <c r="D228" s="33"/>
      <c r="E228" s="32"/>
    </row>
    <row r="229" spans="2:5" ht="15.75" x14ac:dyDescent="0.25">
      <c r="B229" s="33"/>
      <c r="C229" s="33"/>
      <c r="D229" s="33"/>
      <c r="E229" s="32"/>
    </row>
    <row r="230" spans="2:5" ht="15.75" x14ac:dyDescent="0.25">
      <c r="B230" s="33"/>
      <c r="C230" s="33"/>
      <c r="D230" s="33"/>
      <c r="E230" s="32"/>
    </row>
    <row r="231" spans="2:5" ht="15.75" x14ac:dyDescent="0.25">
      <c r="B231" s="33"/>
      <c r="C231" s="33"/>
      <c r="D231" s="33"/>
      <c r="E231" s="32"/>
    </row>
    <row r="232" spans="2:5" ht="15.75" x14ac:dyDescent="0.25">
      <c r="B232" s="33"/>
      <c r="C232" s="33"/>
      <c r="D232" s="33"/>
      <c r="E232" s="32"/>
    </row>
    <row r="233" spans="2:5" ht="15.75" x14ac:dyDescent="0.25">
      <c r="B233" s="33"/>
      <c r="C233" s="33"/>
      <c r="D233" s="33"/>
      <c r="E233" s="32"/>
    </row>
    <row r="234" spans="2:5" ht="15.75" x14ac:dyDescent="0.25">
      <c r="B234" s="33"/>
      <c r="C234" s="33"/>
      <c r="D234" s="33"/>
      <c r="E234" s="32"/>
    </row>
    <row r="235" spans="2:5" ht="15.75" x14ac:dyDescent="0.25">
      <c r="B235" s="33"/>
      <c r="C235" s="33"/>
      <c r="D235" s="33"/>
      <c r="E235" s="32"/>
    </row>
    <row r="236" spans="2:5" ht="15.75" x14ac:dyDescent="0.25">
      <c r="B236" s="33"/>
      <c r="C236" s="33"/>
      <c r="D236" s="33"/>
      <c r="E236" s="32"/>
    </row>
    <row r="237" spans="2:5" ht="15.75" x14ac:dyDescent="0.25">
      <c r="B237" s="33"/>
      <c r="C237" s="33"/>
      <c r="D237" s="33"/>
      <c r="E237" s="32"/>
    </row>
    <row r="238" spans="2:5" ht="15.75" x14ac:dyDescent="0.25">
      <c r="B238" s="33"/>
      <c r="C238" s="33"/>
      <c r="D238" s="33"/>
      <c r="E238" s="32"/>
    </row>
    <row r="239" spans="2:5" ht="15.75" x14ac:dyDescent="0.25">
      <c r="B239" s="33"/>
      <c r="C239" s="33"/>
      <c r="D239" s="33"/>
      <c r="E239" s="32"/>
    </row>
    <row r="240" spans="2:5" ht="15.75" x14ac:dyDescent="0.25">
      <c r="B240" s="33"/>
      <c r="C240" s="33"/>
      <c r="D240" s="33"/>
      <c r="E240" s="32"/>
    </row>
    <row r="241" spans="2:5" ht="15.75" x14ac:dyDescent="0.25">
      <c r="B241" s="33"/>
      <c r="C241" s="33"/>
      <c r="D241" s="33"/>
      <c r="E241" s="32"/>
    </row>
    <row r="242" spans="2:5" ht="15.75" x14ac:dyDescent="0.25">
      <c r="B242" s="33"/>
      <c r="C242" s="33"/>
      <c r="D242" s="33"/>
      <c r="E242" s="32"/>
    </row>
    <row r="243" spans="2:5" ht="15.75" x14ac:dyDescent="0.25">
      <c r="B243" s="33"/>
      <c r="C243" s="33"/>
      <c r="D243" s="33"/>
      <c r="E243" s="32"/>
    </row>
    <row r="244" spans="2:5" ht="15.75" x14ac:dyDescent="0.25">
      <c r="B244" s="33"/>
      <c r="C244" s="33"/>
      <c r="D244" s="33"/>
      <c r="E244" s="32"/>
    </row>
    <row r="245" spans="2:5" ht="15.75" x14ac:dyDescent="0.25">
      <c r="B245" s="33"/>
      <c r="C245" s="33"/>
      <c r="D245" s="33"/>
      <c r="E245" s="32"/>
    </row>
    <row r="246" spans="2:5" ht="15.75" x14ac:dyDescent="0.25">
      <c r="B246" s="33"/>
      <c r="C246" s="33"/>
      <c r="D246" s="33"/>
      <c r="E246" s="32"/>
    </row>
    <row r="247" spans="2:5" ht="15.75" x14ac:dyDescent="0.25">
      <c r="B247" s="33"/>
      <c r="C247" s="33"/>
      <c r="D247" s="33"/>
      <c r="E247" s="32"/>
    </row>
    <row r="248" spans="2:5" ht="15.75" x14ac:dyDescent="0.25">
      <c r="B248" s="33"/>
      <c r="C248" s="33"/>
      <c r="D248" s="33"/>
      <c r="E248" s="32"/>
    </row>
    <row r="249" spans="2:5" ht="15.75" x14ac:dyDescent="0.25">
      <c r="B249" s="33"/>
      <c r="C249" s="33"/>
      <c r="D249" s="33"/>
      <c r="E249" s="32"/>
    </row>
    <row r="250" spans="2:5" ht="15.75" x14ac:dyDescent="0.25">
      <c r="B250" s="33"/>
      <c r="C250" s="33"/>
      <c r="D250" s="33"/>
      <c r="E250" s="32"/>
    </row>
    <row r="251" spans="2:5" ht="15.75" x14ac:dyDescent="0.25">
      <c r="B251" s="33"/>
      <c r="C251" s="33"/>
      <c r="D251" s="33"/>
      <c r="E251" s="32"/>
    </row>
    <row r="252" spans="2:5" ht="15.75" x14ac:dyDescent="0.25">
      <c r="B252" s="33"/>
      <c r="C252" s="33"/>
      <c r="D252" s="33"/>
      <c r="E252" s="32"/>
    </row>
    <row r="253" spans="2:5" ht="15.75" x14ac:dyDescent="0.25">
      <c r="B253" s="33"/>
      <c r="C253" s="33"/>
      <c r="D253" s="33"/>
      <c r="E253" s="32"/>
    </row>
    <row r="254" spans="2:5" ht="15.75" x14ac:dyDescent="0.25">
      <c r="B254" s="33"/>
      <c r="C254" s="33"/>
      <c r="D254" s="33"/>
      <c r="E254" s="32"/>
    </row>
    <row r="255" spans="2:5" ht="15.75" x14ac:dyDescent="0.25">
      <c r="B255" s="33"/>
      <c r="C255" s="33"/>
      <c r="D255" s="33"/>
      <c r="E255" s="32"/>
    </row>
    <row r="256" spans="2:5" ht="15.75" x14ac:dyDescent="0.25">
      <c r="B256" s="33"/>
      <c r="C256" s="33"/>
      <c r="D256" s="33"/>
      <c r="E256" s="32"/>
    </row>
    <row r="257" spans="2:5" ht="15.75" x14ac:dyDescent="0.25">
      <c r="B257" s="33"/>
      <c r="C257" s="33"/>
      <c r="D257" s="33"/>
      <c r="E257" s="32"/>
    </row>
    <row r="258" spans="2:5" ht="15.75" x14ac:dyDescent="0.25">
      <c r="B258" s="33"/>
      <c r="C258" s="33"/>
      <c r="D258" s="33"/>
      <c r="E258" s="32"/>
    </row>
    <row r="259" spans="2:5" ht="15.75" x14ac:dyDescent="0.25">
      <c r="B259" s="33"/>
      <c r="C259" s="33"/>
      <c r="D259" s="33"/>
      <c r="E259" s="32"/>
    </row>
    <row r="260" spans="2:5" ht="15.75" x14ac:dyDescent="0.25">
      <c r="B260" s="33"/>
      <c r="C260" s="33"/>
      <c r="D260" s="33"/>
      <c r="E260" s="32"/>
    </row>
    <row r="261" spans="2:5" ht="15.75" x14ac:dyDescent="0.25">
      <c r="B261" s="33"/>
      <c r="C261" s="33"/>
      <c r="D261" s="33"/>
      <c r="E261" s="32"/>
    </row>
    <row r="262" spans="2:5" ht="15.75" x14ac:dyDescent="0.25">
      <c r="B262" s="33"/>
      <c r="C262" s="33"/>
      <c r="D262" s="33"/>
      <c r="E262" s="32"/>
    </row>
    <row r="263" spans="2:5" ht="15.75" x14ac:dyDescent="0.25">
      <c r="B263" s="33"/>
      <c r="C263" s="33"/>
      <c r="D263" s="33"/>
      <c r="E263" s="32"/>
    </row>
    <row r="264" spans="2:5" ht="15.75" x14ac:dyDescent="0.25">
      <c r="B264" s="33"/>
      <c r="C264" s="33"/>
      <c r="D264" s="33"/>
      <c r="E264" s="32"/>
    </row>
    <row r="265" spans="2:5" ht="15.75" x14ac:dyDescent="0.25">
      <c r="B265" s="33"/>
      <c r="C265" s="33"/>
      <c r="D265" s="33"/>
      <c r="E265" s="32"/>
    </row>
    <row r="266" spans="2:5" ht="15.75" x14ac:dyDescent="0.25">
      <c r="B266" s="33"/>
      <c r="C266" s="33"/>
      <c r="D266" s="33"/>
      <c r="E266" s="32"/>
    </row>
    <row r="267" spans="2:5" ht="15.75" x14ac:dyDescent="0.25">
      <c r="B267" s="33"/>
      <c r="C267" s="33"/>
      <c r="D267" s="33"/>
      <c r="E267" s="32"/>
    </row>
    <row r="268" spans="2:5" ht="15.75" x14ac:dyDescent="0.25">
      <c r="B268" s="33"/>
      <c r="C268" s="33"/>
      <c r="D268" s="33"/>
      <c r="E268" s="32"/>
    </row>
    <row r="269" spans="2:5" ht="15.75" x14ac:dyDescent="0.25">
      <c r="B269" s="33"/>
      <c r="C269" s="33"/>
      <c r="D269" s="33"/>
      <c r="E269" s="32"/>
    </row>
    <row r="270" spans="2:5" ht="15.75" x14ac:dyDescent="0.25">
      <c r="B270" s="33"/>
      <c r="C270" s="33"/>
      <c r="D270" s="33"/>
      <c r="E270" s="32"/>
    </row>
    <row r="271" spans="2:5" ht="15.75" x14ac:dyDescent="0.25">
      <c r="B271" s="33"/>
      <c r="C271" s="33"/>
      <c r="D271" s="33"/>
      <c r="E271" s="32"/>
    </row>
    <row r="272" spans="2:5" ht="15.75" x14ac:dyDescent="0.25">
      <c r="B272" s="33"/>
      <c r="C272" s="33"/>
      <c r="D272" s="33"/>
      <c r="E272" s="32"/>
    </row>
    <row r="273" spans="2:5" ht="15.75" x14ac:dyDescent="0.25">
      <c r="B273" s="33"/>
      <c r="C273" s="33"/>
      <c r="D273" s="33"/>
      <c r="E273" s="32"/>
    </row>
    <row r="274" spans="2:5" ht="15.75" x14ac:dyDescent="0.25">
      <c r="B274" s="33"/>
      <c r="C274" s="33"/>
      <c r="D274" s="33"/>
      <c r="E274" s="32"/>
    </row>
    <row r="275" spans="2:5" ht="15.75" x14ac:dyDescent="0.25">
      <c r="B275" s="33"/>
      <c r="C275" s="33"/>
      <c r="D275" s="33"/>
      <c r="E275" s="32"/>
    </row>
    <row r="276" spans="2:5" ht="15.75" x14ac:dyDescent="0.25">
      <c r="B276" s="33"/>
      <c r="C276" s="33"/>
      <c r="D276" s="33"/>
      <c r="E276" s="32"/>
    </row>
    <row r="277" spans="2:5" ht="15.75" x14ac:dyDescent="0.25">
      <c r="B277" s="33"/>
      <c r="C277" s="33"/>
      <c r="D277" s="33"/>
      <c r="E277" s="32"/>
    </row>
    <row r="278" spans="2:5" ht="15.75" x14ac:dyDescent="0.25">
      <c r="B278" s="33"/>
      <c r="C278" s="33"/>
      <c r="D278" s="33"/>
      <c r="E278" s="32"/>
    </row>
    <row r="279" spans="2:5" ht="15.75" x14ac:dyDescent="0.25">
      <c r="B279" s="33"/>
      <c r="C279" s="33"/>
      <c r="D279" s="33"/>
      <c r="E279" s="32"/>
    </row>
    <row r="280" spans="2:5" ht="15.75" x14ac:dyDescent="0.25">
      <c r="B280" s="33"/>
      <c r="C280" s="33"/>
      <c r="D280" s="33"/>
      <c r="E280" s="32"/>
    </row>
    <row r="281" spans="2:5" ht="15.75" x14ac:dyDescent="0.25">
      <c r="B281" s="33"/>
      <c r="C281" s="33"/>
      <c r="D281" s="33"/>
      <c r="E281" s="32"/>
    </row>
    <row r="282" spans="2:5" ht="15.75" x14ac:dyDescent="0.25">
      <c r="B282" s="33"/>
      <c r="C282" s="33"/>
      <c r="D282" s="33"/>
      <c r="E282" s="32"/>
    </row>
    <row r="283" spans="2:5" ht="15.75" x14ac:dyDescent="0.25">
      <c r="B283" s="33"/>
      <c r="C283" s="33"/>
      <c r="D283" s="33"/>
      <c r="E283" s="32"/>
    </row>
    <row r="284" spans="2:5" ht="15.75" x14ac:dyDescent="0.25">
      <c r="B284" s="33"/>
      <c r="C284" s="33"/>
      <c r="D284" s="33"/>
      <c r="E284" s="32"/>
    </row>
    <row r="285" spans="2:5" ht="15.75" x14ac:dyDescent="0.25">
      <c r="B285" s="33"/>
      <c r="C285" s="33"/>
      <c r="D285" s="33"/>
      <c r="E285" s="32"/>
    </row>
    <row r="286" spans="2:5" ht="15.75" x14ac:dyDescent="0.25">
      <c r="B286" s="33"/>
      <c r="C286" s="33"/>
      <c r="D286" s="33"/>
      <c r="E286" s="32"/>
    </row>
    <row r="287" spans="2:5" ht="15.75" x14ac:dyDescent="0.25">
      <c r="B287" s="33"/>
      <c r="C287" s="33"/>
      <c r="D287" s="33"/>
      <c r="E287" s="32"/>
    </row>
    <row r="288" spans="2:5" ht="15.75" x14ac:dyDescent="0.25">
      <c r="B288" s="33"/>
      <c r="C288" s="33"/>
      <c r="D288" s="33"/>
      <c r="E288" s="32"/>
    </row>
    <row r="289" spans="2:5" ht="15.75" x14ac:dyDescent="0.25">
      <c r="B289" s="33"/>
      <c r="C289" s="33"/>
      <c r="D289" s="33"/>
      <c r="E289" s="32"/>
    </row>
    <row r="290" spans="2:5" ht="15.75" x14ac:dyDescent="0.25">
      <c r="B290" s="33"/>
      <c r="C290" s="33"/>
      <c r="D290" s="33"/>
      <c r="E290" s="32"/>
    </row>
    <row r="291" spans="2:5" ht="15.75" x14ac:dyDescent="0.25">
      <c r="B291" s="33"/>
      <c r="C291" s="33"/>
      <c r="D291" s="33"/>
      <c r="E291" s="32"/>
    </row>
    <row r="292" spans="2:5" ht="15.75" x14ac:dyDescent="0.25">
      <c r="B292" s="33"/>
      <c r="C292" s="33"/>
      <c r="D292" s="33"/>
      <c r="E292" s="32"/>
    </row>
    <row r="293" spans="2:5" ht="15.75" x14ac:dyDescent="0.25">
      <c r="B293" s="33"/>
      <c r="C293" s="33"/>
      <c r="D293" s="33"/>
      <c r="E293" s="32"/>
    </row>
    <row r="294" spans="2:5" ht="15.75" x14ac:dyDescent="0.25">
      <c r="B294" s="33"/>
      <c r="C294" s="33"/>
      <c r="D294" s="33"/>
      <c r="E294" s="32"/>
    </row>
    <row r="295" spans="2:5" ht="15.75" x14ac:dyDescent="0.25">
      <c r="B295" s="33"/>
      <c r="C295" s="33"/>
      <c r="D295" s="33"/>
      <c r="E295" s="32"/>
    </row>
    <row r="296" spans="2:5" ht="15.75" x14ac:dyDescent="0.25">
      <c r="B296" s="33"/>
      <c r="C296" s="33"/>
      <c r="D296" s="33"/>
      <c r="E296" s="32"/>
    </row>
    <row r="297" spans="2:5" ht="15.75" x14ac:dyDescent="0.25">
      <c r="B297" s="33"/>
      <c r="C297" s="33"/>
      <c r="D297" s="33"/>
      <c r="E297" s="32"/>
    </row>
    <row r="298" spans="2:5" ht="15.75" x14ac:dyDescent="0.25">
      <c r="B298" s="33"/>
      <c r="C298" s="33"/>
      <c r="D298" s="33"/>
      <c r="E298" s="32"/>
    </row>
    <row r="299" spans="2:5" ht="15.75" x14ac:dyDescent="0.25">
      <c r="B299" s="33"/>
      <c r="C299" s="33"/>
      <c r="D299" s="33"/>
      <c r="E299" s="32"/>
    </row>
    <row r="300" spans="2:5" ht="15.75" x14ac:dyDescent="0.25">
      <c r="B300" s="33"/>
      <c r="C300" s="33"/>
      <c r="D300" s="33"/>
      <c r="E300" s="32"/>
    </row>
    <row r="301" spans="2:5" ht="15.75" x14ac:dyDescent="0.25">
      <c r="B301" s="33"/>
      <c r="C301" s="33"/>
      <c r="D301" s="33"/>
      <c r="E301" s="32"/>
    </row>
    <row r="302" spans="2:5" ht="15.75" x14ac:dyDescent="0.25">
      <c r="B302" s="33"/>
      <c r="C302" s="33"/>
      <c r="D302" s="33"/>
      <c r="E302" s="32"/>
    </row>
    <row r="303" spans="2:5" ht="15.75" x14ac:dyDescent="0.25">
      <c r="B303" s="33"/>
      <c r="C303" s="33"/>
      <c r="D303" s="33"/>
      <c r="E303" s="32"/>
    </row>
    <row r="304" spans="2:5" ht="15.75" x14ac:dyDescent="0.25">
      <c r="B304" s="33"/>
      <c r="C304" s="33"/>
      <c r="D304" s="33"/>
      <c r="E304" s="32"/>
    </row>
    <row r="305" spans="2:5" ht="15.75" x14ac:dyDescent="0.25">
      <c r="B305" s="33"/>
      <c r="C305" s="33"/>
      <c r="D305" s="33"/>
      <c r="E305" s="32"/>
    </row>
    <row r="306" spans="2:5" ht="15.75" x14ac:dyDescent="0.25">
      <c r="B306" s="33"/>
      <c r="C306" s="33"/>
      <c r="D306" s="33"/>
      <c r="E306" s="32"/>
    </row>
    <row r="307" spans="2:5" ht="15.75" x14ac:dyDescent="0.25">
      <c r="B307" s="33"/>
      <c r="C307" s="33"/>
      <c r="D307" s="33"/>
      <c r="E307" s="32"/>
    </row>
    <row r="308" spans="2:5" ht="15.75" x14ac:dyDescent="0.25">
      <c r="B308" s="33"/>
      <c r="C308" s="33"/>
      <c r="D308" s="33"/>
      <c r="E308" s="32"/>
    </row>
    <row r="309" spans="2:5" ht="15.75" x14ac:dyDescent="0.25">
      <c r="B309" s="33"/>
      <c r="C309" s="33"/>
      <c r="D309" s="33"/>
      <c r="E309" s="32"/>
    </row>
    <row r="310" spans="2:5" ht="15.75" x14ac:dyDescent="0.25">
      <c r="B310" s="33"/>
      <c r="C310" s="33"/>
      <c r="D310" s="33"/>
      <c r="E310" s="32"/>
    </row>
    <row r="311" spans="2:5" ht="15.75" x14ac:dyDescent="0.25">
      <c r="B311" s="33"/>
      <c r="C311" s="33"/>
      <c r="D311" s="33"/>
      <c r="E311" s="32"/>
    </row>
    <row r="312" spans="2:5" ht="15.75" x14ac:dyDescent="0.25">
      <c r="B312" s="33"/>
      <c r="C312" s="33"/>
      <c r="D312" s="33"/>
      <c r="E312" s="32"/>
    </row>
    <row r="313" spans="2:5" ht="15.75" x14ac:dyDescent="0.25">
      <c r="B313" s="33"/>
      <c r="C313" s="33"/>
      <c r="D313" s="33"/>
      <c r="E313" s="32"/>
    </row>
    <row r="314" spans="2:5" ht="15.75" x14ac:dyDescent="0.25">
      <c r="B314" s="33"/>
      <c r="C314" s="33"/>
      <c r="D314" s="33"/>
      <c r="E314" s="32"/>
    </row>
    <row r="315" spans="2:5" ht="15.75" x14ac:dyDescent="0.25">
      <c r="B315" s="33"/>
      <c r="C315" s="33"/>
      <c r="D315" s="33"/>
      <c r="E315" s="32"/>
    </row>
    <row r="316" spans="2:5" ht="15.75" x14ac:dyDescent="0.25">
      <c r="B316" s="33"/>
      <c r="C316" s="33"/>
      <c r="D316" s="33"/>
      <c r="E316" s="32"/>
    </row>
    <row r="317" spans="2:5" ht="15.75" x14ac:dyDescent="0.25">
      <c r="B317" s="33"/>
      <c r="C317" s="33"/>
      <c r="D317" s="33"/>
      <c r="E317" s="32"/>
    </row>
    <row r="318" spans="2:5" ht="15.75" x14ac:dyDescent="0.25">
      <c r="B318" s="33"/>
      <c r="C318" s="33"/>
      <c r="D318" s="33"/>
      <c r="E318" s="32"/>
    </row>
    <row r="319" spans="2:5" ht="15.75" x14ac:dyDescent="0.25">
      <c r="B319" s="33"/>
      <c r="C319" s="33"/>
      <c r="D319" s="33"/>
      <c r="E319" s="32"/>
    </row>
    <row r="320" spans="2:5" ht="15.75" x14ac:dyDescent="0.25">
      <c r="B320" s="33"/>
      <c r="C320" s="33"/>
      <c r="D320" s="33"/>
      <c r="E320" s="32"/>
    </row>
    <row r="321" spans="2:5" ht="15.75" x14ac:dyDescent="0.25">
      <c r="B321" s="33"/>
      <c r="C321" s="33"/>
      <c r="D321" s="33"/>
      <c r="E321" s="32"/>
    </row>
    <row r="322" spans="2:5" ht="15.75" x14ac:dyDescent="0.25">
      <c r="B322" s="33"/>
      <c r="C322" s="33"/>
      <c r="D322" s="33"/>
      <c r="E322" s="32"/>
    </row>
    <row r="323" spans="2:5" ht="15.75" x14ac:dyDescent="0.25">
      <c r="B323" s="33"/>
      <c r="C323" s="33"/>
      <c r="D323" s="33"/>
      <c r="E323" s="32"/>
    </row>
    <row r="324" spans="2:5" ht="15.75" x14ac:dyDescent="0.25">
      <c r="B324" s="33"/>
      <c r="C324" s="33"/>
      <c r="D324" s="33"/>
      <c r="E324" s="32"/>
    </row>
    <row r="325" spans="2:5" ht="15.75" x14ac:dyDescent="0.25">
      <c r="B325" s="33"/>
      <c r="C325" s="33"/>
      <c r="D325" s="33"/>
      <c r="E325" s="32"/>
    </row>
    <row r="326" spans="2:5" ht="15.75" x14ac:dyDescent="0.25">
      <c r="B326" s="33"/>
      <c r="C326" s="33"/>
      <c r="D326" s="33"/>
      <c r="E326" s="32"/>
    </row>
    <row r="327" spans="2:5" ht="15.75" x14ac:dyDescent="0.25">
      <c r="B327" s="33"/>
      <c r="C327" s="33"/>
      <c r="D327" s="33"/>
      <c r="E327" s="32"/>
    </row>
    <row r="328" spans="2:5" ht="15.75" x14ac:dyDescent="0.25">
      <c r="B328" s="33"/>
      <c r="C328" s="33"/>
      <c r="D328" s="33"/>
      <c r="E328" s="32"/>
    </row>
    <row r="329" spans="2:5" ht="15.75" x14ac:dyDescent="0.25">
      <c r="B329" s="33"/>
      <c r="C329" s="33"/>
      <c r="D329" s="33"/>
      <c r="E329" s="32"/>
    </row>
    <row r="330" spans="2:5" ht="15.75" x14ac:dyDescent="0.25">
      <c r="B330" s="33"/>
      <c r="C330" s="33"/>
      <c r="D330" s="33"/>
      <c r="E330" s="32"/>
    </row>
    <row r="331" spans="2:5" ht="15.75" x14ac:dyDescent="0.25">
      <c r="B331" s="33"/>
      <c r="C331" s="33"/>
      <c r="D331" s="33"/>
      <c r="E331" s="32"/>
    </row>
    <row r="332" spans="2:5" ht="15.75" x14ac:dyDescent="0.25">
      <c r="B332" s="33"/>
      <c r="C332" s="33"/>
      <c r="D332" s="33"/>
      <c r="E332" s="32"/>
    </row>
    <row r="333" spans="2:5" ht="15.75" x14ac:dyDescent="0.25">
      <c r="B333" s="33"/>
      <c r="C333" s="33"/>
      <c r="D333" s="33"/>
      <c r="E333" s="32"/>
    </row>
    <row r="334" spans="2:5" ht="15.75" x14ac:dyDescent="0.25">
      <c r="B334" s="33"/>
      <c r="C334" s="33"/>
      <c r="D334" s="33"/>
      <c r="E334" s="32"/>
    </row>
    <row r="335" spans="2:5" ht="15.75" x14ac:dyDescent="0.25">
      <c r="B335" s="33"/>
      <c r="C335" s="33"/>
      <c r="D335" s="33"/>
      <c r="E335" s="32"/>
    </row>
    <row r="336" spans="2:5" ht="15.75" x14ac:dyDescent="0.25">
      <c r="B336" s="33"/>
      <c r="C336" s="33"/>
      <c r="D336" s="33"/>
      <c r="E336" s="32"/>
    </row>
    <row r="337" spans="2:5" ht="15.75" x14ac:dyDescent="0.25">
      <c r="B337" s="33"/>
      <c r="C337" s="33"/>
      <c r="D337" s="33"/>
      <c r="E337" s="32"/>
    </row>
    <row r="338" spans="2:5" ht="15.75" x14ac:dyDescent="0.25">
      <c r="B338" s="33"/>
      <c r="C338" s="33"/>
      <c r="D338" s="33"/>
      <c r="E338" s="32"/>
    </row>
    <row r="339" spans="2:5" ht="15.75" x14ac:dyDescent="0.25">
      <c r="B339" s="33"/>
      <c r="C339" s="33"/>
      <c r="D339" s="33"/>
      <c r="E339" s="32"/>
    </row>
    <row r="340" spans="2:5" ht="15.75" x14ac:dyDescent="0.25">
      <c r="B340" s="33"/>
      <c r="C340" s="33"/>
      <c r="D340" s="33"/>
      <c r="E340" s="32"/>
    </row>
    <row r="341" spans="2:5" ht="15.75" x14ac:dyDescent="0.25">
      <c r="B341" s="33"/>
      <c r="C341" s="33"/>
      <c r="D341" s="33"/>
      <c r="E341" s="32"/>
    </row>
    <row r="342" spans="2:5" ht="15.75" x14ac:dyDescent="0.25">
      <c r="B342" s="33"/>
      <c r="C342" s="33"/>
      <c r="D342" s="33"/>
      <c r="E342" s="32"/>
    </row>
    <row r="343" spans="2:5" ht="15.75" x14ac:dyDescent="0.25">
      <c r="B343" s="33"/>
      <c r="C343" s="33"/>
      <c r="D343" s="33"/>
      <c r="E343" s="32"/>
    </row>
    <row r="344" spans="2:5" ht="15.75" x14ac:dyDescent="0.25">
      <c r="B344" s="33"/>
      <c r="C344" s="33"/>
      <c r="D344" s="33"/>
      <c r="E344" s="32"/>
    </row>
    <row r="345" spans="2:5" ht="15.75" x14ac:dyDescent="0.25">
      <c r="B345" s="33"/>
      <c r="C345" s="33"/>
      <c r="D345" s="33"/>
      <c r="E345" s="32"/>
    </row>
    <row r="346" spans="2:5" ht="15.75" x14ac:dyDescent="0.25">
      <c r="B346" s="33"/>
      <c r="C346" s="33"/>
      <c r="D346" s="33"/>
      <c r="E346" s="32"/>
    </row>
    <row r="347" spans="2:5" ht="15.75" x14ac:dyDescent="0.25">
      <c r="B347" s="33"/>
      <c r="C347" s="33"/>
      <c r="D347" s="33"/>
      <c r="E347" s="32"/>
    </row>
    <row r="348" spans="2:5" ht="15.75" x14ac:dyDescent="0.25">
      <c r="B348" s="33"/>
      <c r="C348" s="33"/>
      <c r="D348" s="33"/>
      <c r="E348" s="32"/>
    </row>
    <row r="349" spans="2:5" ht="15.75" x14ac:dyDescent="0.25">
      <c r="B349" s="33"/>
      <c r="C349" s="33"/>
      <c r="D349" s="33"/>
      <c r="E349" s="32"/>
    </row>
    <row r="350" spans="2:5" ht="15.75" x14ac:dyDescent="0.25">
      <c r="B350" s="33"/>
      <c r="C350" s="33"/>
      <c r="D350" s="33"/>
      <c r="E350" s="32"/>
    </row>
    <row r="351" spans="2:5" ht="15.75" x14ac:dyDescent="0.25">
      <c r="B351" s="33"/>
      <c r="C351" s="33"/>
      <c r="D351" s="33"/>
      <c r="E351" s="32"/>
    </row>
    <row r="352" spans="2:5" ht="15.75" x14ac:dyDescent="0.25">
      <c r="B352" s="33"/>
      <c r="C352" s="33"/>
      <c r="D352" s="33"/>
      <c r="E352" s="32"/>
    </row>
    <row r="353" spans="2:5" ht="15.75" x14ac:dyDescent="0.25">
      <c r="B353" s="33"/>
      <c r="C353" s="33"/>
      <c r="D353" s="33"/>
      <c r="E353" s="32"/>
    </row>
    <row r="354" spans="2:5" ht="15.75" x14ac:dyDescent="0.25">
      <c r="B354" s="33"/>
      <c r="C354" s="33"/>
      <c r="D354" s="33"/>
      <c r="E354" s="32"/>
    </row>
    <row r="355" spans="2:5" ht="15.75" x14ac:dyDescent="0.25">
      <c r="B355" s="33"/>
      <c r="C355" s="33"/>
      <c r="D355" s="33"/>
      <c r="E355" s="32"/>
    </row>
    <row r="356" spans="2:5" ht="15.75" x14ac:dyDescent="0.25">
      <c r="B356" s="33"/>
      <c r="C356" s="33"/>
      <c r="D356" s="33"/>
      <c r="E356" s="32"/>
    </row>
    <row r="357" spans="2:5" ht="15.75" x14ac:dyDescent="0.25">
      <c r="B357" s="33"/>
      <c r="C357" s="33"/>
      <c r="D357" s="33"/>
      <c r="E357" s="32"/>
    </row>
    <row r="358" spans="2:5" ht="15.75" x14ac:dyDescent="0.25">
      <c r="B358" s="33"/>
      <c r="C358" s="33"/>
      <c r="D358" s="33"/>
      <c r="E358" s="32"/>
    </row>
    <row r="359" spans="2:5" ht="15.75" x14ac:dyDescent="0.25">
      <c r="B359" s="33"/>
      <c r="C359" s="33"/>
      <c r="D359" s="33"/>
      <c r="E359" s="32"/>
    </row>
    <row r="360" spans="2:5" ht="15.75" x14ac:dyDescent="0.25">
      <c r="B360" s="33"/>
      <c r="C360" s="33"/>
      <c r="D360" s="33"/>
      <c r="E360" s="32"/>
    </row>
    <row r="361" spans="2:5" ht="15.75" x14ac:dyDescent="0.25">
      <c r="B361" s="33"/>
      <c r="C361" s="33"/>
      <c r="D361" s="33"/>
      <c r="E361" s="32"/>
    </row>
    <row r="362" spans="2:5" ht="15.75" x14ac:dyDescent="0.25">
      <c r="B362" s="33"/>
      <c r="C362" s="33"/>
      <c r="D362" s="33"/>
      <c r="E362" s="32"/>
    </row>
    <row r="363" spans="2:5" ht="15.75" x14ac:dyDescent="0.25">
      <c r="B363" s="33"/>
      <c r="C363" s="33"/>
      <c r="D363" s="33"/>
      <c r="E363" s="32"/>
    </row>
    <row r="364" spans="2:5" ht="15.75" x14ac:dyDescent="0.25">
      <c r="B364" s="33"/>
      <c r="C364" s="33"/>
      <c r="D364" s="33"/>
      <c r="E364" s="32"/>
    </row>
    <row r="365" spans="2:5" ht="15.75" x14ac:dyDescent="0.25">
      <c r="B365" s="33"/>
      <c r="C365" s="33"/>
      <c r="D365" s="33"/>
      <c r="E365" s="32"/>
    </row>
    <row r="366" spans="2:5" ht="15.75" x14ac:dyDescent="0.25">
      <c r="B366" s="33"/>
      <c r="C366" s="33"/>
      <c r="D366" s="33"/>
      <c r="E366" s="32"/>
    </row>
    <row r="367" spans="2:5" ht="15.75" x14ac:dyDescent="0.25">
      <c r="B367" s="33"/>
      <c r="C367" s="33"/>
      <c r="D367" s="33"/>
      <c r="E367" s="32"/>
    </row>
    <row r="368" spans="2:5" ht="15.75" x14ac:dyDescent="0.25">
      <c r="B368" s="33"/>
      <c r="C368" s="33"/>
      <c r="D368" s="33"/>
      <c r="E368" s="32"/>
    </row>
    <row r="369" spans="2:5" ht="15.75" x14ac:dyDescent="0.25">
      <c r="B369" s="33"/>
      <c r="C369" s="33"/>
      <c r="D369" s="33"/>
      <c r="E369" s="32"/>
    </row>
    <row r="370" spans="2:5" ht="15.75" x14ac:dyDescent="0.25">
      <c r="B370" s="33"/>
      <c r="C370" s="33"/>
      <c r="D370" s="33"/>
      <c r="E370" s="32"/>
    </row>
    <row r="371" spans="2:5" ht="15.75" x14ac:dyDescent="0.25">
      <c r="B371" s="33"/>
      <c r="C371" s="33"/>
      <c r="D371" s="33"/>
      <c r="E371" s="32"/>
    </row>
    <row r="372" spans="2:5" ht="15.75" x14ac:dyDescent="0.25">
      <c r="B372" s="33"/>
      <c r="C372" s="33"/>
      <c r="D372" s="33"/>
      <c r="E372" s="32"/>
    </row>
    <row r="373" spans="2:5" ht="15.75" x14ac:dyDescent="0.25">
      <c r="B373" s="33"/>
      <c r="C373" s="33"/>
      <c r="D373" s="33"/>
      <c r="E373" s="32"/>
    </row>
    <row r="374" spans="2:5" ht="15.75" x14ac:dyDescent="0.25">
      <c r="B374" s="33"/>
      <c r="C374" s="33"/>
      <c r="D374" s="33"/>
      <c r="E374" s="32"/>
    </row>
    <row r="375" spans="2:5" ht="15.75" x14ac:dyDescent="0.25">
      <c r="B375" s="33"/>
      <c r="C375" s="33"/>
      <c r="D375" s="33"/>
      <c r="E375" s="32"/>
    </row>
    <row r="376" spans="2:5" ht="15.75" x14ac:dyDescent="0.25">
      <c r="B376" s="33"/>
      <c r="C376" s="33"/>
      <c r="D376" s="33"/>
      <c r="E376" s="32"/>
    </row>
    <row r="377" spans="2:5" ht="15.75" x14ac:dyDescent="0.25">
      <c r="B377" s="33"/>
      <c r="C377" s="33"/>
      <c r="D377" s="33"/>
      <c r="E377" s="32"/>
    </row>
    <row r="378" spans="2:5" ht="15.75" x14ac:dyDescent="0.25">
      <c r="B378" s="33"/>
      <c r="C378" s="33"/>
      <c r="D378" s="33"/>
      <c r="E378" s="32"/>
    </row>
    <row r="379" spans="2:5" ht="15.75" x14ac:dyDescent="0.25">
      <c r="B379" s="33"/>
      <c r="C379" s="33"/>
      <c r="D379" s="33"/>
      <c r="E379" s="32"/>
    </row>
    <row r="380" spans="2:5" ht="15.75" x14ac:dyDescent="0.25">
      <c r="B380" s="33"/>
      <c r="C380" s="33"/>
      <c r="D380" s="33"/>
      <c r="E380" s="32"/>
    </row>
    <row r="381" spans="2:5" ht="15.75" x14ac:dyDescent="0.25">
      <c r="B381" s="33"/>
      <c r="C381" s="33"/>
      <c r="D381" s="33"/>
      <c r="E381" s="32"/>
    </row>
    <row r="382" spans="2:5" ht="15.75" x14ac:dyDescent="0.25">
      <c r="B382" s="33"/>
      <c r="C382" s="33"/>
      <c r="D382" s="33"/>
      <c r="E382" s="32"/>
    </row>
    <row r="383" spans="2:5" ht="15.75" x14ac:dyDescent="0.25">
      <c r="B383" s="33"/>
      <c r="C383" s="33"/>
      <c r="D383" s="33"/>
      <c r="E383" s="32"/>
    </row>
    <row r="384" spans="2:5" ht="15.75" x14ac:dyDescent="0.25">
      <c r="B384" s="33"/>
      <c r="C384" s="33"/>
      <c r="D384" s="33"/>
      <c r="E384" s="32"/>
    </row>
    <row r="385" spans="2:5" ht="15.75" x14ac:dyDescent="0.25">
      <c r="B385" s="33"/>
      <c r="C385" s="33"/>
      <c r="D385" s="33"/>
      <c r="E385" s="32"/>
    </row>
    <row r="386" spans="2:5" ht="15.75" x14ac:dyDescent="0.25">
      <c r="B386" s="33"/>
      <c r="C386" s="33"/>
      <c r="D386" s="33"/>
      <c r="E386" s="32"/>
    </row>
    <row r="387" spans="2:5" ht="15.75" x14ac:dyDescent="0.25">
      <c r="B387" s="33"/>
      <c r="C387" s="33"/>
      <c r="D387" s="33"/>
      <c r="E387" s="32"/>
    </row>
    <row r="388" spans="2:5" ht="15.75" x14ac:dyDescent="0.25">
      <c r="B388" s="33"/>
      <c r="C388" s="33"/>
      <c r="D388" s="33"/>
      <c r="E388" s="32"/>
    </row>
    <row r="389" spans="2:5" ht="15.75" x14ac:dyDescent="0.25">
      <c r="B389" s="33"/>
      <c r="C389" s="33"/>
      <c r="D389" s="33"/>
      <c r="E389" s="32"/>
    </row>
    <row r="390" spans="2:5" ht="15.75" x14ac:dyDescent="0.25">
      <c r="B390" s="33"/>
      <c r="C390" s="33"/>
      <c r="D390" s="33"/>
      <c r="E390" s="32"/>
    </row>
    <row r="391" spans="2:5" ht="15.75" x14ac:dyDescent="0.25">
      <c r="B391" s="33"/>
      <c r="C391" s="33"/>
      <c r="D391" s="33"/>
      <c r="E391" s="32"/>
    </row>
    <row r="392" spans="2:5" ht="15.75" x14ac:dyDescent="0.25">
      <c r="B392" s="33"/>
      <c r="C392" s="33"/>
      <c r="D392" s="33"/>
      <c r="E392" s="32"/>
    </row>
    <row r="393" spans="2:5" ht="15.75" x14ac:dyDescent="0.25">
      <c r="B393" s="33"/>
      <c r="C393" s="33"/>
      <c r="D393" s="33"/>
      <c r="E393" s="32"/>
    </row>
    <row r="394" spans="2:5" ht="15.75" x14ac:dyDescent="0.25">
      <c r="B394" s="33"/>
      <c r="C394" s="33"/>
      <c r="D394" s="33"/>
      <c r="E394" s="32"/>
    </row>
    <row r="395" spans="2:5" ht="15.75" x14ac:dyDescent="0.25">
      <c r="B395" s="33"/>
      <c r="C395" s="33"/>
      <c r="D395" s="33"/>
      <c r="E395" s="32"/>
    </row>
    <row r="396" spans="2:5" ht="15.75" x14ac:dyDescent="0.25">
      <c r="B396" s="33"/>
      <c r="C396" s="33"/>
      <c r="D396" s="33"/>
      <c r="E396" s="32"/>
    </row>
    <row r="397" spans="2:5" ht="15.75" x14ac:dyDescent="0.25">
      <c r="B397" s="33"/>
      <c r="C397" s="33"/>
      <c r="D397" s="33"/>
      <c r="E397" s="32"/>
    </row>
    <row r="398" spans="2:5" ht="15.75" x14ac:dyDescent="0.25">
      <c r="B398" s="33"/>
      <c r="C398" s="33"/>
      <c r="D398" s="33"/>
      <c r="E398" s="32"/>
    </row>
    <row r="399" spans="2:5" ht="15.75" x14ac:dyDescent="0.25">
      <c r="B399" s="33"/>
      <c r="C399" s="33"/>
      <c r="D399" s="33"/>
      <c r="E399" s="32"/>
    </row>
    <row r="400" spans="2:5" ht="15.75" x14ac:dyDescent="0.25">
      <c r="B400" s="33"/>
      <c r="C400" s="33"/>
      <c r="D400" s="33"/>
      <c r="E400" s="32"/>
    </row>
    <row r="401" spans="2:5" ht="15.75" x14ac:dyDescent="0.25">
      <c r="B401" s="33"/>
      <c r="C401" s="33"/>
      <c r="D401" s="33"/>
      <c r="E401" s="32"/>
    </row>
    <row r="402" spans="2:5" ht="15.75" x14ac:dyDescent="0.25">
      <c r="B402" s="33"/>
      <c r="C402" s="33"/>
      <c r="D402" s="33"/>
      <c r="E402" s="32"/>
    </row>
    <row r="403" spans="2:5" ht="15.75" x14ac:dyDescent="0.25">
      <c r="B403" s="33"/>
      <c r="C403" s="33"/>
      <c r="D403" s="33"/>
      <c r="E403" s="32"/>
    </row>
    <row r="404" spans="2:5" ht="15.75" x14ac:dyDescent="0.25">
      <c r="B404" s="33"/>
      <c r="C404" s="33"/>
      <c r="D404" s="33"/>
      <c r="E404" s="32"/>
    </row>
    <row r="405" spans="2:5" ht="15.75" x14ac:dyDescent="0.25">
      <c r="B405" s="33"/>
      <c r="C405" s="33"/>
      <c r="D405" s="33"/>
      <c r="E405" s="32"/>
    </row>
    <row r="406" spans="2:5" ht="15.75" x14ac:dyDescent="0.25">
      <c r="B406" s="33"/>
      <c r="C406" s="33"/>
      <c r="D406" s="33"/>
      <c r="E406" s="32"/>
    </row>
    <row r="407" spans="2:5" ht="15.75" x14ac:dyDescent="0.25">
      <c r="B407" s="33"/>
      <c r="C407" s="33"/>
      <c r="D407" s="33"/>
      <c r="E407" s="32"/>
    </row>
    <row r="408" spans="2:5" ht="15.75" x14ac:dyDescent="0.25">
      <c r="B408" s="33"/>
      <c r="C408" s="33"/>
      <c r="D408" s="33"/>
      <c r="E408" s="32"/>
    </row>
    <row r="409" spans="2:5" ht="15.75" x14ac:dyDescent="0.25">
      <c r="B409" s="33"/>
      <c r="C409" s="33"/>
      <c r="D409" s="33"/>
      <c r="E409" s="32"/>
    </row>
    <row r="410" spans="2:5" ht="15.75" x14ac:dyDescent="0.25">
      <c r="B410" s="33"/>
      <c r="C410" s="33"/>
      <c r="D410" s="33"/>
      <c r="E410" s="32"/>
    </row>
    <row r="411" spans="2:5" ht="15.75" x14ac:dyDescent="0.25">
      <c r="B411" s="33"/>
      <c r="C411" s="33"/>
      <c r="D411" s="33"/>
      <c r="E411" s="32"/>
    </row>
    <row r="412" spans="2:5" ht="15.75" x14ac:dyDescent="0.25">
      <c r="B412" s="33"/>
      <c r="C412" s="33"/>
      <c r="D412" s="33"/>
      <c r="E412" s="32"/>
    </row>
    <row r="413" spans="2:5" ht="15.75" x14ac:dyDescent="0.25">
      <c r="B413" s="33"/>
      <c r="C413" s="33"/>
      <c r="D413" s="33"/>
      <c r="E413" s="32"/>
    </row>
    <row r="414" spans="2:5" ht="15.75" x14ac:dyDescent="0.25">
      <c r="B414" s="33"/>
      <c r="C414" s="33"/>
      <c r="D414" s="33"/>
      <c r="E414" s="32"/>
    </row>
    <row r="415" spans="2:5" ht="15.75" x14ac:dyDescent="0.25">
      <c r="B415" s="33"/>
      <c r="C415" s="33"/>
      <c r="D415" s="33"/>
      <c r="E415" s="32"/>
    </row>
    <row r="416" spans="2:5" ht="15.75" x14ac:dyDescent="0.25">
      <c r="B416" s="33"/>
      <c r="C416" s="33"/>
      <c r="D416" s="33"/>
      <c r="E416" s="32"/>
    </row>
    <row r="417" spans="2:5" ht="15.75" x14ac:dyDescent="0.25">
      <c r="B417" s="33"/>
      <c r="C417" s="33"/>
      <c r="D417" s="33"/>
      <c r="E417" s="32"/>
    </row>
    <row r="418" spans="2:5" ht="15.75" x14ac:dyDescent="0.25">
      <c r="B418" s="33"/>
      <c r="C418" s="33"/>
      <c r="D418" s="33"/>
      <c r="E418" s="32"/>
    </row>
    <row r="419" spans="2:5" ht="15.75" x14ac:dyDescent="0.25">
      <c r="B419" s="33"/>
      <c r="C419" s="33"/>
      <c r="D419" s="33"/>
      <c r="E419" s="32"/>
    </row>
    <row r="420" spans="2:5" ht="15.75" x14ac:dyDescent="0.25">
      <c r="B420" s="33"/>
      <c r="C420" s="33"/>
      <c r="D420" s="33"/>
      <c r="E420" s="32"/>
    </row>
    <row r="421" spans="2:5" ht="15.75" x14ac:dyDescent="0.25">
      <c r="B421" s="33"/>
      <c r="C421" s="33"/>
      <c r="D421" s="33"/>
      <c r="E421" s="32"/>
    </row>
    <row r="422" spans="2:5" ht="15.75" x14ac:dyDescent="0.25">
      <c r="B422" s="33"/>
      <c r="C422" s="33"/>
      <c r="D422" s="33"/>
      <c r="E422" s="32"/>
    </row>
    <row r="423" spans="2:5" ht="15.75" x14ac:dyDescent="0.25">
      <c r="B423" s="33"/>
      <c r="C423" s="33"/>
      <c r="D423" s="33"/>
      <c r="E423" s="32"/>
    </row>
    <row r="424" spans="2:5" ht="15.75" x14ac:dyDescent="0.25">
      <c r="B424" s="33"/>
      <c r="C424" s="33"/>
      <c r="D424" s="33"/>
      <c r="E424" s="32"/>
    </row>
    <row r="425" spans="2:5" ht="15.75" x14ac:dyDescent="0.25">
      <c r="B425" s="33"/>
      <c r="C425" s="33"/>
      <c r="D425" s="33"/>
      <c r="E425" s="32"/>
    </row>
    <row r="426" spans="2:5" ht="15.75" x14ac:dyDescent="0.25">
      <c r="B426" s="33"/>
      <c r="C426" s="33"/>
      <c r="D426" s="33"/>
      <c r="E426" s="32"/>
    </row>
    <row r="427" spans="2:5" ht="15.75" x14ac:dyDescent="0.25">
      <c r="B427" s="33"/>
      <c r="C427" s="33"/>
      <c r="D427" s="33"/>
      <c r="E427" s="32"/>
    </row>
    <row r="428" spans="2:5" ht="15.75" x14ac:dyDescent="0.25">
      <c r="B428" s="33"/>
      <c r="C428" s="33"/>
      <c r="D428" s="33"/>
      <c r="E428" s="32"/>
    </row>
    <row r="429" spans="2:5" ht="15.75" x14ac:dyDescent="0.25">
      <c r="B429" s="33"/>
      <c r="C429" s="33"/>
      <c r="D429" s="33"/>
      <c r="E429" s="32"/>
    </row>
    <row r="430" spans="2:5" ht="15.75" x14ac:dyDescent="0.25">
      <c r="B430" s="33"/>
      <c r="C430" s="33"/>
      <c r="D430" s="33"/>
      <c r="E430" s="32"/>
    </row>
    <row r="431" spans="2:5" ht="15.75" x14ac:dyDescent="0.25">
      <c r="B431" s="33"/>
      <c r="C431" s="33"/>
      <c r="D431" s="33"/>
      <c r="E431" s="32"/>
    </row>
    <row r="432" spans="2:5" ht="15.75" x14ac:dyDescent="0.25">
      <c r="B432" s="33"/>
      <c r="C432" s="33"/>
      <c r="D432" s="33"/>
      <c r="E432" s="32"/>
    </row>
    <row r="433" spans="2:5" ht="15.75" x14ac:dyDescent="0.25">
      <c r="B433" s="33"/>
      <c r="C433" s="33"/>
      <c r="D433" s="33"/>
      <c r="E433" s="32"/>
    </row>
    <row r="434" spans="2:5" ht="15.75" x14ac:dyDescent="0.25">
      <c r="B434" s="33"/>
      <c r="C434" s="33"/>
      <c r="D434" s="33"/>
      <c r="E434" s="32"/>
    </row>
    <row r="435" spans="2:5" ht="15.75" x14ac:dyDescent="0.25">
      <c r="B435" s="33"/>
      <c r="C435" s="33"/>
      <c r="D435" s="33"/>
      <c r="E435" s="32"/>
    </row>
    <row r="436" spans="2:5" ht="15.75" x14ac:dyDescent="0.25">
      <c r="B436" s="33"/>
      <c r="C436" s="33"/>
      <c r="D436" s="33"/>
      <c r="E436" s="32"/>
    </row>
    <row r="437" spans="2:5" ht="15.75" x14ac:dyDescent="0.25">
      <c r="B437" s="33"/>
      <c r="C437" s="33"/>
      <c r="D437" s="33"/>
      <c r="E437" s="32"/>
    </row>
    <row r="438" spans="2:5" ht="15.75" x14ac:dyDescent="0.25">
      <c r="B438" s="33"/>
      <c r="C438" s="33"/>
      <c r="D438" s="33"/>
      <c r="E438" s="32"/>
    </row>
    <row r="439" spans="2:5" ht="15.75" x14ac:dyDescent="0.25">
      <c r="B439" s="33"/>
      <c r="C439" s="33"/>
      <c r="D439" s="33"/>
      <c r="E439" s="32"/>
    </row>
    <row r="440" spans="2:5" ht="15.75" x14ac:dyDescent="0.25">
      <c r="B440" s="33"/>
      <c r="C440" s="33"/>
      <c r="D440" s="33"/>
      <c r="E440" s="32"/>
    </row>
    <row r="441" spans="2:5" ht="15.75" x14ac:dyDescent="0.25">
      <c r="B441" s="33"/>
      <c r="C441" s="33"/>
      <c r="D441" s="33"/>
      <c r="E441" s="32"/>
    </row>
    <row r="442" spans="2:5" ht="15.75" x14ac:dyDescent="0.25">
      <c r="B442" s="33"/>
      <c r="C442" s="33"/>
      <c r="D442" s="33"/>
      <c r="E442" s="32"/>
    </row>
    <row r="443" spans="2:5" ht="15.75" x14ac:dyDescent="0.25">
      <c r="B443" s="33"/>
      <c r="C443" s="33"/>
      <c r="D443" s="33"/>
      <c r="E443" s="32"/>
    </row>
    <row r="444" spans="2:5" ht="15.75" x14ac:dyDescent="0.25">
      <c r="B444" s="33"/>
      <c r="C444" s="33"/>
      <c r="D444" s="33"/>
      <c r="E444" s="32"/>
    </row>
    <row r="445" spans="2:5" ht="15.75" x14ac:dyDescent="0.25">
      <c r="B445" s="33"/>
      <c r="C445" s="33"/>
      <c r="D445" s="33"/>
      <c r="E445" s="32"/>
    </row>
    <row r="446" spans="2:5" ht="15.75" x14ac:dyDescent="0.25">
      <c r="B446" s="33"/>
      <c r="C446" s="33"/>
      <c r="D446" s="33"/>
      <c r="E446" s="32"/>
    </row>
    <row r="447" spans="2:5" ht="15.75" x14ac:dyDescent="0.25">
      <c r="B447" s="33"/>
      <c r="C447" s="33"/>
      <c r="D447" s="33"/>
      <c r="E447" s="32"/>
    </row>
    <row r="448" spans="2:5" ht="15.75" x14ac:dyDescent="0.25">
      <c r="B448" s="33"/>
      <c r="C448" s="33"/>
      <c r="D448" s="33"/>
      <c r="E448" s="32"/>
    </row>
    <row r="449" spans="2:5" ht="15.75" x14ac:dyDescent="0.25">
      <c r="B449" s="33"/>
      <c r="C449" s="33"/>
      <c r="D449" s="33"/>
      <c r="E449" s="32"/>
    </row>
    <row r="450" spans="2:5" ht="15.75" x14ac:dyDescent="0.25">
      <c r="B450" s="33"/>
      <c r="C450" s="33"/>
      <c r="D450" s="33"/>
      <c r="E450" s="32"/>
    </row>
    <row r="451" spans="2:5" ht="15.75" x14ac:dyDescent="0.25">
      <c r="B451" s="33"/>
      <c r="C451" s="33"/>
      <c r="D451" s="33"/>
      <c r="E451" s="32"/>
    </row>
    <row r="452" spans="2:5" ht="15.75" x14ac:dyDescent="0.25">
      <c r="B452" s="33"/>
      <c r="C452" s="33"/>
      <c r="D452" s="33"/>
      <c r="E452" s="32"/>
    </row>
    <row r="453" spans="2:5" ht="15.75" x14ac:dyDescent="0.25">
      <c r="B453" s="33"/>
      <c r="C453" s="33"/>
      <c r="D453" s="33"/>
      <c r="E453" s="32"/>
    </row>
    <row r="454" spans="2:5" ht="15.75" x14ac:dyDescent="0.25">
      <c r="B454" s="33"/>
      <c r="C454" s="33"/>
      <c r="D454" s="33"/>
      <c r="E454" s="32"/>
    </row>
    <row r="455" spans="2:5" ht="15.75" x14ac:dyDescent="0.25">
      <c r="B455" s="33"/>
      <c r="C455" s="33"/>
      <c r="D455" s="33"/>
      <c r="E455" s="32"/>
    </row>
    <row r="456" spans="2:5" ht="15.75" x14ac:dyDescent="0.25">
      <c r="B456" s="33"/>
      <c r="C456" s="33"/>
      <c r="D456" s="33"/>
      <c r="E456" s="32"/>
    </row>
    <row r="457" spans="2:5" ht="15.75" x14ac:dyDescent="0.25">
      <c r="B457" s="33"/>
      <c r="C457" s="33"/>
      <c r="D457" s="33"/>
      <c r="E457" s="32"/>
    </row>
    <row r="458" spans="2:5" ht="15.75" x14ac:dyDescent="0.25">
      <c r="B458" s="33"/>
      <c r="C458" s="33"/>
      <c r="D458" s="33"/>
      <c r="E458" s="32"/>
    </row>
    <row r="459" spans="2:5" ht="15.75" x14ac:dyDescent="0.25">
      <c r="B459" s="33"/>
      <c r="C459" s="33"/>
      <c r="D459" s="33"/>
      <c r="E459" s="32"/>
    </row>
    <row r="460" spans="2:5" ht="15.75" x14ac:dyDescent="0.25">
      <c r="B460" s="33"/>
      <c r="C460" s="33"/>
      <c r="D460" s="33"/>
      <c r="E460" s="32"/>
    </row>
    <row r="461" spans="2:5" ht="15.75" x14ac:dyDescent="0.25">
      <c r="B461" s="33"/>
      <c r="C461" s="33"/>
      <c r="D461" s="33"/>
      <c r="E461" s="32"/>
    </row>
    <row r="462" spans="2:5" ht="15.75" x14ac:dyDescent="0.25">
      <c r="B462" s="33"/>
      <c r="C462" s="33"/>
      <c r="D462" s="33"/>
      <c r="E462" s="32"/>
    </row>
    <row r="463" spans="2:5" ht="15.75" x14ac:dyDescent="0.25">
      <c r="B463" s="33"/>
      <c r="C463" s="33"/>
      <c r="D463" s="33"/>
      <c r="E463" s="32"/>
    </row>
    <row r="464" spans="2:5" ht="15.75" x14ac:dyDescent="0.25">
      <c r="B464" s="33"/>
      <c r="C464" s="33"/>
      <c r="D464" s="33"/>
      <c r="E464" s="32"/>
    </row>
    <row r="465" spans="2:5" ht="15.75" x14ac:dyDescent="0.25">
      <c r="B465" s="33"/>
      <c r="C465" s="33"/>
      <c r="D465" s="33"/>
      <c r="E465" s="32"/>
    </row>
    <row r="466" spans="2:5" ht="15.75" x14ac:dyDescent="0.25">
      <c r="B466" s="33"/>
      <c r="C466" s="33"/>
      <c r="D466" s="33"/>
      <c r="E466" s="32"/>
    </row>
    <row r="467" spans="2:5" ht="15.75" x14ac:dyDescent="0.25">
      <c r="B467" s="33"/>
      <c r="C467" s="33"/>
      <c r="D467" s="33"/>
      <c r="E467" s="32"/>
    </row>
    <row r="468" spans="2:5" ht="15.75" x14ac:dyDescent="0.25">
      <c r="B468" s="33"/>
      <c r="C468" s="33"/>
      <c r="D468" s="33"/>
      <c r="E468" s="32"/>
    </row>
    <row r="469" spans="2:5" ht="15.75" x14ac:dyDescent="0.25">
      <c r="B469" s="33"/>
      <c r="C469" s="33"/>
      <c r="D469" s="33"/>
      <c r="E469" s="32"/>
    </row>
    <row r="470" spans="2:5" ht="15.75" x14ac:dyDescent="0.25">
      <c r="B470" s="33"/>
      <c r="C470" s="33"/>
      <c r="D470" s="33"/>
      <c r="E470" s="32"/>
    </row>
    <row r="471" spans="2:5" ht="15.75" x14ac:dyDescent="0.25">
      <c r="B471" s="33"/>
      <c r="C471" s="33"/>
      <c r="D471" s="33"/>
      <c r="E471" s="32"/>
    </row>
    <row r="472" spans="2:5" ht="15.75" x14ac:dyDescent="0.25">
      <c r="B472" s="33"/>
      <c r="C472" s="33"/>
      <c r="D472" s="33"/>
      <c r="E472" s="32"/>
    </row>
    <row r="473" spans="2:5" ht="15.75" x14ac:dyDescent="0.25">
      <c r="B473" s="33"/>
      <c r="C473" s="33"/>
      <c r="D473" s="33"/>
      <c r="E473" s="32"/>
    </row>
    <row r="474" spans="2:5" ht="15.75" x14ac:dyDescent="0.25">
      <c r="B474" s="33"/>
      <c r="C474" s="33"/>
      <c r="D474" s="33"/>
      <c r="E474" s="32"/>
    </row>
    <row r="475" spans="2:5" ht="15.75" x14ac:dyDescent="0.25">
      <c r="B475" s="33"/>
      <c r="C475" s="33"/>
      <c r="D475" s="33"/>
      <c r="E475" s="32"/>
    </row>
    <row r="476" spans="2:5" ht="15.75" x14ac:dyDescent="0.25">
      <c r="B476" s="33"/>
      <c r="C476" s="33"/>
      <c r="D476" s="33"/>
      <c r="E476" s="32"/>
    </row>
    <row r="477" spans="2:5" ht="15.75" x14ac:dyDescent="0.25">
      <c r="B477" s="33"/>
      <c r="C477" s="33"/>
      <c r="D477" s="33"/>
      <c r="E477" s="32"/>
    </row>
    <row r="478" spans="2:5" ht="15.75" x14ac:dyDescent="0.25">
      <c r="B478" s="33"/>
      <c r="C478" s="33"/>
      <c r="D478" s="33"/>
      <c r="E478" s="32"/>
    </row>
    <row r="479" spans="2:5" ht="15.75" x14ac:dyDescent="0.25">
      <c r="B479" s="33"/>
      <c r="C479" s="33"/>
      <c r="D479" s="33"/>
      <c r="E479" s="32"/>
    </row>
    <row r="480" spans="2:5" ht="15.75" x14ac:dyDescent="0.25">
      <c r="B480" s="33"/>
      <c r="C480" s="33"/>
      <c r="D480" s="33"/>
      <c r="E480" s="32"/>
    </row>
    <row r="481" spans="2:5" ht="15.75" x14ac:dyDescent="0.25">
      <c r="B481" s="33"/>
      <c r="C481" s="33"/>
      <c r="D481" s="33"/>
      <c r="E481" s="32"/>
    </row>
    <row r="482" spans="2:5" ht="15.75" x14ac:dyDescent="0.25">
      <c r="B482" s="33"/>
      <c r="C482" s="33"/>
      <c r="D482" s="33"/>
      <c r="E482" s="32"/>
    </row>
    <row r="483" spans="2:5" ht="15.75" x14ac:dyDescent="0.25">
      <c r="B483" s="33"/>
      <c r="C483" s="33"/>
      <c r="D483" s="33"/>
      <c r="E483" s="32"/>
    </row>
    <row r="484" spans="2:5" ht="15.75" x14ac:dyDescent="0.25">
      <c r="B484" s="33"/>
      <c r="C484" s="33"/>
      <c r="D484" s="33"/>
      <c r="E484" s="32"/>
    </row>
    <row r="485" spans="2:5" ht="15.75" x14ac:dyDescent="0.25">
      <c r="B485" s="33"/>
      <c r="C485" s="33"/>
      <c r="D485" s="33"/>
      <c r="E485" s="32"/>
    </row>
    <row r="486" spans="2:5" ht="15.75" x14ac:dyDescent="0.25">
      <c r="B486" s="33"/>
      <c r="C486" s="33"/>
      <c r="D486" s="33"/>
      <c r="E486" s="32"/>
    </row>
    <row r="487" spans="2:5" ht="15.75" x14ac:dyDescent="0.25">
      <c r="B487" s="33"/>
      <c r="C487" s="33"/>
      <c r="D487" s="33"/>
      <c r="E487" s="32"/>
    </row>
    <row r="488" spans="2:5" ht="15.75" x14ac:dyDescent="0.25">
      <c r="B488" s="33"/>
      <c r="C488" s="33"/>
      <c r="D488" s="33"/>
      <c r="E488" s="32"/>
    </row>
    <row r="489" spans="2:5" ht="15.75" x14ac:dyDescent="0.25">
      <c r="B489" s="33"/>
      <c r="C489" s="33"/>
      <c r="D489" s="33"/>
      <c r="E489" s="32"/>
    </row>
    <row r="490" spans="2:5" ht="15.75" x14ac:dyDescent="0.25">
      <c r="B490" s="33"/>
      <c r="C490" s="33"/>
      <c r="D490" s="33"/>
      <c r="E490" s="32"/>
    </row>
    <row r="491" spans="2:5" ht="15.75" x14ac:dyDescent="0.25">
      <c r="B491" s="33"/>
      <c r="C491" s="33"/>
      <c r="D491" s="33"/>
      <c r="E491" s="32"/>
    </row>
    <row r="492" spans="2:5" ht="15.75" x14ac:dyDescent="0.25">
      <c r="B492" s="33"/>
      <c r="C492" s="33"/>
      <c r="D492" s="33"/>
      <c r="E492" s="32"/>
    </row>
    <row r="493" spans="2:5" ht="15.75" x14ac:dyDescent="0.25">
      <c r="B493" s="33"/>
      <c r="C493" s="33"/>
      <c r="D493" s="33"/>
      <c r="E493" s="32"/>
    </row>
    <row r="494" spans="2:5" ht="15.75" x14ac:dyDescent="0.25">
      <c r="B494" s="33"/>
      <c r="C494" s="33"/>
      <c r="D494" s="33"/>
      <c r="E494" s="32"/>
    </row>
    <row r="495" spans="2:5" ht="15.75" x14ac:dyDescent="0.25">
      <c r="B495" s="33"/>
      <c r="C495" s="33"/>
      <c r="D495" s="33"/>
      <c r="E495" s="32"/>
    </row>
    <row r="496" spans="2:5" ht="15.75" x14ac:dyDescent="0.25">
      <c r="B496" s="33"/>
      <c r="C496" s="33"/>
      <c r="D496" s="33"/>
      <c r="E496" s="32"/>
    </row>
    <row r="497" spans="2:5" ht="15.75" x14ac:dyDescent="0.25">
      <c r="B497" s="33"/>
      <c r="C497" s="33"/>
      <c r="D497" s="33"/>
      <c r="E497" s="32"/>
    </row>
    <row r="498" spans="2:5" ht="15.75" x14ac:dyDescent="0.25">
      <c r="B498" s="33"/>
      <c r="C498" s="33"/>
      <c r="D498" s="33"/>
      <c r="E498" s="32"/>
    </row>
    <row r="499" spans="2:5" ht="15.75" x14ac:dyDescent="0.25">
      <c r="B499" s="33"/>
      <c r="C499" s="33"/>
      <c r="D499" s="33"/>
      <c r="E499" s="32"/>
    </row>
    <row r="500" spans="2:5" ht="15.75" x14ac:dyDescent="0.25">
      <c r="B500" s="33"/>
      <c r="C500" s="33"/>
      <c r="D500" s="33"/>
      <c r="E500" s="32"/>
    </row>
    <row r="501" spans="2:5" ht="15.75" x14ac:dyDescent="0.25">
      <c r="B501" s="33"/>
      <c r="C501" s="33"/>
      <c r="D501" s="33"/>
      <c r="E501" s="32"/>
    </row>
    <row r="502" spans="2:5" ht="15.75" x14ac:dyDescent="0.25">
      <c r="B502" s="33"/>
      <c r="C502" s="33"/>
      <c r="D502" s="33"/>
      <c r="E502" s="32"/>
    </row>
    <row r="503" spans="2:5" ht="15.75" x14ac:dyDescent="0.25">
      <c r="B503" s="33"/>
      <c r="C503" s="33"/>
      <c r="D503" s="33"/>
      <c r="E503" s="32"/>
    </row>
    <row r="504" spans="2:5" ht="15.75" x14ac:dyDescent="0.25">
      <c r="B504" s="33"/>
      <c r="C504" s="33"/>
      <c r="D504" s="33"/>
      <c r="E504" s="32"/>
    </row>
    <row r="505" spans="2:5" ht="15.75" x14ac:dyDescent="0.25">
      <c r="B505" s="33"/>
      <c r="C505" s="33"/>
      <c r="D505" s="33"/>
      <c r="E505" s="32"/>
    </row>
    <row r="506" spans="2:5" ht="15.75" x14ac:dyDescent="0.25">
      <c r="B506" s="33"/>
      <c r="C506" s="33"/>
      <c r="D506" s="33"/>
      <c r="E506" s="32"/>
    </row>
    <row r="507" spans="2:5" ht="15.75" x14ac:dyDescent="0.25">
      <c r="B507" s="33"/>
      <c r="C507" s="33"/>
      <c r="D507" s="33"/>
      <c r="E507" s="32"/>
    </row>
    <row r="508" spans="2:5" ht="15.75" x14ac:dyDescent="0.25">
      <c r="B508" s="33"/>
      <c r="C508" s="33"/>
      <c r="D508" s="33"/>
      <c r="E508" s="32"/>
    </row>
    <row r="509" spans="2:5" ht="15.75" x14ac:dyDescent="0.25">
      <c r="B509" s="33"/>
      <c r="C509" s="33"/>
      <c r="D509" s="33"/>
      <c r="E509" s="32"/>
    </row>
    <row r="510" spans="2:5" ht="15.75" x14ac:dyDescent="0.25">
      <c r="B510" s="33"/>
      <c r="C510" s="33"/>
      <c r="D510" s="33"/>
      <c r="E510" s="32"/>
    </row>
    <row r="511" spans="2:5" ht="15.75" x14ac:dyDescent="0.25">
      <c r="B511" s="33"/>
      <c r="C511" s="33"/>
      <c r="D511" s="33"/>
      <c r="E511" s="32"/>
    </row>
    <row r="512" spans="2:5" ht="15.75" x14ac:dyDescent="0.25">
      <c r="B512" s="33"/>
      <c r="C512" s="33"/>
      <c r="D512" s="33"/>
      <c r="E512" s="32"/>
    </row>
    <row r="513" spans="2:5" ht="15.75" x14ac:dyDescent="0.25">
      <c r="B513" s="33"/>
      <c r="C513" s="33"/>
      <c r="D513" s="33"/>
      <c r="E513" s="32"/>
    </row>
    <row r="514" spans="2:5" ht="15.75" x14ac:dyDescent="0.25">
      <c r="B514" s="33"/>
      <c r="C514" s="33"/>
      <c r="D514" s="33"/>
      <c r="E514" s="32"/>
    </row>
    <row r="515" spans="2:5" ht="15.75" x14ac:dyDescent="0.25">
      <c r="B515" s="33"/>
      <c r="C515" s="33"/>
      <c r="D515" s="33"/>
      <c r="E515" s="32"/>
    </row>
    <row r="516" spans="2:5" ht="15.75" x14ac:dyDescent="0.25">
      <c r="B516" s="33"/>
      <c r="C516" s="33"/>
      <c r="D516" s="33"/>
      <c r="E516" s="32"/>
    </row>
    <row r="517" spans="2:5" ht="15.75" x14ac:dyDescent="0.25">
      <c r="B517" s="33"/>
      <c r="C517" s="33"/>
      <c r="D517" s="33"/>
      <c r="E517" s="32"/>
    </row>
    <row r="518" spans="2:5" ht="15.75" x14ac:dyDescent="0.25">
      <c r="B518" s="33"/>
      <c r="C518" s="33"/>
      <c r="D518" s="33"/>
      <c r="E518" s="32"/>
    </row>
    <row r="519" spans="2:5" ht="15.75" x14ac:dyDescent="0.25">
      <c r="B519" s="33"/>
      <c r="C519" s="33"/>
      <c r="D519" s="33"/>
      <c r="E519" s="32"/>
    </row>
    <row r="520" spans="2:5" ht="15.75" x14ac:dyDescent="0.25">
      <c r="B520" s="33"/>
      <c r="C520" s="33"/>
      <c r="D520" s="33"/>
      <c r="E520" s="32"/>
    </row>
    <row r="521" spans="2:5" ht="15.75" x14ac:dyDescent="0.25">
      <c r="B521" s="33"/>
      <c r="C521" s="33"/>
      <c r="D521" s="33"/>
      <c r="E521" s="32"/>
    </row>
    <row r="522" spans="2:5" ht="15.75" x14ac:dyDescent="0.25">
      <c r="B522" s="33"/>
      <c r="C522" s="33"/>
      <c r="D522" s="33"/>
      <c r="E522" s="32"/>
    </row>
    <row r="523" spans="2:5" ht="15.75" x14ac:dyDescent="0.25">
      <c r="B523" s="32"/>
      <c r="C523" s="33"/>
      <c r="D523" s="33"/>
      <c r="E523" s="32"/>
    </row>
    <row r="524" spans="2:5" ht="15.75" x14ac:dyDescent="0.25">
      <c r="B524" s="32"/>
      <c r="C524" s="33"/>
      <c r="D524" s="33"/>
      <c r="E524" s="32"/>
    </row>
    <row r="525" spans="2:5" ht="15.75" x14ac:dyDescent="0.25">
      <c r="B525" s="32"/>
      <c r="C525" s="33"/>
      <c r="D525" s="33"/>
      <c r="E525" s="32"/>
    </row>
    <row r="526" spans="2:5" ht="15.75" x14ac:dyDescent="0.25">
      <c r="B526" s="32"/>
      <c r="C526" s="33"/>
      <c r="D526" s="33"/>
      <c r="E526" s="32"/>
    </row>
    <row r="527" spans="2:5" ht="15.75" x14ac:dyDescent="0.25">
      <c r="B527" s="32"/>
      <c r="C527" s="33"/>
      <c r="D527" s="33"/>
      <c r="E527" s="32"/>
    </row>
    <row r="528" spans="2:5" ht="15.75" x14ac:dyDescent="0.25">
      <c r="B528" s="32"/>
      <c r="C528" s="33"/>
      <c r="D528" s="33"/>
      <c r="E528" s="32"/>
    </row>
    <row r="529" spans="2:5" ht="15.75" x14ac:dyDescent="0.25">
      <c r="B529" s="32"/>
      <c r="C529" s="33"/>
      <c r="D529" s="33"/>
      <c r="E529" s="32"/>
    </row>
    <row r="530" spans="2:5" ht="15.75" x14ac:dyDescent="0.25">
      <c r="B530" s="32"/>
      <c r="C530" s="33"/>
      <c r="D530" s="33"/>
      <c r="E530" s="32"/>
    </row>
    <row r="531" spans="2:5" ht="15.75" x14ac:dyDescent="0.25">
      <c r="B531" s="32"/>
      <c r="C531" s="33"/>
      <c r="D531" s="33"/>
      <c r="E531" s="32"/>
    </row>
    <row r="532" spans="2:5" ht="15.75" x14ac:dyDescent="0.25">
      <c r="B532" s="32"/>
      <c r="C532" s="33"/>
      <c r="D532" s="33"/>
      <c r="E532" s="32"/>
    </row>
    <row r="533" spans="2:5" ht="15.75" x14ac:dyDescent="0.25">
      <c r="B533" s="32"/>
      <c r="C533" s="33"/>
      <c r="D533" s="33"/>
      <c r="E533" s="32"/>
    </row>
    <row r="534" spans="2:5" ht="15.75" x14ac:dyDescent="0.25">
      <c r="B534" s="32"/>
      <c r="C534" s="33"/>
      <c r="D534" s="33"/>
      <c r="E534" s="32"/>
    </row>
    <row r="535" spans="2:5" ht="15.75" x14ac:dyDescent="0.25">
      <c r="B535" s="32"/>
      <c r="C535" s="33"/>
      <c r="D535" s="33"/>
      <c r="E535" s="32"/>
    </row>
    <row r="536" spans="2:5" ht="15.75" x14ac:dyDescent="0.25">
      <c r="B536" s="32"/>
      <c r="C536" s="33"/>
      <c r="D536" s="33"/>
      <c r="E536" s="32"/>
    </row>
    <row r="537" spans="2:5" ht="15.75" x14ac:dyDescent="0.25">
      <c r="B537" s="32"/>
      <c r="C537" s="33"/>
      <c r="D537" s="33"/>
      <c r="E537" s="32"/>
    </row>
    <row r="538" spans="2:5" ht="15.75" x14ac:dyDescent="0.25">
      <c r="B538" s="32"/>
      <c r="C538" s="33"/>
      <c r="D538" s="33"/>
      <c r="E538" s="32"/>
    </row>
    <row r="539" spans="2:5" ht="15.75" x14ac:dyDescent="0.25">
      <c r="B539" s="32"/>
      <c r="C539" s="33"/>
      <c r="D539" s="33"/>
      <c r="E539" s="32"/>
    </row>
    <row r="540" spans="2:5" ht="15.75" x14ac:dyDescent="0.25">
      <c r="B540" s="32"/>
      <c r="C540" s="33"/>
      <c r="D540" s="33"/>
      <c r="E540" s="32"/>
    </row>
    <row r="541" spans="2:5" ht="15.75" x14ac:dyDescent="0.25">
      <c r="B541" s="32"/>
      <c r="C541" s="33"/>
      <c r="D541" s="33"/>
      <c r="E541" s="32"/>
    </row>
    <row r="542" spans="2:5" ht="15.75" x14ac:dyDescent="0.25">
      <c r="B542" s="32"/>
      <c r="C542" s="33"/>
      <c r="D542" s="33"/>
      <c r="E542" s="32"/>
    </row>
    <row r="543" spans="2:5" ht="15.75" x14ac:dyDescent="0.25">
      <c r="B543" s="32"/>
      <c r="C543" s="33"/>
      <c r="D543" s="33"/>
      <c r="E543" s="32"/>
    </row>
    <row r="544" spans="2:5" ht="15.75" x14ac:dyDescent="0.25">
      <c r="B544" s="32"/>
      <c r="C544" s="33"/>
      <c r="D544" s="33"/>
      <c r="E544" s="32"/>
    </row>
    <row r="545" spans="2:5" ht="15.75" x14ac:dyDescent="0.25">
      <c r="B545" s="32"/>
      <c r="C545" s="33"/>
      <c r="D545" s="33"/>
      <c r="E545" s="32"/>
    </row>
    <row r="546" spans="2:5" ht="15.75" x14ac:dyDescent="0.25">
      <c r="B546" s="32"/>
      <c r="C546" s="33"/>
      <c r="D546" s="33"/>
      <c r="E546" s="32"/>
    </row>
    <row r="547" spans="2:5" ht="15.75" x14ac:dyDescent="0.25">
      <c r="B547" s="32"/>
      <c r="C547" s="33"/>
      <c r="D547" s="33"/>
      <c r="E547" s="32"/>
    </row>
    <row r="548" spans="2:5" ht="15.75" x14ac:dyDescent="0.25">
      <c r="B548" s="32"/>
      <c r="C548" s="33"/>
      <c r="D548" s="33"/>
      <c r="E548" s="32"/>
    </row>
    <row r="549" spans="2:5" ht="15.75" x14ac:dyDescent="0.25">
      <c r="B549" s="32"/>
      <c r="C549" s="33"/>
      <c r="D549" s="33"/>
      <c r="E549" s="32"/>
    </row>
    <row r="550" spans="2:5" ht="15.75" x14ac:dyDescent="0.25">
      <c r="B550" s="32"/>
      <c r="C550" s="33"/>
      <c r="D550" s="33"/>
      <c r="E550" s="32"/>
    </row>
    <row r="551" spans="2:5" ht="15.75" x14ac:dyDescent="0.25">
      <c r="B551" s="32"/>
      <c r="C551" s="33"/>
      <c r="D551" s="33"/>
      <c r="E551" s="32"/>
    </row>
    <row r="552" spans="2:5" ht="15.75" x14ac:dyDescent="0.25">
      <c r="B552" s="32"/>
      <c r="C552" s="33"/>
      <c r="D552" s="33"/>
      <c r="E552" s="32"/>
    </row>
    <row r="553" spans="2:5" ht="15.75" x14ac:dyDescent="0.25">
      <c r="B553" s="32"/>
      <c r="C553" s="33"/>
      <c r="D553" s="33"/>
      <c r="E553" s="32"/>
    </row>
    <row r="554" spans="2:5" ht="15.75" x14ac:dyDescent="0.25">
      <c r="B554" s="32"/>
      <c r="C554" s="33"/>
      <c r="D554" s="33"/>
      <c r="E554" s="32"/>
    </row>
    <row r="555" spans="2:5" ht="15.75" x14ac:dyDescent="0.25">
      <c r="B555" s="32"/>
      <c r="C555" s="33"/>
      <c r="D555" s="33"/>
      <c r="E555" s="32"/>
    </row>
    <row r="556" spans="2:5" ht="15.75" x14ac:dyDescent="0.25">
      <c r="B556" s="32"/>
      <c r="C556" s="33"/>
      <c r="D556" s="33"/>
      <c r="E556" s="32"/>
    </row>
    <row r="557" spans="2:5" ht="15.75" x14ac:dyDescent="0.25">
      <c r="B557" s="32"/>
      <c r="C557" s="33"/>
      <c r="D557" s="33"/>
      <c r="E557" s="32"/>
    </row>
    <row r="558" spans="2:5" ht="15.75" x14ac:dyDescent="0.25">
      <c r="B558" s="32"/>
      <c r="C558" s="33"/>
      <c r="D558" s="33"/>
      <c r="E558" s="32"/>
    </row>
    <row r="559" spans="2:5" ht="15.75" x14ac:dyDescent="0.25">
      <c r="B559" s="32"/>
      <c r="C559" s="33"/>
      <c r="D559" s="33"/>
      <c r="E559" s="32"/>
    </row>
    <row r="560" spans="2:5" ht="15.75" x14ac:dyDescent="0.25">
      <c r="B560" s="32"/>
      <c r="C560" s="33"/>
      <c r="D560" s="33"/>
      <c r="E560" s="32"/>
    </row>
    <row r="561" spans="2:5" ht="15.75" x14ac:dyDescent="0.25">
      <c r="B561" s="32"/>
      <c r="C561" s="33"/>
      <c r="D561" s="33"/>
      <c r="E561" s="32"/>
    </row>
    <row r="562" spans="2:5" ht="15.75" x14ac:dyDescent="0.25">
      <c r="B562" s="32"/>
      <c r="C562" s="33"/>
      <c r="D562" s="33"/>
      <c r="E562" s="32"/>
    </row>
    <row r="563" spans="2:5" ht="15.75" x14ac:dyDescent="0.25">
      <c r="B563" s="32"/>
      <c r="C563" s="33"/>
      <c r="D563" s="33"/>
      <c r="E563" s="32"/>
    </row>
    <row r="564" spans="2:5" ht="15.75" x14ac:dyDescent="0.25">
      <c r="B564" s="32"/>
      <c r="C564" s="33"/>
      <c r="D564" s="33"/>
      <c r="E564" s="32"/>
    </row>
    <row r="565" spans="2:5" ht="15.75" x14ac:dyDescent="0.25">
      <c r="B565" s="32"/>
      <c r="C565" s="33"/>
      <c r="D565" s="33"/>
      <c r="E565" s="32"/>
    </row>
    <row r="566" spans="2:5" ht="15.75" x14ac:dyDescent="0.25">
      <c r="B566" s="32"/>
      <c r="C566" s="33"/>
      <c r="D566" s="33"/>
      <c r="E566" s="32"/>
    </row>
    <row r="567" spans="2:5" ht="15.75" x14ac:dyDescent="0.25">
      <c r="B567" s="32"/>
      <c r="C567" s="33"/>
      <c r="D567" s="33"/>
      <c r="E567" s="32"/>
    </row>
    <row r="568" spans="2:5" ht="15.75" x14ac:dyDescent="0.25">
      <c r="B568" s="32"/>
      <c r="C568" s="33"/>
      <c r="D568" s="33"/>
      <c r="E568" s="32"/>
    </row>
    <row r="569" spans="2:5" ht="15.75" x14ac:dyDescent="0.25">
      <c r="B569" s="32"/>
      <c r="C569" s="33"/>
      <c r="D569" s="33"/>
      <c r="E569" s="32"/>
    </row>
    <row r="570" spans="2:5" ht="15.75" x14ac:dyDescent="0.25">
      <c r="B570" s="32"/>
      <c r="C570" s="33"/>
      <c r="D570" s="33"/>
      <c r="E570" s="32"/>
    </row>
    <row r="571" spans="2:5" ht="15.75" x14ac:dyDescent="0.25">
      <c r="B571" s="32"/>
      <c r="C571" s="33"/>
      <c r="D571" s="33"/>
      <c r="E571" s="32"/>
    </row>
    <row r="572" spans="2:5" ht="15.75" x14ac:dyDescent="0.25">
      <c r="B572" s="32"/>
      <c r="C572" s="33"/>
      <c r="D572" s="33"/>
      <c r="E572" s="32"/>
    </row>
    <row r="573" spans="2:5" ht="15.75" x14ac:dyDescent="0.25">
      <c r="B573" s="32"/>
      <c r="C573" s="33"/>
      <c r="D573" s="33"/>
      <c r="E573" s="32"/>
    </row>
    <row r="574" spans="2:5" ht="15.75" x14ac:dyDescent="0.25">
      <c r="B574" s="32"/>
      <c r="C574" s="33"/>
      <c r="D574" s="33"/>
      <c r="E574" s="32"/>
    </row>
    <row r="575" spans="2:5" ht="15.75" x14ac:dyDescent="0.25">
      <c r="B575" s="32"/>
      <c r="C575" s="33"/>
      <c r="D575" s="33"/>
      <c r="E575" s="32"/>
    </row>
    <row r="576" spans="2:5" ht="15.75" x14ac:dyDescent="0.25">
      <c r="B576" s="32"/>
      <c r="C576" s="33"/>
      <c r="D576" s="33"/>
      <c r="E576" s="32"/>
    </row>
    <row r="577" spans="2:5" ht="15.75" x14ac:dyDescent="0.25">
      <c r="B577" s="32"/>
      <c r="C577" s="33"/>
      <c r="D577" s="33"/>
      <c r="E577" s="32"/>
    </row>
    <row r="578" spans="2:5" ht="15.75" x14ac:dyDescent="0.25">
      <c r="B578" s="32"/>
      <c r="C578" s="33"/>
      <c r="D578" s="33"/>
      <c r="E578" s="32"/>
    </row>
    <row r="579" spans="2:5" ht="15.75" x14ac:dyDescent="0.25">
      <c r="B579" s="32"/>
      <c r="C579" s="33"/>
      <c r="D579" s="33"/>
      <c r="E579" s="32"/>
    </row>
    <row r="580" spans="2:5" ht="15.75" x14ac:dyDescent="0.25">
      <c r="B580" s="32"/>
      <c r="C580" s="33"/>
      <c r="D580" s="33"/>
      <c r="E580" s="32"/>
    </row>
    <row r="581" spans="2:5" ht="15.75" x14ac:dyDescent="0.25">
      <c r="B581" s="32"/>
      <c r="C581" s="33"/>
      <c r="D581" s="33"/>
      <c r="E581" s="32"/>
    </row>
    <row r="582" spans="2:5" ht="15.75" x14ac:dyDescent="0.25">
      <c r="B582" s="32"/>
      <c r="C582" s="33"/>
      <c r="D582" s="33"/>
      <c r="E582" s="32"/>
    </row>
    <row r="583" spans="2:5" ht="15.75" x14ac:dyDescent="0.25">
      <c r="B583" s="32"/>
      <c r="C583" s="33"/>
      <c r="D583" s="33"/>
      <c r="E583" s="32"/>
    </row>
    <row r="584" spans="2:5" ht="15.75" x14ac:dyDescent="0.25">
      <c r="B584" s="32"/>
      <c r="C584" s="33"/>
      <c r="D584" s="33"/>
      <c r="E584" s="32"/>
    </row>
    <row r="585" spans="2:5" ht="15.75" x14ac:dyDescent="0.25">
      <c r="B585" s="32"/>
      <c r="C585" s="33"/>
      <c r="D585" s="33"/>
      <c r="E585" s="32"/>
    </row>
    <row r="586" spans="2:5" ht="15.75" x14ac:dyDescent="0.25">
      <c r="B586" s="32"/>
      <c r="C586" s="33"/>
      <c r="D586" s="33"/>
      <c r="E586" s="32"/>
    </row>
    <row r="587" spans="2:5" ht="15.75" x14ac:dyDescent="0.25">
      <c r="B587" s="32"/>
      <c r="C587" s="33"/>
      <c r="D587" s="33"/>
      <c r="E587" s="32"/>
    </row>
    <row r="588" spans="2:5" ht="15.75" x14ac:dyDescent="0.25">
      <c r="B588" s="32"/>
      <c r="C588" s="33"/>
      <c r="D588" s="33"/>
      <c r="E588" s="32"/>
    </row>
    <row r="589" spans="2:5" ht="15.75" x14ac:dyDescent="0.25">
      <c r="B589" s="32"/>
      <c r="C589" s="33"/>
      <c r="D589" s="33"/>
      <c r="E589" s="32"/>
    </row>
    <row r="590" spans="2:5" ht="15.75" x14ac:dyDescent="0.25">
      <c r="B590" s="32"/>
      <c r="C590" s="33"/>
      <c r="D590" s="33"/>
      <c r="E590" s="32"/>
    </row>
    <row r="591" spans="2:5" ht="15.75" x14ac:dyDescent="0.25">
      <c r="B591" s="32"/>
      <c r="C591" s="33"/>
      <c r="D591" s="33"/>
      <c r="E591" s="32"/>
    </row>
    <row r="592" spans="2:5" ht="15.75" x14ac:dyDescent="0.25">
      <c r="B592" s="32"/>
      <c r="C592" s="33"/>
      <c r="D592" s="33"/>
      <c r="E592" s="32"/>
    </row>
    <row r="593" spans="2:5" ht="15.75" x14ac:dyDescent="0.25">
      <c r="B593" s="32"/>
      <c r="C593" s="33"/>
      <c r="D593" s="33"/>
      <c r="E593" s="32"/>
    </row>
    <row r="594" spans="2:5" ht="15.75" x14ac:dyDescent="0.25">
      <c r="B594" s="32"/>
      <c r="C594" s="33"/>
      <c r="D594" s="33"/>
      <c r="E594" s="32"/>
    </row>
    <row r="595" spans="2:5" ht="15.75" x14ac:dyDescent="0.25">
      <c r="B595" s="32"/>
      <c r="C595" s="33"/>
      <c r="D595" s="33"/>
      <c r="E595" s="32"/>
    </row>
    <row r="596" spans="2:5" ht="15.75" x14ac:dyDescent="0.25">
      <c r="B596" s="32"/>
      <c r="C596" s="33"/>
      <c r="D596" s="33"/>
      <c r="E596" s="32"/>
    </row>
    <row r="597" spans="2:5" ht="15.75" x14ac:dyDescent="0.25">
      <c r="B597" s="32"/>
      <c r="C597" s="33"/>
      <c r="D597" s="33"/>
      <c r="E597" s="32"/>
    </row>
    <row r="598" spans="2:5" x14ac:dyDescent="0.25">
      <c r="B598" s="32"/>
      <c r="C598" s="32"/>
      <c r="D598" s="32"/>
      <c r="E598" s="32"/>
    </row>
    <row r="599" spans="2:5" x14ac:dyDescent="0.25">
      <c r="B599" s="32"/>
      <c r="C599" s="32"/>
      <c r="D599" s="32"/>
      <c r="E599" s="32"/>
    </row>
    <row r="600" spans="2:5" x14ac:dyDescent="0.25">
      <c r="B600" s="32"/>
      <c r="C600" s="32"/>
      <c r="D600" s="32"/>
      <c r="E600" s="32"/>
    </row>
    <row r="601" spans="2:5" x14ac:dyDescent="0.25">
      <c r="B601" s="32"/>
      <c r="C601" s="32"/>
      <c r="D601" s="32"/>
      <c r="E601" s="32"/>
    </row>
    <row r="602" spans="2:5" x14ac:dyDescent="0.25">
      <c r="B602" s="32"/>
      <c r="C602" s="32"/>
      <c r="D602" s="32"/>
      <c r="E602" s="32"/>
    </row>
    <row r="603" spans="2:5" x14ac:dyDescent="0.25">
      <c r="B603" s="32"/>
      <c r="C603" s="32"/>
      <c r="D603" s="32"/>
      <c r="E603" s="32"/>
    </row>
    <row r="604" spans="2:5" x14ac:dyDescent="0.25">
      <c r="B604" s="32"/>
      <c r="C604" s="32"/>
      <c r="D604" s="32"/>
      <c r="E604" s="32"/>
    </row>
    <row r="605" spans="2:5" x14ac:dyDescent="0.25">
      <c r="B605" s="32"/>
      <c r="C605" s="32"/>
      <c r="D605" s="32"/>
      <c r="E605" s="32"/>
    </row>
    <row r="606" spans="2:5" x14ac:dyDescent="0.25">
      <c r="B606" s="32"/>
      <c r="C606" s="32"/>
      <c r="D606" s="32"/>
      <c r="E606" s="32"/>
    </row>
    <row r="607" spans="2:5" x14ac:dyDescent="0.25">
      <c r="B607" s="32"/>
      <c r="C607" s="32"/>
      <c r="D607" s="32"/>
      <c r="E607" s="32"/>
    </row>
    <row r="608" spans="2:5" x14ac:dyDescent="0.25">
      <c r="B608" s="32"/>
      <c r="C608" s="32"/>
      <c r="D608" s="32"/>
      <c r="E608" s="32"/>
    </row>
    <row r="609" spans="2:5" x14ac:dyDescent="0.25">
      <c r="B609" s="32"/>
      <c r="C609" s="32"/>
      <c r="D609" s="32"/>
      <c r="E609" s="32"/>
    </row>
    <row r="610" spans="2:5" x14ac:dyDescent="0.25">
      <c r="B610" s="32"/>
      <c r="C610" s="32"/>
      <c r="D610" s="32"/>
      <c r="E610" s="32"/>
    </row>
    <row r="611" spans="2:5" x14ac:dyDescent="0.25">
      <c r="B611" s="32"/>
      <c r="C611" s="32"/>
      <c r="D611" s="32"/>
      <c r="E611" s="32"/>
    </row>
    <row r="612" spans="2:5" x14ac:dyDescent="0.25">
      <c r="B612" s="32"/>
      <c r="C612" s="32"/>
      <c r="D612" s="32"/>
      <c r="E612" s="32"/>
    </row>
    <row r="613" spans="2:5" x14ac:dyDescent="0.25">
      <c r="B613" s="32"/>
      <c r="C613" s="32"/>
      <c r="D613" s="32"/>
      <c r="E613" s="32"/>
    </row>
    <row r="614" spans="2:5" x14ac:dyDescent="0.25">
      <c r="B614" s="32"/>
      <c r="C614" s="32"/>
      <c r="D614" s="32"/>
      <c r="E614" s="32"/>
    </row>
    <row r="615" spans="2:5" x14ac:dyDescent="0.25">
      <c r="B615" s="32"/>
      <c r="C615" s="32"/>
      <c r="D615" s="32"/>
      <c r="E615" s="32"/>
    </row>
    <row r="616" spans="2:5" x14ac:dyDescent="0.25">
      <c r="B616" s="32"/>
      <c r="C616" s="32"/>
      <c r="D616" s="32"/>
      <c r="E616" s="32"/>
    </row>
    <row r="617" spans="2:5" x14ac:dyDescent="0.25">
      <c r="B617" s="32"/>
      <c r="C617" s="32"/>
      <c r="D617" s="32"/>
      <c r="E617" s="32"/>
    </row>
    <row r="618" spans="2:5" x14ac:dyDescent="0.25">
      <c r="B618" s="32"/>
      <c r="C618" s="32"/>
      <c r="D618" s="32"/>
      <c r="E618" s="32"/>
    </row>
    <row r="619" spans="2:5" x14ac:dyDescent="0.25">
      <c r="B619" s="32"/>
      <c r="C619" s="32"/>
      <c r="D619" s="32"/>
      <c r="E619" s="32"/>
    </row>
    <row r="620" spans="2:5" x14ac:dyDescent="0.25">
      <c r="B620" s="32"/>
      <c r="C620" s="32"/>
      <c r="D620" s="32"/>
      <c r="E620" s="32"/>
    </row>
    <row r="621" spans="2:5" x14ac:dyDescent="0.25">
      <c r="B621" s="32"/>
      <c r="C621" s="32"/>
      <c r="D621" s="32"/>
      <c r="E621" s="32"/>
    </row>
    <row r="622" spans="2:5" x14ac:dyDescent="0.25">
      <c r="B622" s="32"/>
      <c r="C622" s="32"/>
      <c r="D622" s="32"/>
      <c r="E622" s="32"/>
    </row>
    <row r="623" spans="2:5" x14ac:dyDescent="0.25">
      <c r="B623" s="32"/>
      <c r="C623" s="32"/>
      <c r="D623" s="32"/>
      <c r="E623" s="32"/>
    </row>
    <row r="624" spans="2:5" x14ac:dyDescent="0.25">
      <c r="B624" s="32"/>
      <c r="C624" s="32"/>
      <c r="D624" s="32"/>
      <c r="E624" s="32"/>
    </row>
    <row r="625" spans="2:5" x14ac:dyDescent="0.25">
      <c r="B625" s="32"/>
      <c r="C625" s="32"/>
      <c r="D625" s="32"/>
      <c r="E625" s="32"/>
    </row>
    <row r="626" spans="2:5" x14ac:dyDescent="0.25">
      <c r="B626" s="32"/>
      <c r="C626" s="32"/>
      <c r="D626" s="32"/>
      <c r="E626" s="32"/>
    </row>
    <row r="627" spans="2:5" x14ac:dyDescent="0.25">
      <c r="B627" s="32"/>
      <c r="C627" s="32"/>
      <c r="D627" s="32"/>
      <c r="E627" s="32"/>
    </row>
    <row r="628" spans="2:5" x14ac:dyDescent="0.25">
      <c r="B628" s="32"/>
      <c r="C628" s="32"/>
      <c r="D628" s="32"/>
      <c r="E628" s="32"/>
    </row>
    <row r="629" spans="2:5" x14ac:dyDescent="0.25">
      <c r="B629" s="32"/>
      <c r="C629" s="32"/>
      <c r="D629" s="32"/>
      <c r="E629" s="32"/>
    </row>
    <row r="630" spans="2:5" x14ac:dyDescent="0.25">
      <c r="B630" s="32"/>
      <c r="C630" s="32"/>
      <c r="D630" s="32"/>
      <c r="E630" s="32"/>
    </row>
    <row r="631" spans="2:5" x14ac:dyDescent="0.25">
      <c r="B631" s="32"/>
      <c r="C631" s="32"/>
      <c r="D631" s="32"/>
      <c r="E631" s="32"/>
    </row>
    <row r="632" spans="2:5" x14ac:dyDescent="0.25">
      <c r="B632" s="32"/>
      <c r="C632" s="32"/>
      <c r="D632" s="32"/>
      <c r="E632" s="32"/>
    </row>
    <row r="633" spans="2:5" x14ac:dyDescent="0.25">
      <c r="B633" s="32"/>
      <c r="C633" s="32"/>
      <c r="D633" s="32"/>
      <c r="E633" s="32"/>
    </row>
    <row r="634" spans="2:5" x14ac:dyDescent="0.25">
      <c r="B634" s="32"/>
      <c r="C634" s="32"/>
      <c r="D634" s="32"/>
      <c r="E634" s="32"/>
    </row>
    <row r="635" spans="2:5" x14ac:dyDescent="0.25">
      <c r="B635" s="32"/>
      <c r="C635" s="32"/>
      <c r="D635" s="32"/>
      <c r="E635" s="32"/>
    </row>
    <row r="636" spans="2:5" x14ac:dyDescent="0.25">
      <c r="B636" s="32"/>
      <c r="C636" s="32"/>
      <c r="D636" s="32"/>
      <c r="E636" s="32"/>
    </row>
    <row r="637" spans="2:5" x14ac:dyDescent="0.25">
      <c r="B637" s="32"/>
      <c r="C637" s="32"/>
      <c r="D637" s="32"/>
      <c r="E637" s="32"/>
    </row>
    <row r="638" spans="2:5" x14ac:dyDescent="0.25">
      <c r="B638" s="32"/>
      <c r="C638" s="32"/>
      <c r="D638" s="32"/>
      <c r="E638" s="32"/>
    </row>
    <row r="639" spans="2:5" x14ac:dyDescent="0.25">
      <c r="B639" s="32"/>
      <c r="C639" s="32"/>
      <c r="D639" s="32"/>
      <c r="E639" s="32"/>
    </row>
    <row r="640" spans="2:5" x14ac:dyDescent="0.25">
      <c r="B640" s="32"/>
      <c r="C640" s="32"/>
      <c r="D640" s="32"/>
      <c r="E640" s="32"/>
    </row>
    <row r="641" spans="2:5" x14ac:dyDescent="0.25">
      <c r="B641" s="32"/>
      <c r="C641" s="32"/>
      <c r="D641" s="32"/>
      <c r="E641" s="32"/>
    </row>
    <row r="642" spans="2:5" x14ac:dyDescent="0.25">
      <c r="B642" s="32"/>
      <c r="C642" s="32"/>
      <c r="D642" s="32"/>
      <c r="E642" s="32"/>
    </row>
    <row r="643" spans="2:5" x14ac:dyDescent="0.25">
      <c r="B643" s="32"/>
      <c r="C643" s="32"/>
      <c r="D643" s="32"/>
      <c r="E643" s="32"/>
    </row>
    <row r="644" spans="2:5" x14ac:dyDescent="0.25">
      <c r="B644" s="32"/>
      <c r="C644" s="32"/>
      <c r="D644" s="32"/>
      <c r="E644" s="32"/>
    </row>
    <row r="645" spans="2:5" x14ac:dyDescent="0.25">
      <c r="B645" s="32"/>
      <c r="C645" s="32"/>
      <c r="D645" s="32"/>
      <c r="E645" s="32"/>
    </row>
    <row r="646" spans="2:5" x14ac:dyDescent="0.25">
      <c r="B646" s="32"/>
      <c r="C646" s="32"/>
      <c r="D646" s="32"/>
      <c r="E646" s="32"/>
    </row>
    <row r="647" spans="2:5" x14ac:dyDescent="0.25">
      <c r="B647" s="32"/>
      <c r="C647" s="32"/>
      <c r="D647" s="32"/>
      <c r="E647" s="32"/>
    </row>
    <row r="648" spans="2:5" x14ac:dyDescent="0.25">
      <c r="B648" s="32"/>
      <c r="C648" s="32"/>
      <c r="D648" s="32"/>
      <c r="E648" s="32"/>
    </row>
    <row r="649" spans="2:5" x14ac:dyDescent="0.25">
      <c r="B649" s="32"/>
      <c r="C649" s="32"/>
      <c r="D649" s="32"/>
      <c r="E649" s="32"/>
    </row>
    <row r="650" spans="2:5" x14ac:dyDescent="0.25">
      <c r="B650" s="32"/>
      <c r="C650" s="32"/>
      <c r="D650" s="32"/>
      <c r="E650" s="32"/>
    </row>
    <row r="651" spans="2:5" x14ac:dyDescent="0.25">
      <c r="B651" s="32"/>
      <c r="C651" s="32"/>
      <c r="D651" s="32"/>
      <c r="E651" s="32"/>
    </row>
    <row r="652" spans="2:5" x14ac:dyDescent="0.25">
      <c r="B652" s="32"/>
      <c r="C652" s="32"/>
      <c r="D652" s="32"/>
      <c r="E652" s="32"/>
    </row>
    <row r="653" spans="2:5" x14ac:dyDescent="0.25">
      <c r="B653" s="32"/>
      <c r="C653" s="32"/>
      <c r="D653" s="32"/>
      <c r="E653" s="32"/>
    </row>
    <row r="654" spans="2:5" x14ac:dyDescent="0.25">
      <c r="B654" s="32"/>
      <c r="C654" s="32"/>
      <c r="D654" s="32"/>
      <c r="E654" s="32"/>
    </row>
    <row r="655" spans="2:5" x14ac:dyDescent="0.25">
      <c r="B655" s="32"/>
      <c r="C655" s="32"/>
      <c r="D655" s="32"/>
      <c r="E655" s="32"/>
    </row>
    <row r="656" spans="2:5" x14ac:dyDescent="0.25">
      <c r="B656" s="32"/>
      <c r="C656" s="32"/>
      <c r="D656" s="32"/>
      <c r="E656" s="32"/>
    </row>
    <row r="657" spans="2:5" x14ac:dyDescent="0.25">
      <c r="B657" s="32"/>
      <c r="C657" s="32"/>
      <c r="D657" s="32"/>
      <c r="E657" s="32"/>
    </row>
    <row r="658" spans="2:5" x14ac:dyDescent="0.25">
      <c r="B658" s="32"/>
      <c r="C658" s="32"/>
      <c r="D658" s="32"/>
      <c r="E658" s="32"/>
    </row>
    <row r="659" spans="2:5" x14ac:dyDescent="0.25">
      <c r="B659" s="32"/>
      <c r="C659" s="32"/>
      <c r="D659" s="32"/>
      <c r="E659" s="32"/>
    </row>
    <row r="660" spans="2:5" x14ac:dyDescent="0.25">
      <c r="B660" s="32"/>
      <c r="C660" s="32"/>
      <c r="D660" s="32"/>
      <c r="E660" s="32"/>
    </row>
    <row r="661" spans="2:5" x14ac:dyDescent="0.25">
      <c r="B661" s="32"/>
      <c r="C661" s="32"/>
      <c r="D661" s="32"/>
      <c r="E661" s="32"/>
    </row>
    <row r="662" spans="2:5" x14ac:dyDescent="0.25">
      <c r="B662" s="32"/>
      <c r="C662" s="32"/>
      <c r="D662" s="32"/>
      <c r="E662" s="32"/>
    </row>
    <row r="663" spans="2:5" x14ac:dyDescent="0.25">
      <c r="B663" s="32"/>
      <c r="C663" s="32"/>
      <c r="D663" s="32"/>
      <c r="E663" s="32"/>
    </row>
    <row r="664" spans="2:5" x14ac:dyDescent="0.25">
      <c r="B664" s="32"/>
      <c r="C664" s="32"/>
      <c r="D664" s="32"/>
      <c r="E664" s="32"/>
    </row>
    <row r="665" spans="2:5" x14ac:dyDescent="0.25">
      <c r="B665" s="32"/>
      <c r="C665" s="32"/>
      <c r="D665" s="32"/>
      <c r="E665" s="32"/>
    </row>
    <row r="666" spans="2:5" x14ac:dyDescent="0.25">
      <c r="B666" s="32"/>
      <c r="C666" s="32"/>
      <c r="D666" s="32"/>
      <c r="E666" s="32"/>
    </row>
    <row r="667" spans="2:5" x14ac:dyDescent="0.25">
      <c r="B667" s="32"/>
      <c r="C667" s="32"/>
      <c r="D667" s="32"/>
      <c r="E667" s="32"/>
    </row>
    <row r="668" spans="2:5" x14ac:dyDescent="0.25">
      <c r="B668" s="32"/>
      <c r="C668" s="32"/>
      <c r="D668" s="32"/>
      <c r="E668" s="32"/>
    </row>
    <row r="669" spans="2:5" x14ac:dyDescent="0.25">
      <c r="B669" s="32"/>
      <c r="C669" s="32"/>
      <c r="D669" s="32"/>
      <c r="E669" s="32"/>
    </row>
    <row r="670" spans="2:5" x14ac:dyDescent="0.25">
      <c r="B670" s="32"/>
      <c r="C670" s="32"/>
      <c r="D670" s="32"/>
      <c r="E670" s="32"/>
    </row>
    <row r="671" spans="2:5" x14ac:dyDescent="0.25">
      <c r="B671" s="32"/>
      <c r="C671" s="32"/>
      <c r="D671" s="32"/>
      <c r="E671" s="32"/>
    </row>
    <row r="672" spans="2:5" x14ac:dyDescent="0.25">
      <c r="B672" s="32"/>
      <c r="C672" s="32"/>
      <c r="D672" s="32"/>
      <c r="E672" s="32"/>
    </row>
    <row r="673" spans="2:5" x14ac:dyDescent="0.25">
      <c r="B673" s="32"/>
      <c r="C673" s="32"/>
      <c r="D673" s="32"/>
      <c r="E673" s="32"/>
    </row>
    <row r="674" spans="2:5" x14ac:dyDescent="0.25">
      <c r="B674" s="32"/>
      <c r="C674" s="32"/>
      <c r="D674" s="32"/>
      <c r="E674" s="32"/>
    </row>
    <row r="675" spans="2:5" x14ac:dyDescent="0.25">
      <c r="B675" s="32"/>
      <c r="C675" s="32"/>
      <c r="D675" s="32"/>
      <c r="E675" s="32"/>
    </row>
    <row r="676" spans="2:5" x14ac:dyDescent="0.25">
      <c r="B676" s="32"/>
      <c r="C676" s="32"/>
      <c r="D676" s="32"/>
      <c r="E676" s="32"/>
    </row>
    <row r="677" spans="2:5" x14ac:dyDescent="0.25">
      <c r="B677" s="32"/>
      <c r="C677" s="32"/>
      <c r="D677" s="32"/>
      <c r="E677" s="32"/>
    </row>
    <row r="678" spans="2:5" x14ac:dyDescent="0.25">
      <c r="B678" s="32"/>
      <c r="C678" s="32"/>
      <c r="D678" s="32"/>
      <c r="E678" s="32"/>
    </row>
    <row r="679" spans="2:5" x14ac:dyDescent="0.25">
      <c r="B679" s="32"/>
      <c r="C679" s="32"/>
      <c r="D679" s="32"/>
      <c r="E679" s="32"/>
    </row>
    <row r="680" spans="2:5" x14ac:dyDescent="0.25">
      <c r="B680" s="32"/>
      <c r="C680" s="32"/>
      <c r="D680" s="32"/>
      <c r="E680" s="32"/>
    </row>
    <row r="681" spans="2:5" x14ac:dyDescent="0.25">
      <c r="B681" s="32"/>
      <c r="C681" s="32"/>
      <c r="D681" s="32"/>
      <c r="E681" s="32"/>
    </row>
    <row r="682" spans="2:5" x14ac:dyDescent="0.25">
      <c r="B682" s="32"/>
      <c r="C682" s="32"/>
      <c r="D682" s="32"/>
      <c r="E682" s="32"/>
    </row>
    <row r="683" spans="2:5" x14ac:dyDescent="0.25">
      <c r="B683" s="32"/>
      <c r="C683" s="32"/>
      <c r="D683" s="32"/>
      <c r="E683" s="32"/>
    </row>
    <row r="684" spans="2:5" x14ac:dyDescent="0.25">
      <c r="B684" s="32"/>
      <c r="C684" s="32"/>
      <c r="D684" s="32"/>
      <c r="E684" s="32"/>
    </row>
    <row r="685" spans="2:5" x14ac:dyDescent="0.25">
      <c r="B685" s="32"/>
      <c r="C685" s="32"/>
      <c r="D685" s="32"/>
      <c r="E685" s="32"/>
    </row>
    <row r="686" spans="2:5" x14ac:dyDescent="0.25">
      <c r="B686" s="32"/>
      <c r="C686" s="32"/>
      <c r="D686" s="32"/>
      <c r="E686" s="32"/>
    </row>
    <row r="687" spans="2:5" x14ac:dyDescent="0.25">
      <c r="B687" s="32"/>
      <c r="C687" s="32"/>
      <c r="D687" s="32"/>
      <c r="E687" s="32"/>
    </row>
    <row r="688" spans="2:5" x14ac:dyDescent="0.25">
      <c r="B688" s="32"/>
      <c r="C688" s="32"/>
      <c r="D688" s="32"/>
      <c r="E688" s="32"/>
    </row>
    <row r="689" spans="2:5" x14ac:dyDescent="0.25">
      <c r="B689" s="32"/>
      <c r="C689" s="32"/>
      <c r="D689" s="32"/>
      <c r="E689" s="32"/>
    </row>
    <row r="690" spans="2:5" x14ac:dyDescent="0.25">
      <c r="B690" s="32"/>
      <c r="C690" s="32"/>
      <c r="D690" s="32"/>
      <c r="E690" s="32"/>
    </row>
    <row r="691" spans="2:5" x14ac:dyDescent="0.25">
      <c r="B691" s="32"/>
      <c r="C691" s="32"/>
      <c r="D691" s="32"/>
      <c r="E691" s="32"/>
    </row>
    <row r="692" spans="2:5" x14ac:dyDescent="0.25">
      <c r="B692" s="32"/>
      <c r="C692" s="32"/>
      <c r="D692" s="32"/>
      <c r="E692" s="32"/>
    </row>
    <row r="693" spans="2:5" x14ac:dyDescent="0.25">
      <c r="B693" s="32"/>
      <c r="C693" s="32"/>
      <c r="D693" s="32"/>
      <c r="E693" s="32"/>
    </row>
    <row r="694" spans="2:5" x14ac:dyDescent="0.25">
      <c r="B694" s="32"/>
      <c r="C694" s="32"/>
      <c r="D694" s="32"/>
      <c r="E694" s="32"/>
    </row>
    <row r="695" spans="2:5" x14ac:dyDescent="0.25">
      <c r="B695" s="32"/>
      <c r="C695" s="32"/>
      <c r="D695" s="32"/>
      <c r="E695" s="32"/>
    </row>
    <row r="696" spans="2:5" x14ac:dyDescent="0.25">
      <c r="B696" s="32"/>
      <c r="C696" s="32"/>
      <c r="D696" s="32"/>
      <c r="E696" s="32"/>
    </row>
    <row r="697" spans="2:5" x14ac:dyDescent="0.25">
      <c r="B697" s="32"/>
      <c r="C697" s="32"/>
      <c r="D697" s="32"/>
      <c r="E697" s="32"/>
    </row>
    <row r="698" spans="2:5" x14ac:dyDescent="0.25">
      <c r="B698" s="32"/>
      <c r="C698" s="32"/>
      <c r="D698" s="32"/>
      <c r="E698" s="32"/>
    </row>
    <row r="699" spans="2:5" x14ac:dyDescent="0.25">
      <c r="B699" s="32"/>
      <c r="C699" s="32"/>
      <c r="D699" s="32"/>
      <c r="E699" s="32"/>
    </row>
    <row r="700" spans="2:5" x14ac:dyDescent="0.25">
      <c r="B700" s="32"/>
      <c r="C700" s="32"/>
      <c r="D700" s="32"/>
      <c r="E700" s="32"/>
    </row>
    <row r="701" spans="2:5" x14ac:dyDescent="0.25">
      <c r="B701" s="32"/>
      <c r="C701" s="32"/>
      <c r="D701" s="32"/>
      <c r="E701" s="32"/>
    </row>
    <row r="702" spans="2:5" x14ac:dyDescent="0.25">
      <c r="B702" s="32"/>
      <c r="C702" s="32"/>
      <c r="D702" s="32"/>
      <c r="E702" s="32"/>
    </row>
    <row r="703" spans="2:5" x14ac:dyDescent="0.25">
      <c r="B703" s="32"/>
      <c r="C703" s="32"/>
      <c r="D703" s="32"/>
      <c r="E703" s="32"/>
    </row>
    <row r="704" spans="2:5" x14ac:dyDescent="0.25">
      <c r="B704" s="32"/>
      <c r="C704" s="32"/>
      <c r="D704" s="32"/>
      <c r="E704" s="32"/>
    </row>
    <row r="705" spans="2:5" x14ac:dyDescent="0.25">
      <c r="B705" s="32"/>
      <c r="C705" s="32"/>
      <c r="D705" s="32"/>
      <c r="E705" s="32"/>
    </row>
    <row r="706" spans="2:5" x14ac:dyDescent="0.25">
      <c r="B706" s="32"/>
      <c r="C706" s="32"/>
      <c r="D706" s="32"/>
      <c r="E706" s="32"/>
    </row>
    <row r="707" spans="2:5" x14ac:dyDescent="0.25">
      <c r="B707" s="32"/>
      <c r="C707" s="32"/>
      <c r="D707" s="32"/>
      <c r="E707" s="32"/>
    </row>
    <row r="708" spans="2:5" x14ac:dyDescent="0.25">
      <c r="B708" s="32"/>
      <c r="C708" s="32"/>
      <c r="D708" s="32"/>
      <c r="E708" s="32"/>
    </row>
    <row r="709" spans="2:5" x14ac:dyDescent="0.25">
      <c r="B709" s="32"/>
      <c r="C709" s="32"/>
      <c r="D709" s="32"/>
      <c r="E709" s="32"/>
    </row>
    <row r="710" spans="2:5" x14ac:dyDescent="0.25">
      <c r="B710" s="32"/>
      <c r="C710" s="32"/>
      <c r="D710" s="32"/>
      <c r="E710" s="32"/>
    </row>
    <row r="711" spans="2:5" x14ac:dyDescent="0.25">
      <c r="B711" s="32"/>
      <c r="C711" s="32"/>
      <c r="D711" s="32"/>
      <c r="E711" s="32"/>
    </row>
    <row r="712" spans="2:5" x14ac:dyDescent="0.25">
      <c r="B712" s="32"/>
      <c r="C712" s="32"/>
      <c r="D712" s="32"/>
      <c r="E712" s="32"/>
    </row>
    <row r="713" spans="2:5" x14ac:dyDescent="0.25">
      <c r="B713" s="32"/>
      <c r="C713" s="32"/>
      <c r="D713" s="32"/>
      <c r="E713" s="32"/>
    </row>
    <row r="714" spans="2:5" x14ac:dyDescent="0.25">
      <c r="B714" s="32"/>
      <c r="C714" s="32"/>
      <c r="D714" s="32"/>
      <c r="E714" s="32"/>
    </row>
    <row r="715" spans="2:5" x14ac:dyDescent="0.25">
      <c r="B715" s="32"/>
      <c r="C715" s="32"/>
      <c r="D715" s="32"/>
      <c r="E715" s="32"/>
    </row>
    <row r="716" spans="2:5" x14ac:dyDescent="0.25">
      <c r="B716" s="32"/>
      <c r="C716" s="32"/>
      <c r="D716" s="32"/>
      <c r="E716" s="32"/>
    </row>
    <row r="717" spans="2:5" x14ac:dyDescent="0.25">
      <c r="B717" s="32"/>
      <c r="C717" s="32"/>
      <c r="D717" s="32"/>
      <c r="E717" s="32"/>
    </row>
    <row r="718" spans="2:5" x14ac:dyDescent="0.25">
      <c r="B718" s="32"/>
      <c r="C718" s="32"/>
      <c r="D718" s="32"/>
      <c r="E718" s="32"/>
    </row>
    <row r="719" spans="2:5" x14ac:dyDescent="0.25">
      <c r="B719" s="32"/>
      <c r="C719" s="32"/>
      <c r="D719" s="32"/>
      <c r="E719" s="32"/>
    </row>
    <row r="720" spans="2:5" x14ac:dyDescent="0.25">
      <c r="B720" s="32"/>
      <c r="C720" s="32"/>
      <c r="D720" s="32"/>
      <c r="E720" s="32"/>
    </row>
    <row r="721" spans="2:5" x14ac:dyDescent="0.25">
      <c r="B721" s="32"/>
      <c r="C721" s="32"/>
      <c r="D721" s="32"/>
      <c r="E721" s="32"/>
    </row>
    <row r="722" spans="2:5" x14ac:dyDescent="0.25">
      <c r="B722" s="32"/>
      <c r="C722" s="32"/>
      <c r="D722" s="32"/>
      <c r="E722" s="32"/>
    </row>
    <row r="723" spans="2:5" x14ac:dyDescent="0.25">
      <c r="B723" s="32"/>
      <c r="C723" s="32"/>
      <c r="D723" s="32"/>
      <c r="E723" s="32"/>
    </row>
    <row r="724" spans="2:5" x14ac:dyDescent="0.25">
      <c r="B724" s="32"/>
      <c r="C724" s="32"/>
      <c r="D724" s="32"/>
      <c r="E724" s="32"/>
    </row>
    <row r="725" spans="2:5" x14ac:dyDescent="0.25">
      <c r="B725" s="32"/>
      <c r="C725" s="32"/>
      <c r="D725" s="32"/>
      <c r="E725" s="32"/>
    </row>
    <row r="726" spans="2:5" x14ac:dyDescent="0.25">
      <c r="B726" s="32"/>
      <c r="C726" s="32"/>
      <c r="D726" s="32"/>
      <c r="E726" s="32"/>
    </row>
    <row r="727" spans="2:5" x14ac:dyDescent="0.25">
      <c r="B727" s="32"/>
      <c r="C727" s="32"/>
      <c r="D727" s="32"/>
      <c r="E727" s="32"/>
    </row>
    <row r="728" spans="2:5" x14ac:dyDescent="0.25">
      <c r="B728" s="32"/>
      <c r="C728" s="32"/>
      <c r="D728" s="32"/>
      <c r="E728" s="32"/>
    </row>
    <row r="729" spans="2:5" x14ac:dyDescent="0.25">
      <c r="B729" s="32"/>
      <c r="C729" s="32"/>
      <c r="D729" s="32"/>
      <c r="E729" s="32"/>
    </row>
    <row r="730" spans="2:5" x14ac:dyDescent="0.25">
      <c r="B730" s="32"/>
      <c r="C730" s="32"/>
      <c r="D730" s="32"/>
      <c r="E730" s="32"/>
    </row>
    <row r="731" spans="2:5" x14ac:dyDescent="0.25">
      <c r="B731" s="32"/>
      <c r="C731" s="32"/>
      <c r="D731" s="32"/>
      <c r="E731" s="32"/>
    </row>
    <row r="732" spans="2:5" x14ac:dyDescent="0.25">
      <c r="B732" s="32"/>
      <c r="C732" s="32"/>
      <c r="D732" s="32"/>
      <c r="E732" s="32"/>
    </row>
    <row r="733" spans="2:5" x14ac:dyDescent="0.25">
      <c r="B733" s="32"/>
      <c r="C733" s="32"/>
      <c r="D733" s="32"/>
      <c r="E733" s="32"/>
    </row>
    <row r="734" spans="2:5" x14ac:dyDescent="0.25">
      <c r="B734" s="32"/>
      <c r="C734" s="32"/>
      <c r="D734" s="32"/>
      <c r="E734" s="32"/>
    </row>
    <row r="735" spans="2:5" x14ac:dyDescent="0.25">
      <c r="B735" s="32"/>
      <c r="C735" s="32"/>
      <c r="D735" s="32"/>
      <c r="E735" s="32"/>
    </row>
    <row r="736" spans="2:5" x14ac:dyDescent="0.25">
      <c r="B736" s="32"/>
      <c r="C736" s="32"/>
      <c r="D736" s="32"/>
      <c r="E736" s="32"/>
    </row>
    <row r="737" spans="2:5" x14ac:dyDescent="0.25">
      <c r="B737" s="32"/>
      <c r="C737" s="32"/>
      <c r="D737" s="32"/>
      <c r="E737" s="32"/>
    </row>
    <row r="738" spans="2:5" x14ac:dyDescent="0.25">
      <c r="B738" s="32"/>
      <c r="C738" s="32"/>
      <c r="D738" s="32"/>
      <c r="E738" s="32"/>
    </row>
    <row r="739" spans="2:5" x14ac:dyDescent="0.25">
      <c r="B739" s="32"/>
      <c r="C739" s="32"/>
      <c r="D739" s="32"/>
      <c r="E739" s="32"/>
    </row>
    <row r="740" spans="2:5" x14ac:dyDescent="0.25">
      <c r="B740" s="32"/>
      <c r="C740" s="32"/>
      <c r="D740" s="32"/>
      <c r="E740" s="32"/>
    </row>
    <row r="741" spans="2:5" x14ac:dyDescent="0.25">
      <c r="B741" s="32"/>
      <c r="C741" s="32"/>
      <c r="D741" s="32"/>
      <c r="E741" s="32"/>
    </row>
    <row r="742" spans="2:5" x14ac:dyDescent="0.25">
      <c r="B742" s="32"/>
      <c r="C742" s="32"/>
      <c r="D742" s="32"/>
      <c r="E742" s="32"/>
    </row>
    <row r="743" spans="2:5" x14ac:dyDescent="0.25">
      <c r="B743" s="32"/>
      <c r="C743" s="32"/>
      <c r="D743" s="32"/>
      <c r="E743" s="32"/>
    </row>
    <row r="744" spans="2:5" x14ac:dyDescent="0.25">
      <c r="B744" s="32"/>
      <c r="C744" s="32"/>
      <c r="D744" s="32"/>
      <c r="E744" s="32"/>
    </row>
    <row r="745" spans="2:5" x14ac:dyDescent="0.25">
      <c r="B745" s="32"/>
      <c r="C745" s="32"/>
      <c r="D745" s="32"/>
      <c r="E745" s="32"/>
    </row>
    <row r="746" spans="2:5" x14ac:dyDescent="0.25">
      <c r="B746" s="32"/>
      <c r="C746" s="32"/>
      <c r="D746" s="32"/>
      <c r="E746" s="32"/>
    </row>
    <row r="747" spans="2:5" x14ac:dyDescent="0.25">
      <c r="B747" s="32"/>
      <c r="C747" s="32"/>
      <c r="D747" s="32"/>
      <c r="E747" s="32"/>
    </row>
    <row r="748" spans="2:5" x14ac:dyDescent="0.25">
      <c r="B748" s="32"/>
      <c r="C748" s="32"/>
      <c r="D748" s="32"/>
      <c r="E748" s="32"/>
    </row>
    <row r="749" spans="2:5" x14ac:dyDescent="0.25">
      <c r="B749" s="32"/>
      <c r="C749" s="32"/>
      <c r="D749" s="32"/>
      <c r="E749" s="32"/>
    </row>
    <row r="750" spans="2:5" x14ac:dyDescent="0.25">
      <c r="B750" s="32"/>
      <c r="C750" s="32"/>
      <c r="D750" s="32"/>
      <c r="E750" s="32"/>
    </row>
    <row r="751" spans="2:5" x14ac:dyDescent="0.25">
      <c r="B751" s="32"/>
      <c r="C751" s="32"/>
      <c r="D751" s="32"/>
      <c r="E751" s="32"/>
    </row>
    <row r="752" spans="2:5" x14ac:dyDescent="0.25">
      <c r="B752" s="32"/>
      <c r="C752" s="32"/>
      <c r="D752" s="32"/>
      <c r="E752" s="32"/>
    </row>
    <row r="753" spans="2:5" x14ac:dyDescent="0.25">
      <c r="B753" s="32"/>
      <c r="C753" s="32"/>
      <c r="D753" s="32"/>
      <c r="E753" s="32"/>
    </row>
    <row r="754" spans="2:5" x14ac:dyDescent="0.25">
      <c r="B754" s="32"/>
      <c r="C754" s="32"/>
      <c r="D754" s="32"/>
      <c r="E754" s="32"/>
    </row>
    <row r="755" spans="2:5" x14ac:dyDescent="0.25">
      <c r="B755" s="32"/>
      <c r="C755" s="32"/>
      <c r="D755" s="32"/>
      <c r="E755" s="32"/>
    </row>
    <row r="756" spans="2:5" x14ac:dyDescent="0.25">
      <c r="B756" s="32"/>
      <c r="C756" s="32"/>
      <c r="D756" s="32"/>
      <c r="E756" s="32"/>
    </row>
    <row r="757" spans="2:5" x14ac:dyDescent="0.25">
      <c r="B757" s="32"/>
      <c r="C757" s="32"/>
      <c r="D757" s="32"/>
      <c r="E757" s="32"/>
    </row>
    <row r="758" spans="2:5" x14ac:dyDescent="0.25">
      <c r="B758" s="32"/>
      <c r="C758" s="32"/>
      <c r="D758" s="32"/>
      <c r="E758" s="32"/>
    </row>
    <row r="759" spans="2:5" x14ac:dyDescent="0.25">
      <c r="B759" s="32"/>
      <c r="C759" s="32"/>
      <c r="D759" s="32"/>
      <c r="E759" s="32"/>
    </row>
    <row r="760" spans="2:5" x14ac:dyDescent="0.25">
      <c r="B760" s="32"/>
      <c r="C760" s="32"/>
      <c r="D760" s="32"/>
      <c r="E760" s="32"/>
    </row>
    <row r="761" spans="2:5" x14ac:dyDescent="0.25">
      <c r="B761" s="32"/>
      <c r="C761" s="32"/>
      <c r="D761" s="32"/>
      <c r="E761" s="32"/>
    </row>
    <row r="762" spans="2:5" x14ac:dyDescent="0.25">
      <c r="B762" s="32"/>
      <c r="C762" s="32"/>
      <c r="D762" s="32"/>
      <c r="E762" s="32"/>
    </row>
    <row r="763" spans="2:5" x14ac:dyDescent="0.25">
      <c r="B763" s="32"/>
      <c r="C763" s="32"/>
      <c r="D763" s="32"/>
      <c r="E763" s="32"/>
    </row>
    <row r="764" spans="2:5" x14ac:dyDescent="0.25">
      <c r="B764" s="32"/>
      <c r="C764" s="32"/>
      <c r="D764" s="32"/>
      <c r="E764" s="32"/>
    </row>
    <row r="765" spans="2:5" x14ac:dyDescent="0.25">
      <c r="B765" s="32"/>
      <c r="C765" s="32"/>
      <c r="D765" s="32"/>
      <c r="E765" s="32"/>
    </row>
    <row r="766" spans="2:5" x14ac:dyDescent="0.25">
      <c r="B766" s="32"/>
      <c r="C766" s="32"/>
      <c r="D766" s="32"/>
      <c r="E766" s="32"/>
    </row>
    <row r="767" spans="2:5" x14ac:dyDescent="0.25">
      <c r="B767" s="32"/>
      <c r="C767" s="32"/>
      <c r="D767" s="32"/>
      <c r="E767" s="32"/>
    </row>
    <row r="768" spans="2:5" x14ac:dyDescent="0.25">
      <c r="B768" s="32"/>
      <c r="C768" s="32"/>
      <c r="D768" s="32"/>
      <c r="E768" s="32"/>
    </row>
    <row r="769" spans="2:5" x14ac:dyDescent="0.25">
      <c r="B769" s="32"/>
      <c r="C769" s="32"/>
      <c r="D769" s="32"/>
      <c r="E769" s="32"/>
    </row>
    <row r="770" spans="2:5" x14ac:dyDescent="0.25">
      <c r="B770" s="32"/>
      <c r="C770" s="32"/>
      <c r="D770" s="32"/>
      <c r="E770" s="32"/>
    </row>
    <row r="771" spans="2:5" x14ac:dyDescent="0.25">
      <c r="B771" s="32"/>
      <c r="C771" s="32"/>
      <c r="D771" s="32"/>
      <c r="E771" s="32"/>
    </row>
    <row r="772" spans="2:5" x14ac:dyDescent="0.25">
      <c r="B772" s="32"/>
      <c r="C772" s="32"/>
      <c r="D772" s="32"/>
      <c r="E772" s="32"/>
    </row>
    <row r="773" spans="2:5" x14ac:dyDescent="0.25">
      <c r="B773" s="32"/>
      <c r="C773" s="32"/>
      <c r="D773" s="32"/>
      <c r="E773" s="32"/>
    </row>
    <row r="774" spans="2:5" x14ac:dyDescent="0.25">
      <c r="B774" s="32"/>
      <c r="C774" s="32"/>
      <c r="D774" s="32"/>
      <c r="E774" s="32"/>
    </row>
    <row r="775" spans="2:5" x14ac:dyDescent="0.25">
      <c r="B775" s="32"/>
      <c r="C775" s="32"/>
      <c r="D775" s="32"/>
      <c r="E775" s="32"/>
    </row>
    <row r="776" spans="2:5" x14ac:dyDescent="0.25">
      <c r="B776" s="32"/>
      <c r="C776" s="32"/>
      <c r="D776" s="32"/>
      <c r="E776" s="32"/>
    </row>
    <row r="777" spans="2:5" x14ac:dyDescent="0.25">
      <c r="B777" s="32"/>
      <c r="C777" s="32"/>
      <c r="D777" s="32"/>
      <c r="E777" s="32"/>
    </row>
    <row r="778" spans="2:5" x14ac:dyDescent="0.25">
      <c r="B778" s="32"/>
      <c r="C778" s="32"/>
      <c r="D778" s="32"/>
      <c r="E778" s="32"/>
    </row>
    <row r="779" spans="2:5" x14ac:dyDescent="0.25">
      <c r="B779" s="32"/>
      <c r="C779" s="32"/>
      <c r="D779" s="32"/>
      <c r="E779" s="32"/>
    </row>
    <row r="780" spans="2:5" x14ac:dyDescent="0.25">
      <c r="B780" s="32"/>
      <c r="C780" s="32"/>
      <c r="D780" s="32"/>
      <c r="E780" s="32"/>
    </row>
    <row r="781" spans="2:5" x14ac:dyDescent="0.25">
      <c r="B781" s="32"/>
      <c r="C781" s="32"/>
      <c r="D781" s="32"/>
      <c r="E781" s="32"/>
    </row>
    <row r="782" spans="2:5" x14ac:dyDescent="0.25">
      <c r="B782" s="32"/>
      <c r="C782" s="32"/>
      <c r="D782" s="32"/>
      <c r="E782" s="32"/>
    </row>
    <row r="783" spans="2:5" x14ac:dyDescent="0.25">
      <c r="B783" s="32"/>
      <c r="C783" s="32"/>
      <c r="D783" s="32"/>
      <c r="E783" s="32"/>
    </row>
    <row r="784" spans="2:5" x14ac:dyDescent="0.25">
      <c r="B784" s="32"/>
      <c r="C784" s="32"/>
      <c r="D784" s="32"/>
      <c r="E784" s="32"/>
    </row>
    <row r="785" spans="2:5" x14ac:dyDescent="0.25">
      <c r="B785" s="32"/>
      <c r="C785" s="32"/>
      <c r="D785" s="32"/>
      <c r="E785" s="32"/>
    </row>
    <row r="786" spans="2:5" x14ac:dyDescent="0.25">
      <c r="B786" s="32"/>
      <c r="C786" s="32"/>
      <c r="D786" s="32"/>
      <c r="E786" s="32"/>
    </row>
    <row r="787" spans="2:5" x14ac:dyDescent="0.25">
      <c r="B787" s="32"/>
      <c r="C787" s="32"/>
      <c r="D787" s="32"/>
      <c r="E787" s="32"/>
    </row>
    <row r="788" spans="2:5" x14ac:dyDescent="0.25">
      <c r="B788" s="32"/>
      <c r="C788" s="32"/>
      <c r="D788" s="32"/>
      <c r="E788" s="32"/>
    </row>
    <row r="789" spans="2:5" x14ac:dyDescent="0.25">
      <c r="B789" s="32"/>
      <c r="C789" s="32"/>
      <c r="D789" s="32"/>
      <c r="E789" s="32"/>
    </row>
    <row r="790" spans="2:5" x14ac:dyDescent="0.25">
      <c r="B790" s="32"/>
      <c r="C790" s="32"/>
      <c r="D790" s="32"/>
      <c r="E790" s="32"/>
    </row>
    <row r="791" spans="2:5" x14ac:dyDescent="0.25">
      <c r="B791" s="32"/>
      <c r="C791" s="32"/>
      <c r="D791" s="32"/>
      <c r="E791" s="32"/>
    </row>
    <row r="792" spans="2:5" x14ac:dyDescent="0.25">
      <c r="B792" s="32"/>
      <c r="C792" s="32"/>
      <c r="D792" s="32"/>
      <c r="E792" s="32"/>
    </row>
    <row r="793" spans="2:5" x14ac:dyDescent="0.25">
      <c r="B793" s="32"/>
      <c r="C793" s="32"/>
      <c r="D793" s="32"/>
      <c r="E793" s="32"/>
    </row>
    <row r="794" spans="2:5" x14ac:dyDescent="0.25">
      <c r="B794" s="32"/>
      <c r="C794" s="32"/>
      <c r="D794" s="32"/>
      <c r="E794" s="32"/>
    </row>
    <row r="795" spans="2:5" x14ac:dyDescent="0.25">
      <c r="B795" s="32"/>
      <c r="C795" s="32"/>
      <c r="D795" s="32"/>
      <c r="E795" s="32"/>
    </row>
    <row r="796" spans="2:5" x14ac:dyDescent="0.25">
      <c r="B796" s="32"/>
      <c r="C796" s="32"/>
      <c r="D796" s="32"/>
      <c r="E796" s="32"/>
    </row>
    <row r="797" spans="2:5" x14ac:dyDescent="0.25">
      <c r="B797" s="32"/>
      <c r="C797" s="32"/>
      <c r="D797" s="32"/>
      <c r="E797" s="32"/>
    </row>
    <row r="798" spans="2:5" x14ac:dyDescent="0.25">
      <c r="B798" s="32"/>
      <c r="C798" s="32"/>
      <c r="D798" s="32"/>
      <c r="E798" s="32"/>
    </row>
    <row r="799" spans="2:5" x14ac:dyDescent="0.25">
      <c r="B799" s="32"/>
      <c r="C799" s="32"/>
      <c r="D799" s="32"/>
      <c r="E799" s="32"/>
    </row>
    <row r="800" spans="2:5" x14ac:dyDescent="0.25">
      <c r="B800" s="32"/>
      <c r="C800" s="32"/>
      <c r="D800" s="32"/>
      <c r="E800" s="32"/>
    </row>
    <row r="801" spans="2:5" x14ac:dyDescent="0.25">
      <c r="B801" s="32"/>
      <c r="C801" s="32"/>
      <c r="D801" s="32"/>
      <c r="E801" s="32"/>
    </row>
    <row r="802" spans="2:5" x14ac:dyDescent="0.25">
      <c r="B802" s="32"/>
      <c r="C802" s="32"/>
      <c r="D802" s="32"/>
      <c r="E802" s="32"/>
    </row>
    <row r="803" spans="2:5" x14ac:dyDescent="0.25">
      <c r="B803" s="32"/>
      <c r="C803" s="32"/>
      <c r="D803" s="32"/>
      <c r="E803" s="32"/>
    </row>
    <row r="804" spans="2:5" x14ac:dyDescent="0.25">
      <c r="B804" s="32"/>
      <c r="C804" s="32"/>
      <c r="D804" s="32"/>
      <c r="E804" s="32"/>
    </row>
    <row r="805" spans="2:5" x14ac:dyDescent="0.25">
      <c r="B805" s="32"/>
      <c r="C805" s="32"/>
      <c r="D805" s="32"/>
      <c r="E805" s="32"/>
    </row>
    <row r="806" spans="2:5" x14ac:dyDescent="0.25">
      <c r="B806" s="32"/>
      <c r="C806" s="32"/>
      <c r="D806" s="32"/>
      <c r="E806" s="32"/>
    </row>
    <row r="807" spans="2:5" x14ac:dyDescent="0.25">
      <c r="B807" s="32"/>
      <c r="C807" s="32"/>
      <c r="D807" s="32"/>
      <c r="E807" s="32"/>
    </row>
    <row r="808" spans="2:5" x14ac:dyDescent="0.25">
      <c r="B808" s="32"/>
      <c r="C808" s="32"/>
      <c r="D808" s="32"/>
      <c r="E808" s="32"/>
    </row>
    <row r="809" spans="2:5" x14ac:dyDescent="0.25">
      <c r="B809" s="32"/>
      <c r="C809" s="32"/>
      <c r="D809" s="32"/>
      <c r="E809" s="32"/>
    </row>
    <row r="810" spans="2:5" x14ac:dyDescent="0.25">
      <c r="B810" s="32"/>
      <c r="C810" s="32"/>
      <c r="D810" s="32"/>
      <c r="E810" s="32"/>
    </row>
    <row r="811" spans="2:5" x14ac:dyDescent="0.25">
      <c r="B811" s="32"/>
      <c r="C811" s="32"/>
      <c r="D811" s="32"/>
      <c r="E811" s="32"/>
    </row>
    <row r="812" spans="2:5" x14ac:dyDescent="0.25">
      <c r="B812" s="32"/>
      <c r="C812" s="32"/>
      <c r="D812" s="32"/>
      <c r="E812" s="32"/>
    </row>
    <row r="813" spans="2:5" x14ac:dyDescent="0.25">
      <c r="B813" s="32"/>
      <c r="C813" s="32"/>
      <c r="D813" s="32"/>
      <c r="E813" s="32"/>
    </row>
    <row r="814" spans="2:5" x14ac:dyDescent="0.25">
      <c r="B814" s="32"/>
      <c r="C814" s="32"/>
      <c r="D814" s="32"/>
      <c r="E814" s="32"/>
    </row>
    <row r="815" spans="2:5" x14ac:dyDescent="0.25">
      <c r="B815" s="32"/>
      <c r="C815" s="32"/>
      <c r="D815" s="32"/>
      <c r="E815" s="32"/>
    </row>
    <row r="816" spans="2:5" x14ac:dyDescent="0.25">
      <c r="B816" s="32"/>
      <c r="C816" s="32"/>
      <c r="D816" s="32"/>
      <c r="E816" s="32"/>
    </row>
    <row r="817" spans="2:5" x14ac:dyDescent="0.25">
      <c r="B817" s="32"/>
      <c r="C817" s="32"/>
      <c r="D817" s="32"/>
      <c r="E817" s="32"/>
    </row>
    <row r="818" spans="2:5" x14ac:dyDescent="0.25">
      <c r="B818" s="32"/>
      <c r="C818" s="32"/>
      <c r="D818" s="32"/>
      <c r="E818" s="32"/>
    </row>
    <row r="819" spans="2:5" x14ac:dyDescent="0.25">
      <c r="B819" s="32"/>
      <c r="C819" s="32"/>
      <c r="D819" s="32"/>
      <c r="E819" s="32"/>
    </row>
    <row r="820" spans="2:5" x14ac:dyDescent="0.25">
      <c r="B820" s="32"/>
      <c r="C820" s="32"/>
      <c r="D820" s="32"/>
      <c r="E820" s="32"/>
    </row>
    <row r="821" spans="2:5" x14ac:dyDescent="0.25">
      <c r="B821" s="32"/>
      <c r="C821" s="32"/>
      <c r="D821" s="32"/>
      <c r="E821" s="32"/>
    </row>
    <row r="822" spans="2:5" x14ac:dyDescent="0.25">
      <c r="B822" s="32"/>
      <c r="C822" s="32"/>
      <c r="D822" s="32"/>
      <c r="E822" s="32"/>
    </row>
    <row r="823" spans="2:5" x14ac:dyDescent="0.25">
      <c r="B823" s="32"/>
      <c r="C823" s="32"/>
      <c r="D823" s="32"/>
      <c r="E823" s="32"/>
    </row>
    <row r="824" spans="2:5" x14ac:dyDescent="0.25">
      <c r="B824" s="32"/>
      <c r="C824" s="32"/>
      <c r="D824" s="32"/>
      <c r="E824" s="32"/>
    </row>
    <row r="825" spans="2:5" x14ac:dyDescent="0.25">
      <c r="B825" s="32"/>
      <c r="C825" s="32"/>
      <c r="D825" s="32"/>
      <c r="E825" s="32"/>
    </row>
    <row r="826" spans="2:5" x14ac:dyDescent="0.25">
      <c r="B826" s="32"/>
      <c r="C826" s="32"/>
      <c r="D826" s="32"/>
      <c r="E826" s="32"/>
    </row>
    <row r="827" spans="2:5" x14ac:dyDescent="0.25">
      <c r="B827" s="32"/>
      <c r="C827" s="32"/>
      <c r="D827" s="32"/>
      <c r="E827" s="32"/>
    </row>
    <row r="828" spans="2:5" x14ac:dyDescent="0.25">
      <c r="B828" s="32"/>
      <c r="C828" s="32"/>
      <c r="D828" s="32"/>
      <c r="E828" s="32"/>
    </row>
    <row r="829" spans="2:5" x14ac:dyDescent="0.25">
      <c r="B829" s="32"/>
      <c r="C829" s="32"/>
      <c r="D829" s="32"/>
      <c r="E829" s="32"/>
    </row>
    <row r="830" spans="2:5" x14ac:dyDescent="0.25">
      <c r="B830" s="32"/>
      <c r="C830" s="32"/>
      <c r="D830" s="32"/>
      <c r="E830" s="32"/>
    </row>
    <row r="831" spans="2:5" x14ac:dyDescent="0.25">
      <c r="B831" s="32"/>
      <c r="C831" s="32"/>
      <c r="D831" s="32"/>
      <c r="E831" s="32"/>
    </row>
    <row r="832" spans="2:5" x14ac:dyDescent="0.25">
      <c r="B832" s="32"/>
      <c r="C832" s="32"/>
      <c r="D832" s="32"/>
      <c r="E832" s="32"/>
    </row>
    <row r="833" spans="2:5" x14ac:dyDescent="0.25">
      <c r="B833" s="32"/>
      <c r="C833" s="32"/>
      <c r="D833" s="32"/>
      <c r="E833" s="32"/>
    </row>
    <row r="834" spans="2:5" x14ac:dyDescent="0.25">
      <c r="B834" s="32"/>
      <c r="C834" s="32"/>
      <c r="D834" s="32"/>
      <c r="E834" s="32"/>
    </row>
    <row r="835" spans="2:5" x14ac:dyDescent="0.25">
      <c r="B835" s="32"/>
      <c r="C835" s="32"/>
      <c r="D835" s="32"/>
      <c r="E835" s="32"/>
    </row>
    <row r="836" spans="2:5" x14ac:dyDescent="0.25">
      <c r="B836" s="32"/>
      <c r="C836" s="32"/>
      <c r="D836" s="32"/>
      <c r="E836" s="32"/>
    </row>
    <row r="837" spans="2:5" x14ac:dyDescent="0.25">
      <c r="B837" s="32"/>
      <c r="C837" s="32"/>
      <c r="D837" s="32"/>
      <c r="E837" s="32"/>
    </row>
    <row r="838" spans="2:5" x14ac:dyDescent="0.25">
      <c r="B838" s="32"/>
      <c r="C838" s="32"/>
      <c r="D838" s="32"/>
      <c r="E838" s="32"/>
    </row>
    <row r="839" spans="2:5" x14ac:dyDescent="0.25">
      <c r="B839" s="32"/>
      <c r="C839" s="32"/>
      <c r="D839" s="32"/>
      <c r="E839" s="32"/>
    </row>
    <row r="840" spans="2:5" x14ac:dyDescent="0.25">
      <c r="B840" s="32"/>
      <c r="C840" s="32"/>
      <c r="D840" s="32"/>
      <c r="E840" s="32"/>
    </row>
    <row r="841" spans="2:5" x14ac:dyDescent="0.25">
      <c r="B841" s="32"/>
      <c r="C841" s="32"/>
      <c r="D841" s="32"/>
      <c r="E841" s="32"/>
    </row>
    <row r="842" spans="2:5" x14ac:dyDescent="0.25">
      <c r="B842" s="32"/>
      <c r="C842" s="32"/>
      <c r="D842" s="32"/>
      <c r="E842" s="32"/>
    </row>
    <row r="843" spans="2:5" x14ac:dyDescent="0.25">
      <c r="B843" s="32"/>
      <c r="C843" s="32"/>
      <c r="D843" s="32"/>
      <c r="E843" s="32"/>
    </row>
    <row r="844" spans="2:5" x14ac:dyDescent="0.25">
      <c r="B844" s="32"/>
      <c r="C844" s="32"/>
      <c r="D844" s="32"/>
      <c r="E844" s="32"/>
    </row>
    <row r="845" spans="2:5" x14ac:dyDescent="0.25">
      <c r="B845" s="32"/>
      <c r="C845" s="32"/>
      <c r="D845" s="32"/>
      <c r="E845" s="32"/>
    </row>
    <row r="846" spans="2:5" x14ac:dyDescent="0.25">
      <c r="B846" s="32"/>
      <c r="C846" s="32"/>
      <c r="D846" s="32"/>
      <c r="E846" s="32"/>
    </row>
    <row r="847" spans="2:5" x14ac:dyDescent="0.25">
      <c r="B847" s="32"/>
      <c r="C847" s="32"/>
      <c r="D847" s="32"/>
      <c r="E847" s="32"/>
    </row>
    <row r="848" spans="2:5" x14ac:dyDescent="0.25">
      <c r="B848" s="32"/>
      <c r="C848" s="32"/>
      <c r="D848" s="32"/>
      <c r="E848" s="32"/>
    </row>
    <row r="849" spans="2:5" x14ac:dyDescent="0.25">
      <c r="B849" s="32"/>
      <c r="C849" s="32"/>
      <c r="D849" s="32"/>
      <c r="E849" s="32"/>
    </row>
    <row r="850" spans="2:5" x14ac:dyDescent="0.25">
      <c r="B850" s="32"/>
      <c r="C850" s="32"/>
      <c r="D850" s="32"/>
      <c r="E850" s="32"/>
    </row>
    <row r="851" spans="2:5" x14ac:dyDescent="0.25">
      <c r="B851" s="32"/>
      <c r="C851" s="32"/>
      <c r="D851" s="32"/>
      <c r="E851" s="32"/>
    </row>
    <row r="852" spans="2:5" x14ac:dyDescent="0.25">
      <c r="B852" s="32"/>
      <c r="C852" s="32"/>
      <c r="D852" s="32"/>
      <c r="E852" s="32"/>
    </row>
    <row r="853" spans="2:5" x14ac:dyDescent="0.25">
      <c r="B853" s="32"/>
      <c r="C853" s="32"/>
      <c r="D853" s="32"/>
      <c r="E853" s="32"/>
    </row>
    <row r="854" spans="2:5" x14ac:dyDescent="0.25">
      <c r="B854" s="32"/>
      <c r="C854" s="32"/>
      <c r="D854" s="32"/>
      <c r="E854" s="32"/>
    </row>
    <row r="855" spans="2:5" x14ac:dyDescent="0.25">
      <c r="B855" s="32"/>
      <c r="C855" s="32"/>
      <c r="D855" s="32"/>
      <c r="E855" s="32"/>
    </row>
    <row r="856" spans="2:5" x14ac:dyDescent="0.25">
      <c r="B856" s="32"/>
      <c r="C856" s="32"/>
      <c r="D856" s="32"/>
      <c r="E856" s="32"/>
    </row>
    <row r="857" spans="2:5" x14ac:dyDescent="0.25">
      <c r="B857" s="32"/>
      <c r="C857" s="32"/>
      <c r="D857" s="32"/>
      <c r="E857" s="32"/>
    </row>
    <row r="858" spans="2:5" x14ac:dyDescent="0.25">
      <c r="B858" s="32"/>
      <c r="C858" s="32"/>
      <c r="D858" s="32"/>
      <c r="E858" s="32"/>
    </row>
    <row r="859" spans="2:5" x14ac:dyDescent="0.25">
      <c r="B859" s="32"/>
      <c r="C859" s="32"/>
      <c r="D859" s="32"/>
      <c r="E859" s="32"/>
    </row>
    <row r="860" spans="2:5" x14ac:dyDescent="0.25">
      <c r="B860" s="32"/>
      <c r="C860" s="32"/>
      <c r="D860" s="32"/>
      <c r="E860" s="32"/>
    </row>
    <row r="861" spans="2:5" x14ac:dyDescent="0.25">
      <c r="B861" s="32"/>
      <c r="C861" s="32"/>
      <c r="D861" s="32"/>
      <c r="E861" s="32"/>
    </row>
    <row r="862" spans="2:5" x14ac:dyDescent="0.25">
      <c r="B862" s="32"/>
      <c r="C862" s="32"/>
      <c r="D862" s="32"/>
      <c r="E862" s="32"/>
    </row>
    <row r="863" spans="2:5" x14ac:dyDescent="0.25">
      <c r="B863" s="32"/>
      <c r="C863" s="32"/>
      <c r="D863" s="32"/>
      <c r="E863" s="32"/>
    </row>
    <row r="864" spans="2:5" x14ac:dyDescent="0.25">
      <c r="B864" s="32"/>
      <c r="C864" s="32"/>
      <c r="D864" s="32"/>
      <c r="E864" s="32"/>
    </row>
    <row r="865" spans="2:5" x14ac:dyDescent="0.25">
      <c r="B865" s="32"/>
      <c r="C865" s="32"/>
      <c r="D865" s="32"/>
      <c r="E865" s="32"/>
    </row>
    <row r="866" spans="2:5" x14ac:dyDescent="0.25">
      <c r="B866" s="32"/>
      <c r="C866" s="32"/>
      <c r="D866" s="32"/>
      <c r="E866" s="32"/>
    </row>
    <row r="867" spans="2:5" x14ac:dyDescent="0.25">
      <c r="B867" s="32"/>
      <c r="C867" s="32"/>
      <c r="D867" s="32"/>
      <c r="E867" s="32"/>
    </row>
    <row r="868" spans="2:5" x14ac:dyDescent="0.25">
      <c r="B868" s="32"/>
      <c r="C868" s="32"/>
      <c r="D868" s="32"/>
      <c r="E868" s="32"/>
    </row>
    <row r="869" spans="2:5" x14ac:dyDescent="0.25">
      <c r="B869" s="32"/>
      <c r="C869" s="32"/>
      <c r="D869" s="32"/>
      <c r="E869" s="32"/>
    </row>
    <row r="870" spans="2:5" x14ac:dyDescent="0.25">
      <c r="B870" s="32"/>
      <c r="C870" s="32"/>
      <c r="D870" s="32"/>
      <c r="E870" s="32"/>
    </row>
    <row r="871" spans="2:5" x14ac:dyDescent="0.25">
      <c r="B871" s="32"/>
      <c r="C871" s="32"/>
      <c r="D871" s="32"/>
      <c r="E871" s="32"/>
    </row>
    <row r="872" spans="2:5" x14ac:dyDescent="0.25">
      <c r="B872" s="32"/>
      <c r="C872" s="32"/>
      <c r="D872" s="32"/>
      <c r="E872" s="32"/>
    </row>
    <row r="873" spans="2:5" x14ac:dyDescent="0.25">
      <c r="B873" s="32"/>
      <c r="C873" s="32"/>
      <c r="D873" s="32"/>
      <c r="E873" s="32"/>
    </row>
    <row r="874" spans="2:5" x14ac:dyDescent="0.25">
      <c r="B874" s="32"/>
      <c r="C874" s="32"/>
      <c r="D874" s="32"/>
      <c r="E874" s="32"/>
    </row>
    <row r="875" spans="2:5" x14ac:dyDescent="0.25">
      <c r="B875" s="32"/>
      <c r="C875" s="32"/>
      <c r="D875" s="32"/>
      <c r="E875" s="32"/>
    </row>
    <row r="876" spans="2:5" x14ac:dyDescent="0.25">
      <c r="B876" s="32"/>
      <c r="C876" s="32"/>
      <c r="D876" s="32"/>
      <c r="E876" s="32"/>
    </row>
    <row r="877" spans="2:5" x14ac:dyDescent="0.25">
      <c r="B877" s="32"/>
      <c r="C877" s="32"/>
      <c r="D877" s="32"/>
      <c r="E877" s="32"/>
    </row>
    <row r="878" spans="2:5" x14ac:dyDescent="0.25">
      <c r="B878" s="32"/>
      <c r="C878" s="32"/>
      <c r="D878" s="32"/>
      <c r="E878" s="32"/>
    </row>
    <row r="879" spans="2:5" x14ac:dyDescent="0.25">
      <c r="B879" s="32"/>
      <c r="C879" s="32"/>
      <c r="D879" s="32"/>
      <c r="E879" s="32"/>
    </row>
    <row r="880" spans="2:5" x14ac:dyDescent="0.25">
      <c r="B880" s="32"/>
      <c r="C880" s="32"/>
      <c r="D880" s="32"/>
      <c r="E880" s="32"/>
    </row>
    <row r="881" spans="2:5" x14ac:dyDescent="0.25">
      <c r="B881" s="32"/>
      <c r="C881" s="32"/>
      <c r="D881" s="32"/>
      <c r="E881" s="32"/>
    </row>
    <row r="882" spans="2:5" x14ac:dyDescent="0.25">
      <c r="B882" s="32"/>
      <c r="C882" s="32"/>
      <c r="D882" s="32"/>
      <c r="E882" s="32"/>
    </row>
    <row r="883" spans="2:5" x14ac:dyDescent="0.25">
      <c r="B883" s="32"/>
      <c r="C883" s="32"/>
      <c r="D883" s="32"/>
      <c r="E883" s="32"/>
    </row>
    <row r="884" spans="2:5" x14ac:dyDescent="0.25">
      <c r="B884" s="32"/>
      <c r="C884" s="32"/>
      <c r="D884" s="32"/>
      <c r="E884" s="32"/>
    </row>
    <row r="885" spans="2:5" x14ac:dyDescent="0.25">
      <c r="B885" s="32"/>
      <c r="C885" s="32"/>
      <c r="D885" s="32"/>
      <c r="E885" s="32"/>
    </row>
    <row r="886" spans="2:5" x14ac:dyDescent="0.25">
      <c r="B886" s="32"/>
      <c r="C886" s="32"/>
      <c r="D886" s="32"/>
      <c r="E886" s="32"/>
    </row>
    <row r="887" spans="2:5" x14ac:dyDescent="0.25">
      <c r="B887" s="32"/>
      <c r="C887" s="32"/>
      <c r="D887" s="32"/>
      <c r="E887" s="32"/>
    </row>
    <row r="888" spans="2:5" x14ac:dyDescent="0.25">
      <c r="B888" s="32"/>
      <c r="C888" s="32"/>
      <c r="D888" s="32"/>
      <c r="E888" s="32"/>
    </row>
    <row r="889" spans="2:5" x14ac:dyDescent="0.25">
      <c r="B889" s="32"/>
      <c r="C889" s="32"/>
      <c r="D889" s="32"/>
      <c r="E889" s="32"/>
    </row>
    <row r="890" spans="2:5" x14ac:dyDescent="0.25">
      <c r="B890" s="32"/>
      <c r="C890" s="32"/>
      <c r="D890" s="32"/>
      <c r="E890" s="32"/>
    </row>
    <row r="891" spans="2:5" x14ac:dyDescent="0.25">
      <c r="B891" s="32"/>
      <c r="C891" s="32"/>
      <c r="D891" s="32"/>
      <c r="E891" s="32"/>
    </row>
    <row r="892" spans="2:5" x14ac:dyDescent="0.25">
      <c r="B892" s="32"/>
      <c r="C892" s="32"/>
      <c r="D892" s="32"/>
      <c r="E892" s="32"/>
    </row>
    <row r="893" spans="2:5" x14ac:dyDescent="0.25">
      <c r="B893" s="32"/>
      <c r="C893" s="32"/>
      <c r="D893" s="32"/>
      <c r="E893" s="32"/>
    </row>
    <row r="894" spans="2:5" x14ac:dyDescent="0.25">
      <c r="B894" s="32"/>
      <c r="C894" s="32"/>
      <c r="D894" s="32"/>
      <c r="E894" s="32"/>
    </row>
    <row r="895" spans="2:5" x14ac:dyDescent="0.25">
      <c r="B895" s="32"/>
      <c r="C895" s="32"/>
      <c r="D895" s="32"/>
      <c r="E895" s="32"/>
    </row>
    <row r="896" spans="2:5" x14ac:dyDescent="0.25">
      <c r="B896" s="32"/>
      <c r="C896" s="32"/>
      <c r="D896" s="32"/>
      <c r="E896" s="32"/>
    </row>
    <row r="897" spans="2:5" x14ac:dyDescent="0.25">
      <c r="B897" s="32"/>
      <c r="C897" s="32"/>
      <c r="D897" s="32"/>
      <c r="E897" s="32"/>
    </row>
    <row r="898" spans="2:5" x14ac:dyDescent="0.25">
      <c r="B898" s="32"/>
      <c r="C898" s="32"/>
      <c r="D898" s="32"/>
      <c r="E898" s="32"/>
    </row>
    <row r="899" spans="2:5" x14ac:dyDescent="0.25">
      <c r="B899" s="32"/>
      <c r="C899" s="32"/>
      <c r="D899" s="32"/>
      <c r="E899" s="32"/>
    </row>
    <row r="900" spans="2:5" x14ac:dyDescent="0.25">
      <c r="B900" s="32"/>
      <c r="C900" s="32"/>
      <c r="D900" s="32"/>
      <c r="E900" s="32"/>
    </row>
    <row r="901" spans="2:5" x14ac:dyDescent="0.25">
      <c r="B901" s="32"/>
      <c r="C901" s="32"/>
      <c r="D901" s="32"/>
      <c r="E901" s="32"/>
    </row>
    <row r="902" spans="2:5" x14ac:dyDescent="0.25">
      <c r="B902" s="32"/>
      <c r="C902" s="32"/>
      <c r="D902" s="32"/>
      <c r="E902" s="32"/>
    </row>
    <row r="903" spans="2:5" x14ac:dyDescent="0.25">
      <c r="B903" s="32"/>
      <c r="C903" s="32"/>
      <c r="D903" s="32"/>
      <c r="E903" s="32"/>
    </row>
    <row r="904" spans="2:5" x14ac:dyDescent="0.25">
      <c r="B904" s="32"/>
      <c r="C904" s="32"/>
      <c r="D904" s="32"/>
      <c r="E904" s="32"/>
    </row>
    <row r="905" spans="2:5" x14ac:dyDescent="0.25">
      <c r="B905" s="32"/>
      <c r="C905" s="32"/>
      <c r="D905" s="32"/>
      <c r="E905" s="32"/>
    </row>
    <row r="906" spans="2:5" x14ac:dyDescent="0.25">
      <c r="B906" s="32"/>
      <c r="C906" s="32"/>
      <c r="D906" s="32"/>
      <c r="E906" s="32"/>
    </row>
    <row r="907" spans="2:5" x14ac:dyDescent="0.25">
      <c r="B907" s="32"/>
      <c r="C907" s="32"/>
      <c r="D907" s="32"/>
      <c r="E907" s="32"/>
    </row>
    <row r="908" spans="2:5" x14ac:dyDescent="0.25">
      <c r="B908" s="32"/>
      <c r="C908" s="32"/>
      <c r="D908" s="32"/>
      <c r="E908" s="32"/>
    </row>
    <row r="909" spans="2:5" x14ac:dyDescent="0.25">
      <c r="B909" s="32"/>
      <c r="C909" s="32"/>
      <c r="D909" s="32"/>
      <c r="E909" s="32"/>
    </row>
    <row r="910" spans="2:5" x14ac:dyDescent="0.25">
      <c r="B910" s="32"/>
      <c r="C910" s="32"/>
      <c r="D910" s="32"/>
      <c r="E910" s="32"/>
    </row>
    <row r="911" spans="2:5" x14ac:dyDescent="0.25">
      <c r="B911" s="32"/>
      <c r="C911" s="32"/>
      <c r="D911" s="32"/>
      <c r="E911" s="32"/>
    </row>
    <row r="912" spans="2:5" x14ac:dyDescent="0.25">
      <c r="B912" s="32"/>
      <c r="C912" s="32"/>
      <c r="D912" s="32"/>
      <c r="E912" s="32"/>
    </row>
    <row r="913" spans="2:5" x14ac:dyDescent="0.25">
      <c r="B913" s="32"/>
      <c r="C913" s="32"/>
      <c r="D913" s="32"/>
      <c r="E913" s="32"/>
    </row>
    <row r="914" spans="2:5" x14ac:dyDescent="0.25">
      <c r="B914" s="32"/>
      <c r="C914" s="32"/>
      <c r="D914" s="32"/>
      <c r="E914" s="32"/>
    </row>
    <row r="915" spans="2:5" x14ac:dyDescent="0.25">
      <c r="B915" s="32"/>
      <c r="C915" s="32"/>
      <c r="D915" s="32"/>
      <c r="E915" s="32"/>
    </row>
    <row r="916" spans="2:5" x14ac:dyDescent="0.25">
      <c r="B916" s="32"/>
      <c r="C916" s="32"/>
      <c r="D916" s="32"/>
      <c r="E916" s="32"/>
    </row>
    <row r="917" spans="2:5" x14ac:dyDescent="0.25">
      <c r="B917" s="32"/>
      <c r="C917" s="32"/>
      <c r="D917" s="32"/>
      <c r="E917" s="32"/>
    </row>
    <row r="918" spans="2:5" x14ac:dyDescent="0.25">
      <c r="B918" s="32"/>
      <c r="C918" s="32"/>
      <c r="D918" s="32"/>
      <c r="E918" s="32"/>
    </row>
    <row r="919" spans="2:5" x14ac:dyDescent="0.25">
      <c r="B919" s="32"/>
      <c r="C919" s="32"/>
      <c r="D919" s="32"/>
      <c r="E919" s="32"/>
    </row>
    <row r="920" spans="2:5" x14ac:dyDescent="0.25">
      <c r="B920" s="32"/>
      <c r="C920" s="32"/>
      <c r="D920" s="32"/>
      <c r="E920" s="32"/>
    </row>
    <row r="921" spans="2:5" x14ac:dyDescent="0.25">
      <c r="B921" s="32"/>
      <c r="C921" s="32"/>
      <c r="D921" s="32"/>
      <c r="E921" s="32"/>
    </row>
    <row r="922" spans="2:5" x14ac:dyDescent="0.25">
      <c r="B922" s="32"/>
      <c r="C922" s="32"/>
      <c r="D922" s="32"/>
      <c r="E922" s="32"/>
    </row>
    <row r="923" spans="2:5" x14ac:dyDescent="0.25">
      <c r="B923" s="32"/>
      <c r="C923" s="32"/>
      <c r="D923" s="32"/>
      <c r="E923" s="32"/>
    </row>
    <row r="924" spans="2:5" x14ac:dyDescent="0.25">
      <c r="B924" s="32"/>
      <c r="C924" s="32"/>
      <c r="D924" s="32"/>
      <c r="E924" s="32"/>
    </row>
    <row r="925" spans="2:5" x14ac:dyDescent="0.25">
      <c r="B925" s="32"/>
      <c r="C925" s="32"/>
      <c r="D925" s="32"/>
      <c r="E925" s="32"/>
    </row>
    <row r="926" spans="2:5" x14ac:dyDescent="0.25">
      <c r="B926" s="32"/>
      <c r="C926" s="32"/>
      <c r="D926" s="32"/>
      <c r="E926" s="32"/>
    </row>
    <row r="927" spans="2:5" x14ac:dyDescent="0.25">
      <c r="B927" s="32"/>
      <c r="C927" s="32"/>
      <c r="D927" s="32"/>
      <c r="E927" s="32"/>
    </row>
    <row r="928" spans="2:5" x14ac:dyDescent="0.25">
      <c r="B928" s="32"/>
      <c r="C928" s="32"/>
      <c r="D928" s="32"/>
      <c r="E928" s="32"/>
    </row>
    <row r="929" spans="2:5" x14ac:dyDescent="0.25">
      <c r="B929" s="32"/>
      <c r="C929" s="32"/>
      <c r="D929" s="32"/>
      <c r="E929" s="32"/>
    </row>
    <row r="930" spans="2:5" x14ac:dyDescent="0.25">
      <c r="B930" s="32"/>
      <c r="C930" s="32"/>
      <c r="D930" s="32"/>
      <c r="E930" s="32"/>
    </row>
    <row r="931" spans="2:5" x14ac:dyDescent="0.25">
      <c r="B931" s="32"/>
      <c r="C931" s="32"/>
      <c r="D931" s="32"/>
      <c r="E931" s="32"/>
    </row>
    <row r="932" spans="2:5" x14ac:dyDescent="0.25">
      <c r="B932" s="32"/>
      <c r="C932" s="32"/>
      <c r="D932" s="32"/>
      <c r="E932" s="32"/>
    </row>
    <row r="933" spans="2:5" x14ac:dyDescent="0.25">
      <c r="B933" s="32"/>
      <c r="C933" s="32"/>
      <c r="D933" s="32"/>
      <c r="E933" s="32"/>
    </row>
    <row r="934" spans="2:5" x14ac:dyDescent="0.25">
      <c r="B934" s="32"/>
      <c r="C934" s="32"/>
      <c r="D934" s="32"/>
      <c r="E934" s="32"/>
    </row>
    <row r="935" spans="2:5" x14ac:dyDescent="0.25">
      <c r="B935" s="32"/>
      <c r="C935" s="32"/>
      <c r="D935" s="32"/>
      <c r="E935" s="32"/>
    </row>
    <row r="936" spans="2:5" x14ac:dyDescent="0.25">
      <c r="B936" s="32"/>
      <c r="C936" s="32"/>
      <c r="D936" s="32"/>
      <c r="E936" s="32"/>
    </row>
    <row r="937" spans="2:5" x14ac:dyDescent="0.25">
      <c r="B937" s="32"/>
      <c r="C937" s="32"/>
      <c r="D937" s="32"/>
      <c r="E937" s="32"/>
    </row>
    <row r="938" spans="2:5" x14ac:dyDescent="0.25">
      <c r="B938" s="32"/>
      <c r="C938" s="32"/>
      <c r="D938" s="32"/>
      <c r="E938" s="32"/>
    </row>
    <row r="939" spans="2:5" x14ac:dyDescent="0.25">
      <c r="B939" s="32"/>
      <c r="C939" s="32"/>
      <c r="D939" s="32"/>
      <c r="E939" s="32"/>
    </row>
    <row r="940" spans="2:5" x14ac:dyDescent="0.25">
      <c r="B940" s="32"/>
      <c r="C940" s="32"/>
      <c r="D940" s="32"/>
      <c r="E940" s="32"/>
    </row>
    <row r="941" spans="2:5" x14ac:dyDescent="0.25">
      <c r="B941" s="32"/>
      <c r="C941" s="32"/>
      <c r="D941" s="32"/>
      <c r="E941" s="32"/>
    </row>
    <row r="942" spans="2:5" x14ac:dyDescent="0.25">
      <c r="B942" s="32"/>
      <c r="C942" s="32"/>
      <c r="D942" s="32"/>
      <c r="E942" s="32"/>
    </row>
    <row r="943" spans="2:5" x14ac:dyDescent="0.25">
      <c r="B943" s="32"/>
      <c r="C943" s="32"/>
      <c r="D943" s="32"/>
      <c r="E943" s="32"/>
    </row>
    <row r="944" spans="2:5" x14ac:dyDescent="0.25">
      <c r="B944" s="32"/>
      <c r="C944" s="32"/>
      <c r="D944" s="32"/>
      <c r="E944" s="32"/>
    </row>
    <row r="945" spans="2:5" x14ac:dyDescent="0.25">
      <c r="B945" s="32"/>
      <c r="C945" s="32"/>
      <c r="D945" s="32"/>
      <c r="E945" s="32"/>
    </row>
    <row r="946" spans="2:5" x14ac:dyDescent="0.25">
      <c r="B946" s="32"/>
      <c r="C946" s="32"/>
      <c r="D946" s="32"/>
      <c r="E946" s="32"/>
    </row>
    <row r="947" spans="2:5" x14ac:dyDescent="0.25">
      <c r="B947" s="32"/>
      <c r="C947" s="32"/>
      <c r="D947" s="32"/>
      <c r="E947" s="32"/>
    </row>
    <row r="948" spans="2:5" x14ac:dyDescent="0.25">
      <c r="B948" s="32"/>
      <c r="C948" s="32"/>
      <c r="D948" s="32"/>
      <c r="E948" s="32"/>
    </row>
    <row r="949" spans="2:5" x14ac:dyDescent="0.25">
      <c r="B949" s="32"/>
      <c r="C949" s="32"/>
      <c r="D949" s="32"/>
      <c r="E949" s="32"/>
    </row>
    <row r="950" spans="2:5" x14ac:dyDescent="0.25">
      <c r="B950" s="32"/>
      <c r="C950" s="32"/>
      <c r="D950" s="32"/>
      <c r="E950" s="32"/>
    </row>
    <row r="951" spans="2:5" x14ac:dyDescent="0.25">
      <c r="B951" s="32"/>
      <c r="C951" s="32"/>
      <c r="D951" s="32"/>
      <c r="E951" s="32"/>
    </row>
    <row r="952" spans="2:5" x14ac:dyDescent="0.25">
      <c r="B952" s="32"/>
      <c r="C952" s="32"/>
      <c r="D952" s="32"/>
      <c r="E952" s="32"/>
    </row>
    <row r="953" spans="2:5" x14ac:dyDescent="0.25">
      <c r="B953" s="32"/>
      <c r="C953" s="32"/>
      <c r="D953" s="32"/>
      <c r="E953" s="32"/>
    </row>
    <row r="954" spans="2:5" x14ac:dyDescent="0.25">
      <c r="B954" s="32"/>
      <c r="C954" s="32"/>
      <c r="D954" s="32"/>
      <c r="E954" s="32"/>
    </row>
    <row r="955" spans="2:5" x14ac:dyDescent="0.25">
      <c r="B955" s="32"/>
      <c r="C955" s="32"/>
      <c r="D955" s="32"/>
      <c r="E955" s="32"/>
    </row>
    <row r="956" spans="2:5" x14ac:dyDescent="0.25">
      <c r="B956" s="32"/>
      <c r="C956" s="32"/>
      <c r="D956" s="32"/>
      <c r="E956" s="32"/>
    </row>
    <row r="957" spans="2:5" x14ac:dyDescent="0.25">
      <c r="B957" s="32"/>
      <c r="C957" s="32"/>
      <c r="D957" s="32"/>
      <c r="E957" s="32"/>
    </row>
    <row r="958" spans="2:5" x14ac:dyDescent="0.25">
      <c r="B958" s="32"/>
      <c r="C958" s="32"/>
      <c r="D958" s="32"/>
      <c r="E958" s="32"/>
    </row>
    <row r="959" spans="2:5" x14ac:dyDescent="0.25">
      <c r="B959" s="32"/>
      <c r="C959" s="32"/>
      <c r="D959" s="32"/>
      <c r="E959" s="32"/>
    </row>
    <row r="960" spans="2:5" x14ac:dyDescent="0.25">
      <c r="B960" s="32"/>
      <c r="C960" s="32"/>
      <c r="D960" s="32"/>
      <c r="E960" s="32"/>
    </row>
    <row r="961" spans="2:5" x14ac:dyDescent="0.25">
      <c r="B961" s="32"/>
      <c r="C961" s="32"/>
      <c r="D961" s="32"/>
      <c r="E961" s="32"/>
    </row>
    <row r="962" spans="2:5" x14ac:dyDescent="0.25">
      <c r="B962" s="32"/>
      <c r="C962" s="32"/>
      <c r="D962" s="32"/>
      <c r="E962" s="32"/>
    </row>
    <row r="963" spans="2:5" x14ac:dyDescent="0.25">
      <c r="B963" s="32"/>
      <c r="C963" s="32"/>
      <c r="D963" s="32"/>
      <c r="E963" s="32"/>
    </row>
    <row r="964" spans="2:5" x14ac:dyDescent="0.25">
      <c r="B964" s="32"/>
      <c r="C964" s="32"/>
      <c r="D964" s="32"/>
      <c r="E964" s="32"/>
    </row>
    <row r="965" spans="2:5" x14ac:dyDescent="0.25">
      <c r="B965" s="32"/>
      <c r="C965" s="32"/>
      <c r="D965" s="32"/>
      <c r="E965" s="32"/>
    </row>
    <row r="966" spans="2:5" x14ac:dyDescent="0.25">
      <c r="B966" s="32"/>
      <c r="C966" s="32"/>
      <c r="D966" s="32"/>
      <c r="E966" s="32"/>
    </row>
    <row r="967" spans="2:5" x14ac:dyDescent="0.25">
      <c r="B967" s="32"/>
      <c r="C967" s="32"/>
      <c r="D967" s="32"/>
      <c r="E967" s="32"/>
    </row>
    <row r="968" spans="2:5" x14ac:dyDescent="0.25">
      <c r="B968" s="32"/>
      <c r="C968" s="32"/>
      <c r="D968" s="32"/>
      <c r="E968" s="32"/>
    </row>
    <row r="969" spans="2:5" x14ac:dyDescent="0.25">
      <c r="B969" s="32"/>
      <c r="C969" s="32"/>
      <c r="D969" s="32"/>
      <c r="E969" s="32"/>
    </row>
    <row r="970" spans="2:5" x14ac:dyDescent="0.25">
      <c r="B970" s="32"/>
      <c r="C970" s="32"/>
      <c r="D970" s="32"/>
      <c r="E970" s="32"/>
    </row>
    <row r="971" spans="2:5" x14ac:dyDescent="0.25">
      <c r="B971" s="32"/>
      <c r="C971" s="32"/>
      <c r="D971" s="32"/>
      <c r="E971" s="32"/>
    </row>
    <row r="972" spans="2:5" x14ac:dyDescent="0.25">
      <c r="B972" s="32"/>
      <c r="C972" s="32"/>
      <c r="D972" s="32"/>
      <c r="E972" s="32"/>
    </row>
    <row r="973" spans="2:5" x14ac:dyDescent="0.25">
      <c r="B973" s="32"/>
      <c r="C973" s="32"/>
      <c r="D973" s="32"/>
      <c r="E973" s="32"/>
    </row>
    <row r="974" spans="2:5" x14ac:dyDescent="0.25">
      <c r="B974" s="32"/>
      <c r="C974" s="32"/>
      <c r="D974" s="32"/>
      <c r="E974" s="32"/>
    </row>
    <row r="975" spans="2:5" x14ac:dyDescent="0.25">
      <c r="B975" s="32"/>
      <c r="C975" s="32"/>
      <c r="D975" s="32"/>
      <c r="E975" s="32"/>
    </row>
    <row r="976" spans="2:5" x14ac:dyDescent="0.25">
      <c r="B976" s="32"/>
      <c r="C976" s="32"/>
      <c r="D976" s="32"/>
      <c r="E976" s="32"/>
    </row>
    <row r="977" spans="2:5" x14ac:dyDescent="0.25">
      <c r="B977" s="32"/>
      <c r="C977" s="32"/>
      <c r="D977" s="32"/>
      <c r="E977" s="32"/>
    </row>
    <row r="978" spans="2:5" x14ac:dyDescent="0.25">
      <c r="B978" s="32"/>
      <c r="C978" s="32"/>
      <c r="D978" s="32"/>
      <c r="E978" s="32"/>
    </row>
    <row r="979" spans="2:5" x14ac:dyDescent="0.25">
      <c r="B979" s="32"/>
      <c r="C979" s="32"/>
      <c r="D979" s="32"/>
      <c r="E979" s="32"/>
    </row>
    <row r="980" spans="2:5" x14ac:dyDescent="0.25">
      <c r="B980" s="32"/>
      <c r="C980" s="32"/>
      <c r="D980" s="32"/>
      <c r="E980" s="32"/>
    </row>
    <row r="981" spans="2:5" x14ac:dyDescent="0.25">
      <c r="B981" s="32"/>
      <c r="C981" s="32"/>
      <c r="D981" s="32"/>
      <c r="E981" s="32"/>
    </row>
    <row r="982" spans="2:5" x14ac:dyDescent="0.25">
      <c r="B982" s="32"/>
      <c r="C982" s="32"/>
      <c r="D982" s="32"/>
      <c r="E982" s="32"/>
    </row>
    <row r="983" spans="2:5" x14ac:dyDescent="0.25">
      <c r="B983" s="32"/>
      <c r="C983" s="32"/>
      <c r="D983" s="32"/>
      <c r="E983" s="32"/>
    </row>
    <row r="984" spans="2:5" x14ac:dyDescent="0.25">
      <c r="B984" s="32"/>
      <c r="C984" s="32"/>
      <c r="D984" s="32"/>
      <c r="E984" s="32"/>
    </row>
    <row r="985" spans="2:5" x14ac:dyDescent="0.25">
      <c r="B985" s="32"/>
      <c r="C985" s="32"/>
      <c r="D985" s="32"/>
      <c r="E985" s="32"/>
    </row>
    <row r="986" spans="2:5" x14ac:dyDescent="0.25">
      <c r="B986" s="32"/>
      <c r="C986" s="32"/>
      <c r="D986" s="32"/>
      <c r="E986" s="32"/>
    </row>
    <row r="987" spans="2:5" x14ac:dyDescent="0.25">
      <c r="B987" s="32"/>
      <c r="C987" s="32"/>
      <c r="D987" s="32"/>
      <c r="E987" s="32"/>
    </row>
    <row r="988" spans="2:5" x14ac:dyDescent="0.25">
      <c r="B988" s="32"/>
      <c r="C988" s="32"/>
      <c r="D988" s="32"/>
      <c r="E988" s="32"/>
    </row>
    <row r="989" spans="2:5" x14ac:dyDescent="0.25">
      <c r="B989" s="32"/>
      <c r="C989" s="32"/>
      <c r="D989" s="32"/>
      <c r="E989" s="32"/>
    </row>
    <row r="990" spans="2:5" x14ac:dyDescent="0.25">
      <c r="B990" s="32"/>
      <c r="C990" s="32"/>
      <c r="D990" s="32"/>
      <c r="E990" s="32"/>
    </row>
    <row r="991" spans="2:5" x14ac:dyDescent="0.25">
      <c r="B991" s="32"/>
      <c r="C991" s="32"/>
      <c r="D991" s="32"/>
      <c r="E991" s="32"/>
    </row>
    <row r="992" spans="2:5" x14ac:dyDescent="0.25">
      <c r="B992" s="32"/>
      <c r="C992" s="32"/>
      <c r="D992" s="32"/>
      <c r="E992" s="32"/>
    </row>
    <row r="993" spans="2:5" x14ac:dyDescent="0.25">
      <c r="B993" s="32"/>
      <c r="C993" s="32"/>
      <c r="D993" s="32"/>
      <c r="E993" s="32"/>
    </row>
    <row r="994" spans="2:5" x14ac:dyDescent="0.25">
      <c r="B994" s="32"/>
      <c r="C994" s="32"/>
      <c r="D994" s="32"/>
      <c r="E994" s="32"/>
    </row>
    <row r="995" spans="2:5" x14ac:dyDescent="0.25">
      <c r="B995" s="32"/>
      <c r="C995" s="32"/>
      <c r="D995" s="32"/>
      <c r="E995" s="32"/>
    </row>
    <row r="996" spans="2:5" x14ac:dyDescent="0.25">
      <c r="B996" s="32"/>
      <c r="C996" s="32"/>
      <c r="D996" s="32"/>
      <c r="E996" s="32"/>
    </row>
    <row r="997" spans="2:5" x14ac:dyDescent="0.25">
      <c r="B997" s="32"/>
      <c r="C997" s="32"/>
      <c r="D997" s="32"/>
      <c r="E997" s="32"/>
    </row>
    <row r="998" spans="2:5" x14ac:dyDescent="0.25">
      <c r="B998" s="32"/>
      <c r="C998" s="32"/>
      <c r="D998" s="32"/>
      <c r="E998" s="32"/>
    </row>
    <row r="999" spans="2:5" x14ac:dyDescent="0.25">
      <c r="B999" s="32"/>
      <c r="C999" s="32"/>
      <c r="D999" s="32"/>
      <c r="E999" s="32"/>
    </row>
    <row r="1000" spans="2:5" x14ac:dyDescent="0.25">
      <c r="B1000" s="32"/>
      <c r="C1000" s="32"/>
      <c r="D1000" s="32"/>
      <c r="E1000" s="32"/>
    </row>
    <row r="1001" spans="2:5" x14ac:dyDescent="0.25">
      <c r="B1001" s="32"/>
      <c r="C1001" s="32"/>
      <c r="D1001" s="32"/>
      <c r="E1001" s="32"/>
    </row>
    <row r="1002" spans="2:5" x14ac:dyDescent="0.25">
      <c r="B1002" s="32"/>
      <c r="C1002" s="32"/>
      <c r="D1002" s="32"/>
      <c r="E1002" s="32"/>
    </row>
    <row r="1003" spans="2:5" x14ac:dyDescent="0.25">
      <c r="B1003" s="32"/>
      <c r="C1003" s="32"/>
      <c r="D1003" s="32"/>
      <c r="E1003" s="32"/>
    </row>
    <row r="1004" spans="2:5" x14ac:dyDescent="0.25">
      <c r="B1004" s="32"/>
      <c r="C1004" s="32"/>
      <c r="D1004" s="32"/>
      <c r="E1004" s="32"/>
    </row>
    <row r="1005" spans="2:5" x14ac:dyDescent="0.25">
      <c r="B1005" s="32"/>
      <c r="C1005" s="32"/>
      <c r="D1005" s="32"/>
      <c r="E1005" s="32"/>
    </row>
    <row r="1006" spans="2:5" x14ac:dyDescent="0.25">
      <c r="B1006" s="32"/>
      <c r="C1006" s="32"/>
      <c r="D1006" s="32"/>
      <c r="E1006" s="32"/>
    </row>
    <row r="1007" spans="2:5" x14ac:dyDescent="0.25">
      <c r="B1007" s="32"/>
      <c r="C1007" s="32"/>
      <c r="D1007" s="32"/>
      <c r="E1007" s="32"/>
    </row>
    <row r="1008" spans="2:5" x14ac:dyDescent="0.25">
      <c r="B1008" s="32"/>
      <c r="C1008" s="32"/>
      <c r="D1008" s="32"/>
      <c r="E1008" s="32"/>
    </row>
    <row r="1009" spans="2:5" x14ac:dyDescent="0.25">
      <c r="B1009" s="32"/>
      <c r="C1009" s="32"/>
      <c r="D1009" s="32"/>
      <c r="E1009" s="32"/>
    </row>
    <row r="1010" spans="2:5" x14ac:dyDescent="0.25">
      <c r="B1010" s="32"/>
      <c r="C1010" s="32"/>
      <c r="D1010" s="32"/>
      <c r="E1010" s="32"/>
    </row>
    <row r="1011" spans="2:5" x14ac:dyDescent="0.25">
      <c r="B1011" s="32"/>
      <c r="C1011" s="32"/>
      <c r="D1011" s="32"/>
      <c r="E1011" s="32"/>
    </row>
    <row r="1012" spans="2:5" x14ac:dyDescent="0.25">
      <c r="B1012" s="32"/>
      <c r="C1012" s="32"/>
      <c r="D1012" s="32"/>
      <c r="E1012" s="32"/>
    </row>
    <row r="1013" spans="2:5" x14ac:dyDescent="0.25">
      <c r="B1013" s="32"/>
      <c r="C1013" s="32"/>
      <c r="D1013" s="32"/>
      <c r="E1013" s="32"/>
    </row>
    <row r="1014" spans="2:5" x14ac:dyDescent="0.25">
      <c r="B1014" s="32"/>
      <c r="C1014" s="32"/>
      <c r="D1014" s="32"/>
      <c r="E1014" s="32"/>
    </row>
    <row r="1015" spans="2:5" x14ac:dyDescent="0.25">
      <c r="B1015" s="32"/>
      <c r="C1015" s="32"/>
      <c r="D1015" s="32"/>
      <c r="E1015" s="32"/>
    </row>
    <row r="1016" spans="2:5" x14ac:dyDescent="0.25">
      <c r="B1016" s="32"/>
      <c r="C1016" s="32"/>
      <c r="D1016" s="32"/>
      <c r="E1016" s="32"/>
    </row>
    <row r="1017" spans="2:5" x14ac:dyDescent="0.25">
      <c r="B1017" s="32"/>
      <c r="C1017" s="32"/>
      <c r="D1017" s="32"/>
      <c r="E1017" s="32"/>
    </row>
    <row r="1018" spans="2:5" x14ac:dyDescent="0.25">
      <c r="B1018" s="32"/>
      <c r="C1018" s="32"/>
      <c r="D1018" s="32"/>
      <c r="E1018" s="32"/>
    </row>
    <row r="1019" spans="2:5" x14ac:dyDescent="0.25">
      <c r="B1019" s="32"/>
      <c r="C1019" s="32"/>
      <c r="D1019" s="32"/>
      <c r="E1019" s="32"/>
    </row>
    <row r="1020" spans="2:5" x14ac:dyDescent="0.25">
      <c r="B1020" s="32"/>
      <c r="C1020" s="32"/>
      <c r="D1020" s="32"/>
      <c r="E1020" s="32"/>
    </row>
    <row r="1021" spans="2:5" x14ac:dyDescent="0.25">
      <c r="B1021" s="32"/>
      <c r="C1021" s="32"/>
      <c r="D1021" s="32"/>
      <c r="E1021" s="32"/>
    </row>
    <row r="1022" spans="2:5" x14ac:dyDescent="0.25">
      <c r="B1022" s="32"/>
      <c r="C1022" s="32"/>
      <c r="D1022" s="32"/>
      <c r="E1022" s="32"/>
    </row>
    <row r="1023" spans="2:5" x14ac:dyDescent="0.25">
      <c r="B1023" s="32"/>
      <c r="C1023" s="32"/>
      <c r="D1023" s="32"/>
      <c r="E1023" s="32"/>
    </row>
    <row r="1024" spans="2:5" x14ac:dyDescent="0.25">
      <c r="B1024" s="32"/>
      <c r="C1024" s="32"/>
      <c r="D1024" s="32"/>
      <c r="E1024" s="32"/>
    </row>
    <row r="1025" spans="2:5" x14ac:dyDescent="0.25">
      <c r="B1025" s="32"/>
      <c r="C1025" s="32"/>
      <c r="D1025" s="32"/>
      <c r="E1025" s="32"/>
    </row>
    <row r="1026" spans="2:5" x14ac:dyDescent="0.25">
      <c r="B1026" s="32"/>
      <c r="C1026" s="32"/>
      <c r="D1026" s="32"/>
      <c r="E1026" s="32"/>
    </row>
    <row r="1027" spans="2:5" x14ac:dyDescent="0.25">
      <c r="B1027" s="32"/>
      <c r="C1027" s="32"/>
      <c r="D1027" s="32"/>
      <c r="E1027" s="32"/>
    </row>
    <row r="1028" spans="2:5" x14ac:dyDescent="0.25">
      <c r="B1028" s="32"/>
      <c r="C1028" s="32"/>
      <c r="D1028" s="32"/>
      <c r="E1028" s="32"/>
    </row>
    <row r="1029" spans="2:5" x14ac:dyDescent="0.25">
      <c r="B1029" s="32"/>
      <c r="C1029" s="32"/>
      <c r="D1029" s="32"/>
      <c r="E1029" s="32"/>
    </row>
    <row r="1030" spans="2:5" x14ac:dyDescent="0.25">
      <c r="B1030" s="32"/>
      <c r="C1030" s="32"/>
      <c r="D1030" s="32"/>
      <c r="E1030" s="32"/>
    </row>
    <row r="1031" spans="2:5" x14ac:dyDescent="0.25">
      <c r="B1031" s="32"/>
      <c r="C1031" s="32"/>
      <c r="D1031" s="32"/>
      <c r="E1031" s="32"/>
    </row>
    <row r="1032" spans="2:5" x14ac:dyDescent="0.25">
      <c r="B1032" s="32"/>
      <c r="C1032" s="32"/>
      <c r="D1032" s="32"/>
      <c r="E1032" s="32"/>
    </row>
    <row r="1033" spans="2:5" x14ac:dyDescent="0.25">
      <c r="B1033" s="32"/>
      <c r="C1033" s="32"/>
      <c r="D1033" s="32"/>
      <c r="E1033" s="32"/>
    </row>
    <row r="1034" spans="2:5" x14ac:dyDescent="0.25">
      <c r="B1034" s="32"/>
      <c r="C1034" s="32"/>
      <c r="D1034" s="32"/>
      <c r="E1034" s="32"/>
    </row>
    <row r="1035" spans="2:5" x14ac:dyDescent="0.25">
      <c r="B1035" s="32"/>
      <c r="C1035" s="32"/>
      <c r="D1035" s="32"/>
      <c r="E1035" s="32"/>
    </row>
    <row r="1036" spans="2:5" x14ac:dyDescent="0.25">
      <c r="B1036" s="32"/>
      <c r="C1036" s="32"/>
      <c r="D1036" s="32"/>
      <c r="E1036" s="32"/>
    </row>
    <row r="1037" spans="2:5" x14ac:dyDescent="0.25">
      <c r="B1037" s="32"/>
      <c r="C1037" s="32"/>
      <c r="D1037" s="32"/>
      <c r="E1037" s="32"/>
    </row>
    <row r="1038" spans="2:5" x14ac:dyDescent="0.25">
      <c r="B1038" s="32"/>
      <c r="C1038" s="32"/>
      <c r="D1038" s="32"/>
      <c r="E1038" s="32"/>
    </row>
    <row r="1039" spans="2:5" x14ac:dyDescent="0.25">
      <c r="B1039" s="32"/>
      <c r="C1039" s="32"/>
      <c r="D1039" s="32"/>
      <c r="E1039" s="32"/>
    </row>
    <row r="1040" spans="2:5" x14ac:dyDescent="0.25">
      <c r="B1040" s="32"/>
      <c r="C1040" s="32"/>
      <c r="D1040" s="32"/>
      <c r="E1040" s="32"/>
    </row>
    <row r="1041" spans="2:5" x14ac:dyDescent="0.25">
      <c r="B1041" s="32"/>
      <c r="C1041" s="32"/>
      <c r="D1041" s="32"/>
      <c r="E1041" s="32"/>
    </row>
    <row r="1042" spans="2:5" x14ac:dyDescent="0.25">
      <c r="B1042" s="32"/>
      <c r="C1042" s="32"/>
      <c r="D1042" s="32"/>
      <c r="E1042" s="32"/>
    </row>
    <row r="1043" spans="2:5" x14ac:dyDescent="0.25">
      <c r="B1043" s="32"/>
      <c r="C1043" s="32"/>
      <c r="D1043" s="32"/>
      <c r="E1043" s="32"/>
    </row>
    <row r="1044" spans="2:5" x14ac:dyDescent="0.25">
      <c r="B1044" s="32"/>
      <c r="C1044" s="32"/>
      <c r="D1044" s="32"/>
      <c r="E1044" s="32"/>
    </row>
    <row r="1045" spans="2:5" x14ac:dyDescent="0.25">
      <c r="B1045" s="32"/>
      <c r="C1045" s="32"/>
      <c r="D1045" s="32"/>
      <c r="E1045" s="32"/>
    </row>
    <row r="1046" spans="2:5" x14ac:dyDescent="0.25">
      <c r="B1046" s="32"/>
      <c r="C1046" s="32"/>
      <c r="D1046" s="32"/>
      <c r="E1046" s="32"/>
    </row>
    <row r="1047" spans="2:5" x14ac:dyDescent="0.25">
      <c r="B1047" s="32"/>
      <c r="C1047" s="32"/>
      <c r="D1047" s="32"/>
      <c r="E1047" s="32"/>
    </row>
    <row r="1048" spans="2:5" x14ac:dyDescent="0.25">
      <c r="B1048" s="32"/>
      <c r="C1048" s="32"/>
      <c r="D1048" s="32"/>
      <c r="E1048" s="32"/>
    </row>
    <row r="1049" spans="2:5" x14ac:dyDescent="0.25">
      <c r="B1049" s="32"/>
      <c r="C1049" s="32"/>
      <c r="D1049" s="32"/>
      <c r="E1049" s="32"/>
    </row>
    <row r="1050" spans="2:5" x14ac:dyDescent="0.25">
      <c r="B1050" s="32"/>
      <c r="C1050" s="32"/>
      <c r="D1050" s="32"/>
      <c r="E1050" s="32"/>
    </row>
    <row r="1051" spans="2:5" x14ac:dyDescent="0.25">
      <c r="B1051" s="32"/>
      <c r="C1051" s="32"/>
      <c r="D1051" s="32"/>
      <c r="E1051" s="32"/>
    </row>
    <row r="1052" spans="2:5" x14ac:dyDescent="0.25">
      <c r="B1052" s="32"/>
      <c r="C1052" s="32"/>
      <c r="D1052" s="32"/>
      <c r="E1052" s="32"/>
    </row>
    <row r="1053" spans="2:5" x14ac:dyDescent="0.25">
      <c r="B1053" s="32"/>
      <c r="C1053" s="32"/>
      <c r="D1053" s="32"/>
      <c r="E1053" s="32"/>
    </row>
    <row r="1054" spans="2:5" x14ac:dyDescent="0.25">
      <c r="B1054" s="32"/>
      <c r="C1054" s="32"/>
      <c r="D1054" s="32"/>
      <c r="E1054" s="32"/>
    </row>
    <row r="1055" spans="2:5" x14ac:dyDescent="0.25">
      <c r="B1055" s="32"/>
      <c r="C1055" s="32"/>
      <c r="D1055" s="32"/>
      <c r="E1055" s="32"/>
    </row>
    <row r="1056" spans="2:5" x14ac:dyDescent="0.25">
      <c r="B1056" s="32"/>
      <c r="C1056" s="32"/>
      <c r="D1056" s="32"/>
      <c r="E1056" s="32"/>
    </row>
    <row r="1057" spans="2:5" x14ac:dyDescent="0.25">
      <c r="B1057" s="32"/>
      <c r="C1057" s="32"/>
      <c r="D1057" s="32"/>
      <c r="E1057" s="32"/>
    </row>
    <row r="1058" spans="2:5" x14ac:dyDescent="0.25">
      <c r="B1058" s="32"/>
      <c r="C1058" s="32"/>
      <c r="D1058" s="32"/>
      <c r="E1058" s="32"/>
    </row>
    <row r="1059" spans="2:5" x14ac:dyDescent="0.25">
      <c r="B1059" s="32"/>
      <c r="C1059" s="32"/>
      <c r="D1059" s="32"/>
      <c r="E1059" s="32"/>
    </row>
    <row r="1060" spans="2:5" x14ac:dyDescent="0.25">
      <c r="B1060" s="32"/>
      <c r="C1060" s="32"/>
      <c r="D1060" s="32"/>
      <c r="E1060" s="32"/>
    </row>
    <row r="1061" spans="2:5" x14ac:dyDescent="0.25">
      <c r="B1061" s="32"/>
      <c r="C1061" s="32"/>
      <c r="D1061" s="32"/>
      <c r="E1061" s="32"/>
    </row>
    <row r="1062" spans="2:5" x14ac:dyDescent="0.25">
      <c r="B1062" s="32"/>
      <c r="C1062" s="32"/>
      <c r="D1062" s="32"/>
      <c r="E1062" s="32"/>
    </row>
    <row r="1063" spans="2:5" x14ac:dyDescent="0.25">
      <c r="B1063" s="32"/>
      <c r="C1063" s="32"/>
      <c r="D1063" s="32"/>
      <c r="E1063" s="32"/>
    </row>
    <row r="1064" spans="2:5" x14ac:dyDescent="0.25">
      <c r="B1064" s="32"/>
      <c r="C1064" s="32"/>
      <c r="D1064" s="32"/>
      <c r="E1064" s="32"/>
    </row>
    <row r="1065" spans="2:5" x14ac:dyDescent="0.25">
      <c r="B1065" s="32"/>
      <c r="C1065" s="32"/>
      <c r="D1065" s="32"/>
      <c r="E1065" s="32"/>
    </row>
    <row r="1066" spans="2:5" x14ac:dyDescent="0.25">
      <c r="B1066" s="32"/>
      <c r="C1066" s="32"/>
      <c r="D1066" s="32"/>
      <c r="E1066" s="32"/>
    </row>
    <row r="1067" spans="2:5" x14ac:dyDescent="0.25">
      <c r="B1067" s="32"/>
      <c r="C1067" s="32"/>
      <c r="D1067" s="32"/>
      <c r="E1067" s="32"/>
    </row>
    <row r="1068" spans="2:5" x14ac:dyDescent="0.25">
      <c r="B1068" s="32"/>
      <c r="C1068" s="32"/>
      <c r="D1068" s="32"/>
      <c r="E1068" s="32"/>
    </row>
    <row r="1069" spans="2:5" x14ac:dyDescent="0.25">
      <c r="B1069" s="32"/>
      <c r="C1069" s="32"/>
      <c r="D1069" s="32"/>
      <c r="E1069" s="32"/>
    </row>
    <row r="1070" spans="2:5" x14ac:dyDescent="0.25">
      <c r="B1070" s="32"/>
      <c r="C1070" s="32"/>
      <c r="D1070" s="32"/>
      <c r="E1070" s="32"/>
    </row>
    <row r="1071" spans="2:5" x14ac:dyDescent="0.25">
      <c r="B1071" s="32"/>
      <c r="C1071" s="32"/>
      <c r="D1071" s="32"/>
      <c r="E1071" s="32"/>
    </row>
    <row r="1072" spans="2:5" x14ac:dyDescent="0.25">
      <c r="B1072" s="32"/>
      <c r="C1072" s="32"/>
      <c r="D1072" s="32"/>
      <c r="E1072" s="32"/>
    </row>
    <row r="1073" spans="2:5" x14ac:dyDescent="0.25">
      <c r="B1073" s="32"/>
      <c r="C1073" s="32"/>
      <c r="D1073" s="32"/>
      <c r="E1073" s="32"/>
    </row>
    <row r="1074" spans="2:5" x14ac:dyDescent="0.25">
      <c r="B1074" s="32"/>
      <c r="C1074" s="32"/>
      <c r="D1074" s="32"/>
      <c r="E1074" s="32"/>
    </row>
    <row r="1075" spans="2:5" x14ac:dyDescent="0.25">
      <c r="B1075" s="32"/>
      <c r="C1075" s="32"/>
      <c r="D1075" s="32"/>
      <c r="E1075" s="32"/>
    </row>
    <row r="1076" spans="2:5" x14ac:dyDescent="0.25">
      <c r="B1076" s="32"/>
      <c r="C1076" s="32"/>
      <c r="D1076" s="32"/>
      <c r="E1076" s="32"/>
    </row>
    <row r="1077" spans="2:5" x14ac:dyDescent="0.25">
      <c r="B1077" s="32"/>
      <c r="C1077" s="32"/>
      <c r="D1077" s="32"/>
      <c r="E1077" s="32"/>
    </row>
    <row r="1078" spans="2:5" x14ac:dyDescent="0.25">
      <c r="B1078" s="32"/>
      <c r="C1078" s="32"/>
      <c r="D1078" s="32"/>
      <c r="E1078" s="32"/>
    </row>
    <row r="1079" spans="2:5" x14ac:dyDescent="0.25">
      <c r="B1079" s="32"/>
      <c r="C1079" s="32"/>
      <c r="D1079" s="32"/>
      <c r="E1079" s="32"/>
    </row>
    <row r="1080" spans="2:5" x14ac:dyDescent="0.25">
      <c r="B1080" s="32"/>
      <c r="C1080" s="32"/>
      <c r="D1080" s="32"/>
      <c r="E1080" s="32"/>
    </row>
    <row r="1081" spans="2:5" x14ac:dyDescent="0.25">
      <c r="B1081" s="32"/>
      <c r="C1081" s="32"/>
      <c r="D1081" s="32"/>
      <c r="E1081" s="32"/>
    </row>
    <row r="1082" spans="2:5" x14ac:dyDescent="0.25">
      <c r="B1082" s="32"/>
      <c r="C1082" s="32"/>
      <c r="D1082" s="32"/>
      <c r="E1082" s="32"/>
    </row>
    <row r="1083" spans="2:5" x14ac:dyDescent="0.25">
      <c r="B1083" s="32"/>
      <c r="C1083" s="32"/>
      <c r="D1083" s="32"/>
      <c r="E1083" s="32"/>
    </row>
    <row r="1084" spans="2:5" x14ac:dyDescent="0.25">
      <c r="B1084" s="32"/>
      <c r="C1084" s="32"/>
      <c r="D1084" s="32"/>
      <c r="E1084" s="32"/>
    </row>
    <row r="1085" spans="2:5" x14ac:dyDescent="0.25">
      <c r="B1085" s="32"/>
      <c r="C1085" s="32"/>
      <c r="D1085" s="32"/>
      <c r="E1085" s="32"/>
    </row>
    <row r="1086" spans="2:5" x14ac:dyDescent="0.25">
      <c r="B1086" s="32"/>
      <c r="C1086" s="32"/>
      <c r="D1086" s="32"/>
      <c r="E1086" s="32"/>
    </row>
    <row r="1087" spans="2:5" x14ac:dyDescent="0.25">
      <c r="B1087" s="32"/>
      <c r="C1087" s="32"/>
      <c r="D1087" s="32"/>
      <c r="E1087" s="32"/>
    </row>
    <row r="1088" spans="2:5" x14ac:dyDescent="0.25">
      <c r="B1088" s="32"/>
      <c r="C1088" s="32"/>
      <c r="D1088" s="32"/>
      <c r="E1088" s="32"/>
    </row>
    <row r="1089" spans="2:5" x14ac:dyDescent="0.25">
      <c r="B1089" s="32"/>
      <c r="C1089" s="32"/>
      <c r="D1089" s="32"/>
      <c r="E1089" s="32"/>
    </row>
    <row r="1090" spans="2:5" x14ac:dyDescent="0.25">
      <c r="B1090" s="32"/>
      <c r="C1090" s="32"/>
      <c r="D1090" s="32"/>
      <c r="E1090" s="32"/>
    </row>
    <row r="1091" spans="2:5" x14ac:dyDescent="0.25">
      <c r="B1091" s="32"/>
      <c r="C1091" s="32"/>
      <c r="D1091" s="32"/>
      <c r="E1091" s="32"/>
    </row>
    <row r="1092" spans="2:5" x14ac:dyDescent="0.25">
      <c r="B1092" s="32"/>
      <c r="C1092" s="32"/>
      <c r="D1092" s="32"/>
      <c r="E1092" s="32"/>
    </row>
    <row r="1093" spans="2:5" x14ac:dyDescent="0.25">
      <c r="B1093" s="32"/>
      <c r="C1093" s="32"/>
      <c r="D1093" s="32"/>
      <c r="E1093" s="32"/>
    </row>
    <row r="1094" spans="2:5" x14ac:dyDescent="0.25">
      <c r="B1094" s="32"/>
      <c r="C1094" s="32"/>
      <c r="D1094" s="32"/>
      <c r="E1094" s="32"/>
    </row>
    <row r="1095" spans="2:5" x14ac:dyDescent="0.25">
      <c r="B1095" s="32"/>
      <c r="C1095" s="32"/>
      <c r="D1095" s="32"/>
      <c r="E1095" s="32"/>
    </row>
    <row r="1096" spans="2:5" x14ac:dyDescent="0.25">
      <c r="B1096" s="32"/>
      <c r="C1096" s="32"/>
      <c r="D1096" s="32"/>
      <c r="E1096" s="32"/>
    </row>
    <row r="1097" spans="2:5" x14ac:dyDescent="0.25">
      <c r="B1097" s="32"/>
      <c r="C1097" s="32"/>
      <c r="D1097" s="32"/>
      <c r="E1097" s="32"/>
    </row>
    <row r="1098" spans="2:5" x14ac:dyDescent="0.25">
      <c r="B1098" s="32"/>
      <c r="C1098" s="32"/>
      <c r="D1098" s="32"/>
      <c r="E1098" s="32"/>
    </row>
    <row r="1099" spans="2:5" x14ac:dyDescent="0.25">
      <c r="B1099" s="32"/>
      <c r="C1099" s="32"/>
      <c r="D1099" s="32"/>
      <c r="E1099" s="32"/>
    </row>
    <row r="1100" spans="2:5" x14ac:dyDescent="0.25">
      <c r="B1100" s="32"/>
      <c r="C1100" s="32"/>
      <c r="D1100" s="32"/>
      <c r="E1100" s="32"/>
    </row>
    <row r="1101" spans="2:5" x14ac:dyDescent="0.25">
      <c r="B1101" s="32"/>
      <c r="C1101" s="32"/>
      <c r="D1101" s="32"/>
      <c r="E1101" s="32"/>
    </row>
    <row r="1102" spans="2:5" x14ac:dyDescent="0.25">
      <c r="B1102" s="32"/>
      <c r="C1102" s="32"/>
      <c r="D1102" s="32"/>
      <c r="E1102" s="32"/>
    </row>
    <row r="1103" spans="2:5" x14ac:dyDescent="0.25">
      <c r="B1103" s="32"/>
      <c r="C1103" s="32"/>
      <c r="D1103" s="32"/>
      <c r="E1103" s="32"/>
    </row>
    <row r="1104" spans="2:5" x14ac:dyDescent="0.25">
      <c r="B1104" s="32"/>
      <c r="C1104" s="32"/>
      <c r="D1104" s="32"/>
      <c r="E1104" s="32"/>
    </row>
    <row r="1105" spans="2:5" x14ac:dyDescent="0.25">
      <c r="B1105" s="32"/>
      <c r="C1105" s="32"/>
      <c r="D1105" s="32"/>
      <c r="E1105" s="32"/>
    </row>
    <row r="1106" spans="2:5" x14ac:dyDescent="0.25">
      <c r="B1106" s="32"/>
      <c r="C1106" s="32"/>
      <c r="D1106" s="32"/>
      <c r="E1106" s="32"/>
    </row>
    <row r="1107" spans="2:5" x14ac:dyDescent="0.25">
      <c r="B1107" s="32"/>
      <c r="C1107" s="32"/>
      <c r="D1107" s="32"/>
      <c r="E1107" s="32"/>
    </row>
    <row r="1108" spans="2:5" x14ac:dyDescent="0.25">
      <c r="B1108" s="32"/>
      <c r="C1108" s="32"/>
      <c r="D1108" s="32"/>
      <c r="E1108" s="32"/>
    </row>
    <row r="1109" spans="2:5" x14ac:dyDescent="0.25">
      <c r="B1109" s="32"/>
      <c r="C1109" s="32"/>
      <c r="D1109" s="32"/>
      <c r="E1109" s="32"/>
    </row>
    <row r="1110" spans="2:5" x14ac:dyDescent="0.25">
      <c r="B1110" s="32"/>
      <c r="C1110" s="32"/>
      <c r="D1110" s="32"/>
      <c r="E1110" s="32"/>
    </row>
    <row r="1111" spans="2:5" x14ac:dyDescent="0.25">
      <c r="B1111" s="32"/>
      <c r="C1111" s="32"/>
      <c r="D1111" s="32"/>
      <c r="E1111" s="32"/>
    </row>
    <row r="1112" spans="2:5" x14ac:dyDescent="0.25">
      <c r="B1112" s="32"/>
      <c r="C1112" s="32"/>
      <c r="D1112" s="32"/>
      <c r="E1112" s="32"/>
    </row>
    <row r="1113" spans="2:5" x14ac:dyDescent="0.25">
      <c r="B1113" s="32"/>
      <c r="C1113" s="32"/>
      <c r="D1113" s="32"/>
      <c r="E1113" s="32"/>
    </row>
    <row r="1114" spans="2:5" x14ac:dyDescent="0.25">
      <c r="B1114" s="32"/>
      <c r="C1114" s="32"/>
      <c r="D1114" s="32"/>
      <c r="E1114" s="32"/>
    </row>
    <row r="1115" spans="2:5" x14ac:dyDescent="0.25">
      <c r="B1115" s="32"/>
      <c r="C1115" s="32"/>
      <c r="D1115" s="32"/>
      <c r="E1115" s="32"/>
    </row>
    <row r="1116" spans="2:5" x14ac:dyDescent="0.25">
      <c r="B1116" s="32"/>
      <c r="C1116" s="32"/>
      <c r="D1116" s="32"/>
      <c r="E1116" s="32"/>
    </row>
    <row r="1117" spans="2:5" x14ac:dyDescent="0.25">
      <c r="B1117" s="32"/>
      <c r="C1117" s="32"/>
      <c r="D1117" s="32"/>
      <c r="E1117" s="32"/>
    </row>
    <row r="1118" spans="2:5" x14ac:dyDescent="0.25">
      <c r="B1118" s="32"/>
      <c r="C1118" s="32"/>
      <c r="D1118" s="32"/>
      <c r="E1118" s="32"/>
    </row>
    <row r="1119" spans="2:5" x14ac:dyDescent="0.25">
      <c r="B1119" s="32"/>
      <c r="C1119" s="32"/>
      <c r="D1119" s="32"/>
      <c r="E1119" s="32"/>
    </row>
    <row r="1120" spans="2:5" x14ac:dyDescent="0.25">
      <c r="B1120" s="32"/>
      <c r="C1120" s="32"/>
      <c r="D1120" s="32"/>
      <c r="E1120" s="32"/>
    </row>
    <row r="1121" spans="2:5" x14ac:dyDescent="0.25">
      <c r="B1121" s="32"/>
      <c r="C1121" s="32"/>
      <c r="D1121" s="32"/>
      <c r="E1121" s="32"/>
    </row>
    <row r="1122" spans="2:5" x14ac:dyDescent="0.25">
      <c r="B1122" s="32"/>
      <c r="C1122" s="32"/>
      <c r="D1122" s="32"/>
      <c r="E1122" s="32"/>
    </row>
    <row r="1123" spans="2:5" x14ac:dyDescent="0.25">
      <c r="B1123" s="32"/>
      <c r="C1123" s="32"/>
      <c r="D1123" s="32"/>
      <c r="E1123" s="32"/>
    </row>
    <row r="1124" spans="2:5" x14ac:dyDescent="0.25">
      <c r="B1124" s="32"/>
      <c r="C1124" s="32"/>
      <c r="D1124" s="32"/>
      <c r="E1124" s="32"/>
    </row>
    <row r="1125" spans="2:5" x14ac:dyDescent="0.25">
      <c r="B1125" s="32"/>
      <c r="C1125" s="32"/>
      <c r="D1125" s="32"/>
      <c r="E1125" s="32"/>
    </row>
    <row r="1126" spans="2:5" x14ac:dyDescent="0.25">
      <c r="B1126" s="32"/>
      <c r="C1126" s="32"/>
      <c r="D1126" s="32"/>
      <c r="E1126" s="32"/>
    </row>
    <row r="1127" spans="2:5" x14ac:dyDescent="0.25">
      <c r="B1127" s="32"/>
      <c r="C1127" s="32"/>
      <c r="D1127" s="32"/>
      <c r="E1127" s="32"/>
    </row>
    <row r="1128" spans="2:5" x14ac:dyDescent="0.25">
      <c r="B1128" s="32"/>
      <c r="C1128" s="32"/>
      <c r="D1128" s="32"/>
      <c r="E1128" s="32"/>
    </row>
    <row r="1129" spans="2:5" x14ac:dyDescent="0.25">
      <c r="B1129" s="32"/>
      <c r="C1129" s="32"/>
      <c r="D1129" s="32"/>
      <c r="E1129" s="32"/>
    </row>
    <row r="1130" spans="2:5" x14ac:dyDescent="0.25">
      <c r="B1130" s="32"/>
      <c r="C1130" s="32"/>
      <c r="D1130" s="32"/>
      <c r="E1130" s="32"/>
    </row>
    <row r="1131" spans="2:5" x14ac:dyDescent="0.25">
      <c r="B1131" s="32"/>
      <c r="C1131" s="32"/>
      <c r="D1131" s="32"/>
      <c r="E1131" s="32"/>
    </row>
    <row r="1132" spans="2:5" x14ac:dyDescent="0.25">
      <c r="B1132" s="32"/>
      <c r="C1132" s="32"/>
      <c r="D1132" s="32"/>
      <c r="E1132" s="32"/>
    </row>
    <row r="1133" spans="2:5" x14ac:dyDescent="0.25">
      <c r="B1133" s="32"/>
      <c r="C1133" s="32"/>
      <c r="D1133" s="32"/>
      <c r="E1133" s="32"/>
    </row>
    <row r="1134" spans="2:5" x14ac:dyDescent="0.25">
      <c r="B1134" s="32"/>
      <c r="C1134" s="32"/>
      <c r="D1134" s="32"/>
      <c r="E1134" s="32"/>
    </row>
    <row r="1135" spans="2:5" x14ac:dyDescent="0.25">
      <c r="B1135" s="32"/>
      <c r="C1135" s="32"/>
      <c r="D1135" s="32"/>
      <c r="E1135" s="32"/>
    </row>
    <row r="1136" spans="2:5" x14ac:dyDescent="0.25">
      <c r="B1136" s="32"/>
      <c r="C1136" s="32"/>
      <c r="D1136" s="32"/>
      <c r="E1136" s="32"/>
    </row>
    <row r="1137" spans="2:5" x14ac:dyDescent="0.25">
      <c r="B1137" s="32"/>
      <c r="C1137" s="32"/>
      <c r="D1137" s="32"/>
      <c r="E1137" s="32"/>
    </row>
    <row r="1138" spans="2:5" x14ac:dyDescent="0.25">
      <c r="B1138" s="32"/>
      <c r="C1138" s="32"/>
      <c r="D1138" s="32"/>
      <c r="E1138" s="32"/>
    </row>
    <row r="1139" spans="2:5" x14ac:dyDescent="0.25">
      <c r="B1139" s="32"/>
      <c r="C1139" s="32"/>
      <c r="D1139" s="32"/>
      <c r="E1139" s="32"/>
    </row>
    <row r="1140" spans="2:5" x14ac:dyDescent="0.25">
      <c r="B1140" s="32"/>
      <c r="C1140" s="32"/>
      <c r="D1140" s="32"/>
      <c r="E1140" s="32"/>
    </row>
    <row r="1141" spans="2:5" x14ac:dyDescent="0.25">
      <c r="B1141" s="32"/>
      <c r="C1141" s="32"/>
      <c r="D1141" s="32"/>
      <c r="E1141" s="32"/>
    </row>
    <row r="1142" spans="2:5" x14ac:dyDescent="0.25">
      <c r="B1142" s="32"/>
      <c r="C1142" s="32"/>
      <c r="D1142" s="32"/>
      <c r="E1142" s="32"/>
    </row>
    <row r="1143" spans="2:5" x14ac:dyDescent="0.25">
      <c r="B1143" s="32"/>
      <c r="C1143" s="32"/>
      <c r="D1143" s="32"/>
      <c r="E1143" s="32"/>
    </row>
    <row r="1144" spans="2:5" x14ac:dyDescent="0.25">
      <c r="B1144" s="32"/>
      <c r="C1144" s="32"/>
      <c r="D1144" s="32"/>
      <c r="E1144" s="32"/>
    </row>
    <row r="1145" spans="2:5" x14ac:dyDescent="0.25">
      <c r="B1145" s="32"/>
      <c r="C1145" s="32"/>
      <c r="D1145" s="32"/>
      <c r="E1145" s="32"/>
    </row>
    <row r="1146" spans="2:5" x14ac:dyDescent="0.25">
      <c r="B1146" s="32"/>
      <c r="C1146" s="32"/>
      <c r="D1146" s="32"/>
      <c r="E1146" s="32"/>
    </row>
    <row r="1147" spans="2:5" x14ac:dyDescent="0.25">
      <c r="B1147" s="32"/>
      <c r="C1147" s="32"/>
      <c r="D1147" s="32"/>
      <c r="E1147" s="32"/>
    </row>
    <row r="1148" spans="2:5" x14ac:dyDescent="0.25">
      <c r="B1148" s="32"/>
      <c r="C1148" s="32"/>
      <c r="D1148" s="32"/>
      <c r="E1148" s="32"/>
    </row>
    <row r="1149" spans="2:5" x14ac:dyDescent="0.25">
      <c r="B1149" s="32"/>
      <c r="C1149" s="32"/>
      <c r="D1149" s="32"/>
      <c r="E1149" s="32"/>
    </row>
    <row r="1150" spans="2:5" x14ac:dyDescent="0.25">
      <c r="B1150" s="32"/>
      <c r="C1150" s="32"/>
      <c r="D1150" s="32"/>
      <c r="E1150" s="32"/>
    </row>
    <row r="1151" spans="2:5" x14ac:dyDescent="0.25">
      <c r="B1151" s="32"/>
      <c r="C1151" s="32"/>
      <c r="D1151" s="32"/>
      <c r="E1151" s="32"/>
    </row>
    <row r="1152" spans="2:5" x14ac:dyDescent="0.25">
      <c r="B1152" s="32"/>
      <c r="C1152" s="32"/>
      <c r="D1152" s="32"/>
      <c r="E1152" s="32"/>
    </row>
    <row r="1153" spans="2:5" x14ac:dyDescent="0.25">
      <c r="B1153" s="32"/>
      <c r="C1153" s="32"/>
      <c r="D1153" s="32"/>
      <c r="E1153" s="32"/>
    </row>
    <row r="1154" spans="2:5" x14ac:dyDescent="0.25">
      <c r="B1154" s="32"/>
      <c r="C1154" s="32"/>
      <c r="D1154" s="32"/>
      <c r="E1154" s="32"/>
    </row>
    <row r="1155" spans="2:5" x14ac:dyDescent="0.25">
      <c r="B1155" s="32"/>
      <c r="C1155" s="32"/>
      <c r="D1155" s="32"/>
      <c r="E1155" s="32"/>
    </row>
    <row r="1156" spans="2:5" x14ac:dyDescent="0.25">
      <c r="B1156" s="32"/>
      <c r="C1156" s="32"/>
      <c r="D1156" s="32"/>
      <c r="E1156" s="32"/>
    </row>
    <row r="1157" spans="2:5" x14ac:dyDescent="0.25">
      <c r="B1157" s="32"/>
      <c r="C1157" s="32"/>
      <c r="D1157" s="32"/>
      <c r="E1157" s="32"/>
    </row>
    <row r="1158" spans="2:5" x14ac:dyDescent="0.25">
      <c r="B1158" s="32"/>
      <c r="C1158" s="32"/>
      <c r="D1158" s="32"/>
      <c r="E1158" s="32"/>
    </row>
    <row r="1159" spans="2:5" x14ac:dyDescent="0.25">
      <c r="B1159" s="32"/>
      <c r="C1159" s="32"/>
      <c r="D1159" s="32"/>
      <c r="E1159" s="32"/>
    </row>
    <row r="1160" spans="2:5" x14ac:dyDescent="0.25">
      <c r="B1160" s="32"/>
      <c r="C1160" s="32"/>
      <c r="D1160" s="32"/>
      <c r="E1160" s="32"/>
    </row>
    <row r="1161" spans="2:5" x14ac:dyDescent="0.25">
      <c r="B1161" s="32"/>
      <c r="C1161" s="32"/>
      <c r="D1161" s="32"/>
      <c r="E1161" s="32"/>
    </row>
    <row r="1162" spans="2:5" x14ac:dyDescent="0.25">
      <c r="B1162" s="32"/>
      <c r="C1162" s="32"/>
      <c r="D1162" s="32"/>
      <c r="E1162" s="32"/>
    </row>
    <row r="1163" spans="2:5" x14ac:dyDescent="0.25">
      <c r="B1163" s="32"/>
      <c r="C1163" s="32"/>
      <c r="D1163" s="32"/>
      <c r="E1163" s="32"/>
    </row>
    <row r="1164" spans="2:5" x14ac:dyDescent="0.25">
      <c r="B1164" s="32"/>
      <c r="C1164" s="32"/>
      <c r="D1164" s="32"/>
      <c r="E1164" s="32"/>
    </row>
    <row r="1165" spans="2:5" x14ac:dyDescent="0.25">
      <c r="B1165" s="32"/>
      <c r="C1165" s="32"/>
      <c r="D1165" s="32"/>
      <c r="E1165" s="32"/>
    </row>
    <row r="1166" spans="2:5" x14ac:dyDescent="0.25">
      <c r="B1166" s="32"/>
      <c r="C1166" s="32"/>
      <c r="D1166" s="32"/>
      <c r="E1166" s="32"/>
    </row>
    <row r="1167" spans="2:5" x14ac:dyDescent="0.25">
      <c r="B1167" s="32"/>
      <c r="C1167" s="32"/>
      <c r="D1167" s="32"/>
      <c r="E1167" s="32"/>
    </row>
    <row r="1168" spans="2:5" x14ac:dyDescent="0.25">
      <c r="B1168" s="32"/>
      <c r="C1168" s="32"/>
      <c r="D1168" s="32"/>
      <c r="E1168" s="32"/>
    </row>
    <row r="1169" spans="2:5" x14ac:dyDescent="0.25">
      <c r="B1169" s="32"/>
      <c r="C1169" s="32"/>
      <c r="D1169" s="32"/>
      <c r="E1169" s="32"/>
    </row>
    <row r="1170" spans="2:5" x14ac:dyDescent="0.25">
      <c r="B1170" s="32"/>
      <c r="C1170" s="32"/>
      <c r="D1170" s="32"/>
      <c r="E1170" s="32"/>
    </row>
    <row r="1171" spans="2:5" x14ac:dyDescent="0.25">
      <c r="B1171" s="32"/>
      <c r="C1171" s="32"/>
      <c r="D1171" s="32"/>
      <c r="E1171" s="32"/>
    </row>
    <row r="1172" spans="2:5" x14ac:dyDescent="0.25">
      <c r="B1172" s="32"/>
      <c r="C1172" s="32"/>
      <c r="D1172" s="32"/>
      <c r="E1172" s="32"/>
    </row>
    <row r="1173" spans="2:5" x14ac:dyDescent="0.25">
      <c r="B1173" s="32"/>
      <c r="C1173" s="32"/>
      <c r="D1173" s="32"/>
      <c r="E1173" s="32"/>
    </row>
    <row r="1174" spans="2:5" x14ac:dyDescent="0.25">
      <c r="B1174" s="32"/>
      <c r="C1174" s="32"/>
      <c r="D1174" s="32"/>
      <c r="E1174" s="32"/>
    </row>
    <row r="1175" spans="2:5" x14ac:dyDescent="0.25">
      <c r="B1175" s="32"/>
      <c r="C1175" s="32"/>
      <c r="D1175" s="32"/>
      <c r="E1175" s="32"/>
    </row>
    <row r="1176" spans="2:5" x14ac:dyDescent="0.25">
      <c r="B1176" s="32"/>
      <c r="C1176" s="32"/>
      <c r="D1176" s="32"/>
      <c r="E1176" s="32"/>
    </row>
    <row r="1177" spans="2:5" x14ac:dyDescent="0.25">
      <c r="B1177" s="32"/>
      <c r="C1177" s="32"/>
      <c r="D1177" s="32"/>
      <c r="E1177" s="32"/>
    </row>
    <row r="1178" spans="2:5" x14ac:dyDescent="0.25">
      <c r="B1178" s="32"/>
      <c r="C1178" s="32"/>
      <c r="D1178" s="32"/>
      <c r="E1178" s="32"/>
    </row>
    <row r="1179" spans="2:5" x14ac:dyDescent="0.25">
      <c r="B1179" s="32"/>
      <c r="C1179" s="32"/>
      <c r="D1179" s="32"/>
      <c r="E1179" s="32"/>
    </row>
    <row r="1180" spans="2:5" x14ac:dyDescent="0.25">
      <c r="B1180" s="32"/>
      <c r="C1180" s="32"/>
      <c r="D1180" s="32"/>
      <c r="E1180" s="32"/>
    </row>
    <row r="1181" spans="2:5" x14ac:dyDescent="0.25">
      <c r="B1181" s="32"/>
      <c r="C1181" s="32"/>
      <c r="D1181" s="32"/>
      <c r="E1181" s="32"/>
    </row>
    <row r="1182" spans="2:5" x14ac:dyDescent="0.25">
      <c r="B1182" s="32"/>
      <c r="C1182" s="32"/>
      <c r="D1182" s="32"/>
      <c r="E1182" s="32"/>
    </row>
    <row r="1183" spans="2:5" x14ac:dyDescent="0.25">
      <c r="B1183" s="32"/>
      <c r="C1183" s="32"/>
      <c r="D1183" s="32"/>
      <c r="E1183" s="32"/>
    </row>
    <row r="1184" spans="2:5" x14ac:dyDescent="0.25">
      <c r="B1184" s="32"/>
      <c r="C1184" s="32"/>
      <c r="D1184" s="32"/>
      <c r="E1184" s="32"/>
    </row>
    <row r="1185" spans="2:5" x14ac:dyDescent="0.25">
      <c r="B1185" s="32"/>
      <c r="C1185" s="32"/>
      <c r="D1185" s="32"/>
      <c r="E1185" s="32"/>
    </row>
    <row r="1186" spans="2:5" x14ac:dyDescent="0.25">
      <c r="B1186" s="32"/>
      <c r="C1186" s="32"/>
      <c r="D1186" s="32"/>
      <c r="E1186" s="32"/>
    </row>
    <row r="1187" spans="2:5" x14ac:dyDescent="0.25">
      <c r="B1187" s="32"/>
      <c r="C1187" s="32"/>
      <c r="D1187" s="32"/>
      <c r="E1187" s="32"/>
    </row>
    <row r="1188" spans="2:5" x14ac:dyDescent="0.25">
      <c r="B1188" s="32"/>
      <c r="C1188" s="32"/>
      <c r="D1188" s="32"/>
      <c r="E1188" s="32"/>
    </row>
    <row r="1189" spans="2:5" x14ac:dyDescent="0.25">
      <c r="B1189" s="32"/>
      <c r="C1189" s="32"/>
      <c r="D1189" s="32"/>
      <c r="E1189" s="32"/>
    </row>
    <row r="1190" spans="2:5" x14ac:dyDescent="0.25">
      <c r="B1190" s="32"/>
      <c r="C1190" s="32"/>
      <c r="D1190" s="32"/>
      <c r="E1190" s="32"/>
    </row>
    <row r="1191" spans="2:5" x14ac:dyDescent="0.25">
      <c r="B1191" s="32"/>
      <c r="C1191" s="32"/>
      <c r="D1191" s="32"/>
      <c r="E1191" s="32"/>
    </row>
    <row r="1192" spans="2:5" x14ac:dyDescent="0.25">
      <c r="B1192" s="32"/>
      <c r="C1192" s="32"/>
      <c r="D1192" s="32"/>
      <c r="E1192" s="32"/>
    </row>
    <row r="1193" spans="2:5" x14ac:dyDescent="0.25">
      <c r="B1193" s="32"/>
      <c r="C1193" s="32"/>
      <c r="D1193" s="32"/>
      <c r="E1193" s="32"/>
    </row>
    <row r="1194" spans="2:5" x14ac:dyDescent="0.25">
      <c r="B1194" s="32"/>
      <c r="C1194" s="32"/>
      <c r="D1194" s="32"/>
      <c r="E1194" s="32"/>
    </row>
    <row r="1195" spans="2:5" x14ac:dyDescent="0.25">
      <c r="B1195" s="32"/>
      <c r="C1195" s="32"/>
      <c r="D1195" s="32"/>
      <c r="E1195" s="32"/>
    </row>
    <row r="1196" spans="2:5" x14ac:dyDescent="0.25">
      <c r="B1196" s="32"/>
      <c r="C1196" s="32"/>
      <c r="D1196" s="32"/>
      <c r="E1196" s="32"/>
    </row>
    <row r="1197" spans="2:5" x14ac:dyDescent="0.25">
      <c r="B1197" s="32"/>
      <c r="C1197" s="32"/>
      <c r="D1197" s="32"/>
      <c r="E1197" s="32"/>
    </row>
    <row r="1198" spans="2:5" x14ac:dyDescent="0.25">
      <c r="B1198" s="32"/>
      <c r="C1198" s="32"/>
      <c r="D1198" s="32"/>
      <c r="E1198" s="32"/>
    </row>
    <row r="1199" spans="2:5" x14ac:dyDescent="0.25">
      <c r="B1199" s="32"/>
      <c r="C1199" s="32"/>
      <c r="D1199" s="32"/>
      <c r="E1199" s="32"/>
    </row>
    <row r="1200" spans="2:5" x14ac:dyDescent="0.25">
      <c r="B1200" s="32"/>
      <c r="C1200" s="32"/>
      <c r="D1200" s="32"/>
      <c r="E1200" s="32"/>
    </row>
    <row r="1201" spans="2:5" x14ac:dyDescent="0.25">
      <c r="B1201" s="32"/>
      <c r="C1201" s="32"/>
      <c r="D1201" s="32"/>
      <c r="E1201" s="32"/>
    </row>
    <row r="1202" spans="2:5" x14ac:dyDescent="0.25">
      <c r="B1202" s="32"/>
      <c r="C1202" s="32"/>
      <c r="D1202" s="32"/>
      <c r="E1202" s="32"/>
    </row>
    <row r="1203" spans="2:5" x14ac:dyDescent="0.25">
      <c r="B1203" s="32"/>
      <c r="C1203" s="32"/>
      <c r="D1203" s="32"/>
      <c r="E1203" s="32"/>
    </row>
    <row r="1204" spans="2:5" x14ac:dyDescent="0.25">
      <c r="B1204" s="32"/>
      <c r="C1204" s="32"/>
      <c r="D1204" s="32"/>
      <c r="E1204" s="32"/>
    </row>
    <row r="1205" spans="2:5" x14ac:dyDescent="0.25">
      <c r="B1205" s="32"/>
      <c r="C1205" s="32"/>
      <c r="D1205" s="32"/>
      <c r="E1205" s="32"/>
    </row>
    <row r="1206" spans="2:5" x14ac:dyDescent="0.25">
      <c r="B1206" s="32"/>
      <c r="C1206" s="32"/>
      <c r="D1206" s="32"/>
      <c r="E1206" s="32"/>
    </row>
    <row r="1207" spans="2:5" x14ac:dyDescent="0.25">
      <c r="B1207" s="32"/>
      <c r="C1207" s="32"/>
      <c r="D1207" s="32"/>
      <c r="E1207" s="32"/>
    </row>
    <row r="1208" spans="2:5" x14ac:dyDescent="0.25">
      <c r="B1208" s="32"/>
      <c r="C1208" s="32"/>
      <c r="D1208" s="32"/>
      <c r="E1208" s="32"/>
    </row>
    <row r="1209" spans="2:5" x14ac:dyDescent="0.25">
      <c r="B1209" s="32"/>
      <c r="C1209" s="32"/>
      <c r="D1209" s="32"/>
      <c r="E1209" s="32"/>
    </row>
    <row r="1210" spans="2:5" x14ac:dyDescent="0.25">
      <c r="B1210" s="32"/>
      <c r="C1210" s="32"/>
      <c r="D1210" s="32"/>
      <c r="E1210" s="32"/>
    </row>
    <row r="1211" spans="2:5" x14ac:dyDescent="0.25">
      <c r="B1211" s="32"/>
      <c r="C1211" s="32"/>
      <c r="D1211" s="32"/>
      <c r="E1211" s="32"/>
    </row>
    <row r="1212" spans="2:5" x14ac:dyDescent="0.25">
      <c r="B1212" s="32"/>
      <c r="C1212" s="32"/>
      <c r="D1212" s="32"/>
      <c r="E1212" s="32"/>
    </row>
    <row r="1213" spans="2:5" x14ac:dyDescent="0.25">
      <c r="B1213" s="32"/>
      <c r="C1213" s="32"/>
      <c r="D1213" s="32"/>
      <c r="E1213" s="32"/>
    </row>
    <row r="1214" spans="2:5" x14ac:dyDescent="0.25">
      <c r="B1214" s="32"/>
      <c r="C1214" s="32"/>
      <c r="D1214" s="32"/>
      <c r="E1214" s="32"/>
    </row>
    <row r="1215" spans="2:5" x14ac:dyDescent="0.25">
      <c r="B1215" s="32"/>
      <c r="C1215" s="32"/>
      <c r="D1215" s="32"/>
      <c r="E1215" s="32"/>
    </row>
    <row r="1216" spans="2:5" x14ac:dyDescent="0.25">
      <c r="B1216" s="32"/>
      <c r="C1216" s="32"/>
      <c r="D1216" s="32"/>
      <c r="E1216" s="32"/>
    </row>
    <row r="1217" spans="2:5" x14ac:dyDescent="0.25">
      <c r="B1217" s="32"/>
      <c r="C1217" s="32"/>
      <c r="D1217" s="32"/>
      <c r="E1217" s="32"/>
    </row>
    <row r="1218" spans="2:5" x14ac:dyDescent="0.25">
      <c r="B1218" s="32"/>
      <c r="C1218" s="32"/>
      <c r="D1218" s="32"/>
      <c r="E1218" s="32"/>
    </row>
    <row r="1219" spans="2:5" x14ac:dyDescent="0.25">
      <c r="B1219" s="32"/>
      <c r="C1219" s="32"/>
      <c r="D1219" s="32"/>
      <c r="E1219" s="32"/>
    </row>
    <row r="1220" spans="2:5" x14ac:dyDescent="0.25">
      <c r="B1220" s="32"/>
      <c r="C1220" s="32"/>
      <c r="D1220" s="32"/>
      <c r="E1220" s="32"/>
    </row>
    <row r="1221" spans="2:5" x14ac:dyDescent="0.25">
      <c r="B1221" s="32"/>
      <c r="C1221" s="32"/>
      <c r="D1221" s="32"/>
      <c r="E1221" s="32"/>
    </row>
    <row r="1222" spans="2:5" x14ac:dyDescent="0.25">
      <c r="B1222" s="32"/>
      <c r="C1222" s="32"/>
      <c r="D1222" s="32"/>
      <c r="E1222" s="32"/>
    </row>
    <row r="1223" spans="2:5" x14ac:dyDescent="0.25">
      <c r="B1223" s="32"/>
      <c r="C1223" s="32"/>
      <c r="D1223" s="32"/>
      <c r="E1223" s="32"/>
    </row>
    <row r="1224" spans="2:5" x14ac:dyDescent="0.25">
      <c r="B1224" s="32"/>
      <c r="C1224" s="32"/>
      <c r="D1224" s="32"/>
      <c r="E1224" s="32"/>
    </row>
    <row r="1225" spans="2:5" x14ac:dyDescent="0.25">
      <c r="B1225" s="32"/>
      <c r="C1225" s="32"/>
      <c r="D1225" s="32"/>
      <c r="E1225" s="32"/>
    </row>
    <row r="1226" spans="2:5" x14ac:dyDescent="0.25">
      <c r="B1226" s="32"/>
      <c r="C1226" s="32"/>
      <c r="D1226" s="32"/>
      <c r="E1226" s="32"/>
    </row>
    <row r="1227" spans="2:5" x14ac:dyDescent="0.25">
      <c r="B1227" s="32"/>
      <c r="C1227" s="32"/>
      <c r="D1227" s="32"/>
      <c r="E1227" s="32"/>
    </row>
    <row r="1228" spans="2:5" x14ac:dyDescent="0.25">
      <c r="B1228" s="32"/>
      <c r="C1228" s="32"/>
      <c r="D1228" s="32"/>
      <c r="E1228" s="32"/>
    </row>
    <row r="1229" spans="2:5" x14ac:dyDescent="0.25">
      <c r="B1229" s="32"/>
      <c r="C1229" s="32"/>
      <c r="D1229" s="32"/>
      <c r="E1229" s="32"/>
    </row>
    <row r="1230" spans="2:5" x14ac:dyDescent="0.25">
      <c r="B1230" s="32"/>
      <c r="C1230" s="32"/>
      <c r="D1230" s="32"/>
      <c r="E1230" s="32"/>
    </row>
    <row r="1231" spans="2:5" x14ac:dyDescent="0.25">
      <c r="B1231" s="32"/>
      <c r="C1231" s="32"/>
      <c r="D1231" s="32"/>
      <c r="E1231" s="32"/>
    </row>
    <row r="1232" spans="2:5" x14ac:dyDescent="0.25">
      <c r="B1232" s="32"/>
      <c r="C1232" s="32"/>
      <c r="D1232" s="32"/>
      <c r="E1232" s="32"/>
    </row>
    <row r="1233" spans="2:5" x14ac:dyDescent="0.25">
      <c r="B1233" s="32"/>
      <c r="C1233" s="32"/>
      <c r="D1233" s="32"/>
      <c r="E1233" s="32"/>
    </row>
    <row r="1234" spans="2:5" x14ac:dyDescent="0.25">
      <c r="B1234" s="32"/>
      <c r="C1234" s="32"/>
      <c r="D1234" s="32"/>
      <c r="E1234" s="32"/>
    </row>
    <row r="1235" spans="2:5" x14ac:dyDescent="0.25">
      <c r="B1235" s="32"/>
      <c r="C1235" s="32"/>
      <c r="D1235" s="32"/>
      <c r="E1235" s="32"/>
    </row>
    <row r="1236" spans="2:5" x14ac:dyDescent="0.25">
      <c r="B1236" s="32"/>
      <c r="C1236" s="32"/>
      <c r="D1236" s="32"/>
      <c r="E1236" s="32"/>
    </row>
    <row r="1237" spans="2:5" x14ac:dyDescent="0.25">
      <c r="B1237" s="32"/>
      <c r="C1237" s="32"/>
      <c r="D1237" s="32"/>
      <c r="E1237" s="32"/>
    </row>
    <row r="1238" spans="2:5" x14ac:dyDescent="0.25">
      <c r="B1238" s="32"/>
      <c r="C1238" s="32"/>
      <c r="D1238" s="32"/>
      <c r="E1238" s="32"/>
    </row>
    <row r="1239" spans="2:5" x14ac:dyDescent="0.25">
      <c r="B1239" s="32"/>
      <c r="C1239" s="32"/>
      <c r="D1239" s="32"/>
      <c r="E1239" s="32"/>
    </row>
    <row r="1240" spans="2:5" x14ac:dyDescent="0.25">
      <c r="B1240" s="32"/>
      <c r="C1240" s="32"/>
      <c r="D1240" s="32"/>
      <c r="E1240" s="32"/>
    </row>
    <row r="1241" spans="2:5" x14ac:dyDescent="0.25">
      <c r="B1241" s="32"/>
      <c r="C1241" s="32"/>
      <c r="D1241" s="32"/>
      <c r="E1241" s="32"/>
    </row>
    <row r="1242" spans="2:5" x14ac:dyDescent="0.25">
      <c r="B1242" s="32"/>
      <c r="C1242" s="32"/>
      <c r="D1242" s="32"/>
      <c r="E1242" s="32"/>
    </row>
    <row r="1243" spans="2:5" x14ac:dyDescent="0.25">
      <c r="B1243" s="32"/>
      <c r="C1243" s="32"/>
      <c r="D1243" s="32"/>
      <c r="E1243" s="32"/>
    </row>
    <row r="1244" spans="2:5" x14ac:dyDescent="0.25">
      <c r="B1244" s="32"/>
      <c r="C1244" s="32"/>
      <c r="D1244" s="32"/>
      <c r="E1244" s="32"/>
    </row>
    <row r="1245" spans="2:5" x14ac:dyDescent="0.25">
      <c r="B1245" s="32"/>
      <c r="C1245" s="32"/>
      <c r="D1245" s="32"/>
      <c r="E1245" s="32"/>
    </row>
    <row r="1246" spans="2:5" x14ac:dyDescent="0.25">
      <c r="B1246" s="32"/>
      <c r="C1246" s="32"/>
      <c r="D1246" s="32"/>
      <c r="E1246" s="32"/>
    </row>
    <row r="1247" spans="2:5" x14ac:dyDescent="0.25">
      <c r="B1247" s="32"/>
      <c r="C1247" s="32"/>
      <c r="D1247" s="32"/>
      <c r="E1247" s="32"/>
    </row>
    <row r="1248" spans="2:5" x14ac:dyDescent="0.25">
      <c r="B1248" s="32"/>
      <c r="C1248" s="32"/>
      <c r="D1248" s="32"/>
      <c r="E1248" s="32"/>
    </row>
    <row r="1249" spans="2:5" x14ac:dyDescent="0.25">
      <c r="B1249" s="32"/>
      <c r="C1249" s="32"/>
      <c r="D1249" s="32"/>
      <c r="E1249" s="32"/>
    </row>
    <row r="1250" spans="2:5" x14ac:dyDescent="0.25">
      <c r="B1250" s="32"/>
      <c r="C1250" s="32"/>
      <c r="D1250" s="32"/>
      <c r="E1250" s="32"/>
    </row>
    <row r="1251" spans="2:5" x14ac:dyDescent="0.25">
      <c r="B1251" s="32"/>
      <c r="C1251" s="32"/>
      <c r="D1251" s="32"/>
      <c r="E1251" s="32"/>
    </row>
    <row r="1252" spans="2:5" x14ac:dyDescent="0.25">
      <c r="B1252" s="32"/>
      <c r="C1252" s="32"/>
      <c r="D1252" s="32"/>
      <c r="E1252" s="32"/>
    </row>
    <row r="1253" spans="2:5" x14ac:dyDescent="0.25">
      <c r="B1253" s="32"/>
      <c r="C1253" s="32"/>
      <c r="D1253" s="32"/>
      <c r="E1253" s="32"/>
    </row>
    <row r="1254" spans="2:5" x14ac:dyDescent="0.25">
      <c r="B1254" s="32"/>
      <c r="C1254" s="32"/>
      <c r="D1254" s="32"/>
      <c r="E1254" s="32"/>
    </row>
    <row r="1255" spans="2:5" x14ac:dyDescent="0.25">
      <c r="B1255" s="32"/>
      <c r="C1255" s="32"/>
      <c r="D1255" s="32"/>
      <c r="E1255" s="32"/>
    </row>
    <row r="1256" spans="2:5" x14ac:dyDescent="0.25">
      <c r="B1256" s="32"/>
      <c r="C1256" s="32"/>
      <c r="D1256" s="32"/>
      <c r="E1256" s="32"/>
    </row>
    <row r="1257" spans="2:5" x14ac:dyDescent="0.25">
      <c r="B1257" s="32"/>
      <c r="C1257" s="32"/>
      <c r="D1257" s="32"/>
      <c r="E1257" s="32"/>
    </row>
    <row r="1258" spans="2:5" x14ac:dyDescent="0.25">
      <c r="B1258" s="32"/>
      <c r="C1258" s="32"/>
      <c r="D1258" s="32"/>
      <c r="E1258" s="32"/>
    </row>
    <row r="1259" spans="2:5" x14ac:dyDescent="0.25">
      <c r="B1259" s="32"/>
      <c r="C1259" s="32"/>
      <c r="D1259" s="32"/>
      <c r="E1259" s="32"/>
    </row>
    <row r="1260" spans="2:5" x14ac:dyDescent="0.25">
      <c r="B1260" s="32"/>
      <c r="C1260" s="32"/>
      <c r="D1260" s="32"/>
      <c r="E1260" s="32"/>
    </row>
    <row r="1261" spans="2:5" x14ac:dyDescent="0.25">
      <c r="B1261" s="32"/>
      <c r="C1261" s="32"/>
      <c r="D1261" s="32"/>
      <c r="E1261" s="32"/>
    </row>
    <row r="1262" spans="2:5" x14ac:dyDescent="0.25">
      <c r="B1262" s="32"/>
      <c r="C1262" s="32"/>
      <c r="D1262" s="32"/>
      <c r="E1262" s="32"/>
    </row>
    <row r="1263" spans="2:5" x14ac:dyDescent="0.25">
      <c r="B1263" s="32"/>
      <c r="C1263" s="32"/>
      <c r="D1263" s="32"/>
      <c r="E1263" s="32"/>
    </row>
    <row r="1264" spans="2:5" x14ac:dyDescent="0.25">
      <c r="B1264" s="32"/>
      <c r="C1264" s="32"/>
      <c r="D1264" s="32"/>
      <c r="E1264" s="32"/>
    </row>
    <row r="1265" spans="2:5" x14ac:dyDescent="0.25">
      <c r="B1265" s="32"/>
      <c r="C1265" s="32"/>
      <c r="D1265" s="32"/>
      <c r="E1265" s="32"/>
    </row>
    <row r="1266" spans="2:5" x14ac:dyDescent="0.25">
      <c r="B1266" s="32"/>
      <c r="C1266" s="32"/>
      <c r="D1266" s="32"/>
      <c r="E1266" s="32"/>
    </row>
    <row r="1267" spans="2:5" x14ac:dyDescent="0.25">
      <c r="B1267" s="32"/>
      <c r="C1267" s="32"/>
      <c r="D1267" s="32"/>
      <c r="E1267" s="32"/>
    </row>
    <row r="1268" spans="2:5" x14ac:dyDescent="0.25">
      <c r="B1268" s="32"/>
      <c r="C1268" s="32"/>
      <c r="D1268" s="32"/>
      <c r="E1268" s="32"/>
    </row>
    <row r="1269" spans="2:5" x14ac:dyDescent="0.25">
      <c r="B1269" s="32"/>
      <c r="C1269" s="32"/>
      <c r="D1269" s="32"/>
      <c r="E1269" s="32"/>
    </row>
    <row r="1270" spans="2:5" x14ac:dyDescent="0.25">
      <c r="B1270" s="32"/>
      <c r="C1270" s="32"/>
      <c r="D1270" s="32"/>
      <c r="E1270" s="32"/>
    </row>
    <row r="1271" spans="2:5" x14ac:dyDescent="0.25">
      <c r="B1271" s="32"/>
      <c r="C1271" s="32"/>
      <c r="D1271" s="32"/>
      <c r="E1271" s="32"/>
    </row>
    <row r="1272" spans="2:5" x14ac:dyDescent="0.25">
      <c r="B1272" s="32"/>
      <c r="C1272" s="32"/>
      <c r="D1272" s="32"/>
      <c r="E1272" s="32"/>
    </row>
    <row r="1273" spans="2:5" x14ac:dyDescent="0.25">
      <c r="B1273" s="32"/>
      <c r="C1273" s="32"/>
      <c r="D1273" s="32"/>
      <c r="E1273" s="32"/>
    </row>
    <row r="1274" spans="2:5" x14ac:dyDescent="0.25">
      <c r="B1274" s="32"/>
      <c r="C1274" s="32"/>
      <c r="D1274" s="32"/>
      <c r="E1274" s="32"/>
    </row>
    <row r="1275" spans="2:5" x14ac:dyDescent="0.25">
      <c r="B1275" s="32"/>
      <c r="C1275" s="32"/>
      <c r="D1275" s="32"/>
      <c r="E1275" s="32"/>
    </row>
    <row r="1276" spans="2:5" x14ac:dyDescent="0.25">
      <c r="B1276" s="32"/>
      <c r="C1276" s="32"/>
      <c r="D1276" s="32"/>
      <c r="E1276" s="32"/>
    </row>
    <row r="1277" spans="2:5" x14ac:dyDescent="0.25">
      <c r="B1277" s="32"/>
      <c r="C1277" s="32"/>
      <c r="D1277" s="32"/>
      <c r="E1277" s="32"/>
    </row>
    <row r="1278" spans="2:5" x14ac:dyDescent="0.25">
      <c r="B1278" s="32"/>
      <c r="C1278" s="32"/>
      <c r="D1278" s="32"/>
      <c r="E1278" s="32"/>
    </row>
    <row r="1279" spans="2:5" x14ac:dyDescent="0.25">
      <c r="B1279" s="32"/>
      <c r="C1279" s="32"/>
      <c r="D1279" s="32"/>
      <c r="E1279" s="32"/>
    </row>
    <row r="1280" spans="2:5" x14ac:dyDescent="0.25">
      <c r="B1280" s="32"/>
      <c r="C1280" s="32"/>
      <c r="D1280" s="32"/>
      <c r="E1280" s="32"/>
    </row>
    <row r="1281" spans="2:5" x14ac:dyDescent="0.25">
      <c r="B1281" s="32"/>
      <c r="C1281" s="32"/>
      <c r="D1281" s="32"/>
      <c r="E1281" s="32"/>
    </row>
    <row r="1282" spans="2:5" x14ac:dyDescent="0.25">
      <c r="B1282" s="32"/>
      <c r="C1282" s="32"/>
      <c r="D1282" s="32"/>
      <c r="E1282" s="32"/>
    </row>
    <row r="1283" spans="2:5" x14ac:dyDescent="0.25">
      <c r="B1283" s="32"/>
      <c r="C1283" s="32"/>
      <c r="D1283" s="32"/>
      <c r="E1283" s="32"/>
    </row>
    <row r="1284" spans="2:5" x14ac:dyDescent="0.25">
      <c r="B1284" s="32"/>
      <c r="C1284" s="32"/>
      <c r="D1284" s="32"/>
      <c r="E1284" s="32"/>
    </row>
    <row r="1285" spans="2:5" x14ac:dyDescent="0.25">
      <c r="B1285" s="32"/>
      <c r="C1285" s="32"/>
      <c r="D1285" s="32"/>
      <c r="E1285" s="32"/>
    </row>
    <row r="1286" spans="2:5" x14ac:dyDescent="0.25">
      <c r="B1286" s="32"/>
      <c r="C1286" s="32"/>
      <c r="D1286" s="32"/>
      <c r="E1286" s="32"/>
    </row>
    <row r="1287" spans="2:5" x14ac:dyDescent="0.25">
      <c r="B1287" s="32"/>
      <c r="C1287" s="32"/>
      <c r="D1287" s="32"/>
      <c r="E1287" s="32"/>
    </row>
    <row r="1288" spans="2:5" x14ac:dyDescent="0.25">
      <c r="B1288" s="32"/>
      <c r="C1288" s="32"/>
      <c r="D1288" s="32"/>
      <c r="E1288" s="32"/>
    </row>
    <row r="1289" spans="2:5" x14ac:dyDescent="0.25">
      <c r="B1289" s="32"/>
      <c r="C1289" s="32"/>
      <c r="D1289" s="32"/>
      <c r="E1289" s="32"/>
    </row>
    <row r="1290" spans="2:5" x14ac:dyDescent="0.25">
      <c r="B1290" s="32"/>
      <c r="C1290" s="32"/>
      <c r="D1290" s="32"/>
      <c r="E1290" s="32"/>
    </row>
    <row r="1291" spans="2:5" x14ac:dyDescent="0.25">
      <c r="B1291" s="32"/>
      <c r="C1291" s="32"/>
      <c r="D1291" s="32"/>
      <c r="E1291" s="32"/>
    </row>
    <row r="1292" spans="2:5" x14ac:dyDescent="0.25">
      <c r="B1292" s="32"/>
      <c r="C1292" s="32"/>
      <c r="D1292" s="32"/>
      <c r="E1292" s="32"/>
    </row>
    <row r="1293" spans="2:5" x14ac:dyDescent="0.25">
      <c r="B1293" s="32"/>
      <c r="C1293" s="32"/>
      <c r="D1293" s="32"/>
      <c r="E1293" s="32"/>
    </row>
    <row r="1294" spans="2:5" x14ac:dyDescent="0.25">
      <c r="B1294" s="32"/>
      <c r="C1294" s="32"/>
      <c r="D1294" s="32"/>
      <c r="E1294" s="32"/>
    </row>
    <row r="1295" spans="2:5" x14ac:dyDescent="0.25">
      <c r="B1295" s="32"/>
      <c r="C1295" s="32"/>
      <c r="D1295" s="32"/>
      <c r="E1295" s="32"/>
    </row>
    <row r="1296" spans="2:5" x14ac:dyDescent="0.25">
      <c r="B1296" s="32"/>
      <c r="C1296" s="32"/>
      <c r="D1296" s="32"/>
      <c r="E1296" s="32"/>
    </row>
    <row r="1297" spans="2:5" x14ac:dyDescent="0.25">
      <c r="B1297" s="32"/>
      <c r="C1297" s="32"/>
      <c r="D1297" s="32"/>
      <c r="E1297" s="32"/>
    </row>
    <row r="1298" spans="2:5" x14ac:dyDescent="0.25">
      <c r="B1298" s="32"/>
      <c r="C1298" s="32"/>
      <c r="D1298" s="32"/>
      <c r="E1298" s="32"/>
    </row>
    <row r="1299" spans="2:5" x14ac:dyDescent="0.25">
      <c r="B1299" s="32"/>
      <c r="C1299" s="32"/>
      <c r="D1299" s="32"/>
      <c r="E1299" s="32"/>
    </row>
    <row r="1300" spans="2:5" x14ac:dyDescent="0.25">
      <c r="B1300" s="32"/>
      <c r="C1300" s="32"/>
      <c r="D1300" s="32"/>
      <c r="E1300" s="32"/>
    </row>
    <row r="1301" spans="2:5" x14ac:dyDescent="0.25">
      <c r="B1301" s="32"/>
      <c r="C1301" s="32"/>
      <c r="D1301" s="32"/>
      <c r="E1301" s="32"/>
    </row>
    <row r="1302" spans="2:5" x14ac:dyDescent="0.25">
      <c r="B1302" s="32"/>
      <c r="C1302" s="32"/>
      <c r="D1302" s="32"/>
      <c r="E1302" s="32"/>
    </row>
    <row r="1303" spans="2:5" x14ac:dyDescent="0.25">
      <c r="B1303" s="32"/>
      <c r="C1303" s="32"/>
      <c r="D1303" s="32"/>
      <c r="E1303" s="32"/>
    </row>
    <row r="1304" spans="2:5" x14ac:dyDescent="0.25">
      <c r="B1304" s="32"/>
      <c r="C1304" s="32"/>
      <c r="D1304" s="32"/>
      <c r="E1304" s="32"/>
    </row>
    <row r="1305" spans="2:5" x14ac:dyDescent="0.25">
      <c r="B1305" s="32"/>
      <c r="C1305" s="32"/>
      <c r="D1305" s="32"/>
      <c r="E1305" s="32"/>
    </row>
    <row r="1306" spans="2:5" x14ac:dyDescent="0.25">
      <c r="B1306" s="32"/>
      <c r="C1306" s="32"/>
      <c r="D1306" s="32"/>
      <c r="E1306" s="32"/>
    </row>
    <row r="1307" spans="2:5" x14ac:dyDescent="0.25">
      <c r="B1307" s="32"/>
      <c r="C1307" s="32"/>
      <c r="D1307" s="32"/>
      <c r="E1307" s="32"/>
    </row>
    <row r="1308" spans="2:5" x14ac:dyDescent="0.25">
      <c r="B1308" s="32"/>
      <c r="C1308" s="32"/>
      <c r="D1308" s="32"/>
      <c r="E1308" s="32"/>
    </row>
    <row r="1309" spans="2:5" x14ac:dyDescent="0.25">
      <c r="B1309" s="32"/>
      <c r="C1309" s="32"/>
      <c r="D1309" s="32"/>
      <c r="E1309" s="32"/>
    </row>
    <row r="1310" spans="2:5" x14ac:dyDescent="0.25">
      <c r="B1310" s="32"/>
      <c r="C1310" s="32"/>
      <c r="D1310" s="32"/>
      <c r="E1310" s="32"/>
    </row>
    <row r="1311" spans="2:5" x14ac:dyDescent="0.25">
      <c r="B1311" s="32"/>
      <c r="C1311" s="32"/>
      <c r="D1311" s="32"/>
      <c r="E1311" s="32"/>
    </row>
    <row r="1312" spans="2:5" x14ac:dyDescent="0.25">
      <c r="B1312" s="32"/>
      <c r="C1312" s="32"/>
      <c r="D1312" s="32"/>
      <c r="E1312" s="32"/>
    </row>
    <row r="1313" spans="2:5" x14ac:dyDescent="0.25">
      <c r="B1313" s="32"/>
      <c r="C1313" s="32"/>
      <c r="D1313" s="32"/>
      <c r="E1313" s="32"/>
    </row>
    <row r="1314" spans="2:5" x14ac:dyDescent="0.25">
      <c r="B1314" s="32"/>
      <c r="C1314" s="32"/>
      <c r="D1314" s="32"/>
      <c r="E1314" s="32"/>
    </row>
    <row r="1315" spans="2:5" x14ac:dyDescent="0.25">
      <c r="B1315" s="32"/>
      <c r="C1315" s="32"/>
      <c r="D1315" s="32"/>
      <c r="E1315" s="32"/>
    </row>
    <row r="1316" spans="2:5" x14ac:dyDescent="0.25">
      <c r="B1316" s="32"/>
      <c r="C1316" s="32"/>
      <c r="D1316" s="32"/>
      <c r="E1316" s="32"/>
    </row>
    <row r="1317" spans="2:5" x14ac:dyDescent="0.25">
      <c r="B1317" s="32"/>
      <c r="C1317" s="32"/>
      <c r="D1317" s="32"/>
      <c r="E1317" s="32"/>
    </row>
    <row r="1318" spans="2:5" x14ac:dyDescent="0.25">
      <c r="B1318" s="32"/>
      <c r="C1318" s="32"/>
      <c r="D1318" s="32"/>
      <c r="E1318" s="32"/>
    </row>
    <row r="1319" spans="2:5" x14ac:dyDescent="0.25">
      <c r="B1319" s="32"/>
      <c r="C1319" s="32"/>
      <c r="D1319" s="32"/>
      <c r="E1319" s="32"/>
    </row>
    <row r="1320" spans="2:5" x14ac:dyDescent="0.25">
      <c r="B1320" s="32"/>
      <c r="C1320" s="32"/>
      <c r="D1320" s="32"/>
      <c r="E1320" s="32"/>
    </row>
    <row r="1321" spans="2:5" x14ac:dyDescent="0.25">
      <c r="B1321" s="32"/>
      <c r="C1321" s="32"/>
      <c r="D1321" s="32"/>
      <c r="E1321" s="32"/>
    </row>
    <row r="1322" spans="2:5" x14ac:dyDescent="0.25">
      <c r="B1322" s="32"/>
      <c r="C1322" s="32"/>
      <c r="D1322" s="32"/>
      <c r="E1322" s="32"/>
    </row>
    <row r="1323" spans="2:5" x14ac:dyDescent="0.25">
      <c r="B1323" s="32"/>
      <c r="C1323" s="32"/>
      <c r="D1323" s="32"/>
      <c r="E1323" s="32"/>
    </row>
    <row r="1324" spans="2:5" x14ac:dyDescent="0.25">
      <c r="B1324" s="32"/>
      <c r="C1324" s="32"/>
      <c r="D1324" s="32"/>
      <c r="E1324" s="32"/>
    </row>
    <row r="1325" spans="2:5" x14ac:dyDescent="0.25">
      <c r="B1325" s="32"/>
      <c r="C1325" s="32"/>
      <c r="D1325" s="32"/>
      <c r="E1325" s="32"/>
    </row>
    <row r="1326" spans="2:5" x14ac:dyDescent="0.25">
      <c r="B1326" s="32"/>
      <c r="C1326" s="32"/>
      <c r="D1326" s="32"/>
      <c r="E1326" s="32"/>
    </row>
    <row r="1327" spans="2:5" x14ac:dyDescent="0.25">
      <c r="B1327" s="32"/>
      <c r="C1327" s="32"/>
      <c r="D1327" s="32"/>
      <c r="E1327" s="32"/>
    </row>
    <row r="1328" spans="2:5" x14ac:dyDescent="0.25">
      <c r="B1328" s="32"/>
      <c r="C1328" s="32"/>
      <c r="D1328" s="32"/>
      <c r="E1328" s="32"/>
    </row>
    <row r="1329" spans="2:5" x14ac:dyDescent="0.25">
      <c r="B1329" s="32"/>
      <c r="C1329" s="32"/>
      <c r="D1329" s="32"/>
      <c r="E1329" s="32"/>
    </row>
    <row r="1330" spans="2:5" x14ac:dyDescent="0.25">
      <c r="B1330" s="32"/>
      <c r="C1330" s="32"/>
      <c r="D1330" s="32"/>
      <c r="E1330" s="32"/>
    </row>
    <row r="1331" spans="2:5" x14ac:dyDescent="0.25">
      <c r="B1331" s="32"/>
      <c r="C1331" s="32"/>
      <c r="D1331" s="32"/>
      <c r="E1331" s="32"/>
    </row>
    <row r="1332" spans="2:5" x14ac:dyDescent="0.25">
      <c r="B1332" s="32"/>
      <c r="C1332" s="32"/>
      <c r="D1332" s="32"/>
      <c r="E1332" s="32"/>
    </row>
    <row r="1333" spans="2:5" x14ac:dyDescent="0.25">
      <c r="B1333" s="32"/>
      <c r="C1333" s="32"/>
      <c r="D1333" s="32"/>
      <c r="E1333" s="32"/>
    </row>
    <row r="1334" spans="2:5" x14ac:dyDescent="0.25">
      <c r="B1334" s="32"/>
      <c r="C1334" s="32"/>
      <c r="D1334" s="32"/>
      <c r="E1334" s="32"/>
    </row>
    <row r="1335" spans="2:5" x14ac:dyDescent="0.25">
      <c r="B1335" s="32"/>
      <c r="C1335" s="32"/>
      <c r="D1335" s="32"/>
      <c r="E1335" s="32"/>
    </row>
    <row r="1336" spans="2:5" x14ac:dyDescent="0.25">
      <c r="B1336" s="32"/>
      <c r="C1336" s="32"/>
      <c r="D1336" s="32"/>
      <c r="E1336" s="32"/>
    </row>
    <row r="1337" spans="2:5" x14ac:dyDescent="0.25">
      <c r="B1337" s="32"/>
      <c r="C1337" s="32"/>
      <c r="D1337" s="32"/>
      <c r="E1337" s="32"/>
    </row>
    <row r="1338" spans="2:5" x14ac:dyDescent="0.25">
      <c r="B1338" s="32"/>
      <c r="C1338" s="32"/>
      <c r="D1338" s="32"/>
      <c r="E1338" s="32"/>
    </row>
    <row r="1339" spans="2:5" x14ac:dyDescent="0.25">
      <c r="B1339" s="32"/>
      <c r="C1339" s="32"/>
      <c r="D1339" s="32"/>
      <c r="E1339" s="32"/>
    </row>
    <row r="1340" spans="2:5" x14ac:dyDescent="0.25">
      <c r="B1340" s="32"/>
      <c r="C1340" s="32"/>
      <c r="D1340" s="32"/>
      <c r="E1340" s="32"/>
    </row>
    <row r="1341" spans="2:5" x14ac:dyDescent="0.25">
      <c r="B1341" s="32"/>
      <c r="C1341" s="32"/>
      <c r="D1341" s="32"/>
      <c r="E1341" s="32"/>
    </row>
    <row r="1342" spans="2:5" x14ac:dyDescent="0.25">
      <c r="B1342" s="32"/>
      <c r="C1342" s="32"/>
      <c r="D1342" s="32"/>
      <c r="E1342" s="32"/>
    </row>
    <row r="1343" spans="2:5" x14ac:dyDescent="0.25">
      <c r="B1343" s="32"/>
      <c r="C1343" s="32"/>
      <c r="D1343" s="32"/>
      <c r="E1343" s="32"/>
    </row>
    <row r="1344" spans="2:5" x14ac:dyDescent="0.25">
      <c r="B1344" s="32"/>
      <c r="C1344" s="32"/>
      <c r="D1344" s="32"/>
      <c r="E1344" s="32"/>
    </row>
    <row r="1345" spans="2:5" x14ac:dyDescent="0.25">
      <c r="B1345" s="32"/>
      <c r="C1345" s="32"/>
      <c r="D1345" s="32"/>
      <c r="E1345" s="32"/>
    </row>
    <row r="1346" spans="2:5" x14ac:dyDescent="0.25">
      <c r="B1346" s="32"/>
      <c r="C1346" s="32"/>
      <c r="D1346" s="32"/>
      <c r="E1346" s="32"/>
    </row>
    <row r="1347" spans="2:5" x14ac:dyDescent="0.25">
      <c r="B1347" s="32"/>
      <c r="C1347" s="32"/>
      <c r="D1347" s="32"/>
      <c r="E1347" s="32"/>
    </row>
    <row r="1348" spans="2:5" x14ac:dyDescent="0.25">
      <c r="B1348" s="32"/>
      <c r="C1348" s="32"/>
      <c r="D1348" s="32"/>
      <c r="E1348" s="32"/>
    </row>
    <row r="1349" spans="2:5" x14ac:dyDescent="0.25">
      <c r="B1349" s="32"/>
      <c r="C1349" s="32"/>
      <c r="D1349" s="32"/>
      <c r="E1349" s="32"/>
    </row>
    <row r="1350" spans="2:5" x14ac:dyDescent="0.25">
      <c r="B1350" s="32"/>
      <c r="C1350" s="32"/>
      <c r="D1350" s="32"/>
      <c r="E1350" s="32"/>
    </row>
    <row r="1351" spans="2:5" x14ac:dyDescent="0.25">
      <c r="B1351" s="32"/>
      <c r="C1351" s="32"/>
      <c r="D1351" s="32"/>
      <c r="E1351" s="32"/>
    </row>
    <row r="1352" spans="2:5" x14ac:dyDescent="0.25">
      <c r="B1352" s="32"/>
      <c r="C1352" s="32"/>
      <c r="D1352" s="32"/>
      <c r="E1352" s="32"/>
    </row>
    <row r="1353" spans="2:5" x14ac:dyDescent="0.25">
      <c r="B1353" s="32"/>
      <c r="C1353" s="32"/>
      <c r="D1353" s="32"/>
      <c r="E1353" s="32"/>
    </row>
    <row r="1354" spans="2:5" x14ac:dyDescent="0.25">
      <c r="B1354" s="32"/>
      <c r="C1354" s="32"/>
      <c r="D1354" s="32"/>
      <c r="E1354" s="32"/>
    </row>
    <row r="1355" spans="2:5" x14ac:dyDescent="0.25">
      <c r="B1355" s="32"/>
      <c r="C1355" s="32"/>
      <c r="D1355" s="32"/>
      <c r="E1355" s="32"/>
    </row>
    <row r="1356" spans="2:5" x14ac:dyDescent="0.25">
      <c r="B1356" s="32"/>
      <c r="C1356" s="32"/>
      <c r="D1356" s="32"/>
      <c r="E1356" s="32"/>
    </row>
    <row r="1357" spans="2:5" x14ac:dyDescent="0.25">
      <c r="B1357" s="32"/>
      <c r="C1357" s="32"/>
      <c r="D1357" s="32"/>
      <c r="E1357" s="32"/>
    </row>
    <row r="1358" spans="2:5" x14ac:dyDescent="0.25">
      <c r="B1358" s="32"/>
      <c r="C1358" s="32"/>
      <c r="D1358" s="32"/>
      <c r="E1358" s="32"/>
    </row>
    <row r="1359" spans="2:5" x14ac:dyDescent="0.25">
      <c r="B1359" s="32"/>
      <c r="C1359" s="32"/>
      <c r="D1359" s="32"/>
      <c r="E1359" s="32"/>
    </row>
    <row r="1360" spans="2:5" x14ac:dyDescent="0.25">
      <c r="B1360" s="32"/>
      <c r="C1360" s="32"/>
      <c r="D1360" s="32"/>
      <c r="E1360" s="32"/>
    </row>
    <row r="1361" spans="2:5" x14ac:dyDescent="0.25">
      <c r="B1361" s="32"/>
      <c r="C1361" s="32"/>
      <c r="D1361" s="32"/>
      <c r="E1361" s="32"/>
    </row>
    <row r="1362" spans="2:5" x14ac:dyDescent="0.25">
      <c r="B1362" s="32"/>
      <c r="C1362" s="32"/>
      <c r="D1362" s="32"/>
      <c r="E1362" s="32"/>
    </row>
    <row r="1363" spans="2:5" x14ac:dyDescent="0.25">
      <c r="B1363" s="32"/>
      <c r="C1363" s="32"/>
      <c r="D1363" s="32"/>
      <c r="E1363" s="32"/>
    </row>
    <row r="1364" spans="2:5" x14ac:dyDescent="0.25">
      <c r="B1364" s="32"/>
      <c r="C1364" s="32"/>
      <c r="D1364" s="32"/>
      <c r="E1364" s="32"/>
    </row>
    <row r="1365" spans="2:5" x14ac:dyDescent="0.25">
      <c r="B1365" s="32"/>
      <c r="C1365" s="32"/>
      <c r="D1365" s="32"/>
      <c r="E1365" s="32"/>
    </row>
    <row r="1366" spans="2:5" x14ac:dyDescent="0.25">
      <c r="B1366" s="32"/>
      <c r="C1366" s="32"/>
      <c r="D1366" s="32"/>
      <c r="E1366" s="32"/>
    </row>
    <row r="1367" spans="2:5" x14ac:dyDescent="0.25">
      <c r="B1367" s="32"/>
      <c r="C1367" s="32"/>
      <c r="D1367" s="32"/>
      <c r="E1367" s="32"/>
    </row>
    <row r="1368" spans="2:5" x14ac:dyDescent="0.25">
      <c r="B1368" s="32"/>
      <c r="C1368" s="32"/>
      <c r="D1368" s="32"/>
      <c r="E1368" s="32"/>
    </row>
    <row r="1369" spans="2:5" x14ac:dyDescent="0.25">
      <c r="B1369" s="32"/>
      <c r="C1369" s="32"/>
      <c r="D1369" s="32"/>
      <c r="E1369" s="32"/>
    </row>
    <row r="1370" spans="2:5" x14ac:dyDescent="0.25">
      <c r="B1370" s="32"/>
      <c r="C1370" s="32"/>
      <c r="D1370" s="32"/>
      <c r="E1370" s="32"/>
    </row>
    <row r="1371" spans="2:5" x14ac:dyDescent="0.25">
      <c r="B1371" s="32"/>
      <c r="C1371" s="32"/>
      <c r="D1371" s="32"/>
      <c r="E1371" s="32"/>
    </row>
    <row r="1372" spans="2:5" x14ac:dyDescent="0.25">
      <c r="B1372" s="32"/>
      <c r="C1372" s="32"/>
      <c r="D1372" s="32"/>
      <c r="E1372" s="32"/>
    </row>
    <row r="1373" spans="2:5" x14ac:dyDescent="0.25">
      <c r="B1373" s="32"/>
      <c r="C1373" s="32"/>
      <c r="D1373" s="32"/>
      <c r="E1373" s="32"/>
    </row>
    <row r="1374" spans="2:5" x14ac:dyDescent="0.25">
      <c r="B1374" s="32"/>
      <c r="C1374" s="32"/>
      <c r="D1374" s="32"/>
      <c r="E1374" s="32"/>
    </row>
    <row r="1375" spans="2:5" x14ac:dyDescent="0.25">
      <c r="B1375" s="32"/>
      <c r="C1375" s="32"/>
      <c r="D1375" s="32"/>
      <c r="E1375" s="32"/>
    </row>
    <row r="1376" spans="2:5" x14ac:dyDescent="0.25">
      <c r="B1376" s="32"/>
      <c r="C1376" s="32"/>
      <c r="D1376" s="32"/>
      <c r="E1376" s="32"/>
    </row>
    <row r="1377" spans="2:5" x14ac:dyDescent="0.25">
      <c r="B1377" s="32"/>
      <c r="C1377" s="32"/>
      <c r="D1377" s="32"/>
      <c r="E1377" s="32"/>
    </row>
    <row r="1378" spans="2:5" x14ac:dyDescent="0.25">
      <c r="B1378" s="32"/>
      <c r="C1378" s="32"/>
      <c r="D1378" s="32"/>
      <c r="E1378" s="32"/>
    </row>
    <row r="1379" spans="2:5" x14ac:dyDescent="0.25">
      <c r="B1379" s="32"/>
      <c r="C1379" s="32"/>
      <c r="D1379" s="32"/>
      <c r="E1379" s="32"/>
    </row>
    <row r="1380" spans="2:5" x14ac:dyDescent="0.25">
      <c r="B1380" s="32"/>
      <c r="C1380" s="32"/>
      <c r="D1380" s="32"/>
      <c r="E1380" s="32"/>
    </row>
    <row r="1381" spans="2:5" x14ac:dyDescent="0.25">
      <c r="B1381" s="32"/>
      <c r="C1381" s="32"/>
      <c r="D1381" s="32"/>
      <c r="E1381" s="32"/>
    </row>
    <row r="1382" spans="2:5" x14ac:dyDescent="0.25">
      <c r="B1382" s="32"/>
      <c r="C1382" s="32"/>
      <c r="D1382" s="32"/>
      <c r="E1382" s="32"/>
    </row>
    <row r="1383" spans="2:5" x14ac:dyDescent="0.25">
      <c r="B1383" s="32"/>
      <c r="C1383" s="32"/>
      <c r="D1383" s="32"/>
      <c r="E1383" s="32"/>
    </row>
    <row r="1384" spans="2:5" x14ac:dyDescent="0.25">
      <c r="B1384" s="32"/>
      <c r="C1384" s="32"/>
      <c r="D1384" s="32"/>
      <c r="E1384" s="32"/>
    </row>
    <row r="1385" spans="2:5" x14ac:dyDescent="0.25">
      <c r="B1385" s="32"/>
      <c r="C1385" s="32"/>
      <c r="D1385" s="32"/>
      <c r="E1385" s="32"/>
    </row>
    <row r="1386" spans="2:5" x14ac:dyDescent="0.25">
      <c r="B1386" s="32"/>
      <c r="C1386" s="32"/>
      <c r="D1386" s="32"/>
      <c r="E1386" s="32"/>
    </row>
    <row r="1387" spans="2:5" x14ac:dyDescent="0.25">
      <c r="B1387" s="32"/>
      <c r="C1387" s="32"/>
      <c r="D1387" s="32"/>
      <c r="E1387" s="32"/>
    </row>
    <row r="1388" spans="2:5" x14ac:dyDescent="0.25">
      <c r="B1388" s="32"/>
      <c r="C1388" s="32"/>
      <c r="D1388" s="32"/>
      <c r="E1388" s="32"/>
    </row>
    <row r="1389" spans="2:5" x14ac:dyDescent="0.25">
      <c r="B1389" s="32"/>
      <c r="C1389" s="32"/>
      <c r="D1389" s="32"/>
      <c r="E1389" s="32"/>
    </row>
    <row r="1390" spans="2:5" x14ac:dyDescent="0.25">
      <c r="B1390" s="32"/>
      <c r="C1390" s="32"/>
      <c r="D1390" s="32"/>
      <c r="E1390" s="32"/>
    </row>
    <row r="1391" spans="2:5" x14ac:dyDescent="0.25">
      <c r="B1391" s="32"/>
      <c r="C1391" s="32"/>
      <c r="D1391" s="32"/>
      <c r="E1391" s="32"/>
    </row>
    <row r="1392" spans="2:5" x14ac:dyDescent="0.25">
      <c r="B1392" s="32"/>
      <c r="C1392" s="32"/>
      <c r="D1392" s="32"/>
      <c r="E1392" s="32"/>
    </row>
    <row r="1393" spans="2:5" x14ac:dyDescent="0.25">
      <c r="B1393" s="32"/>
      <c r="C1393" s="32"/>
      <c r="D1393" s="32"/>
      <c r="E1393" s="32"/>
    </row>
    <row r="1394" spans="2:5" x14ac:dyDescent="0.25">
      <c r="B1394" s="32"/>
      <c r="C1394" s="32"/>
      <c r="D1394" s="32"/>
      <c r="E1394" s="32"/>
    </row>
    <row r="1395" spans="2:5" x14ac:dyDescent="0.25">
      <c r="B1395" s="32"/>
      <c r="C1395" s="32"/>
      <c r="D1395" s="32"/>
      <c r="E1395" s="32"/>
    </row>
    <row r="1396" spans="2:5" x14ac:dyDescent="0.25">
      <c r="B1396" s="32"/>
      <c r="C1396" s="32"/>
      <c r="D1396" s="32"/>
      <c r="E1396" s="32"/>
    </row>
    <row r="1397" spans="2:5" x14ac:dyDescent="0.25">
      <c r="B1397" s="32"/>
      <c r="C1397" s="32"/>
      <c r="D1397" s="32"/>
      <c r="E1397" s="32"/>
    </row>
    <row r="1398" spans="2:5" x14ac:dyDescent="0.25">
      <c r="B1398" s="32"/>
      <c r="C1398" s="32"/>
      <c r="D1398" s="32"/>
      <c r="E1398" s="32"/>
    </row>
    <row r="1399" spans="2:5" x14ac:dyDescent="0.25">
      <c r="B1399" s="32"/>
      <c r="C1399" s="32"/>
      <c r="D1399" s="32"/>
      <c r="E1399" s="32"/>
    </row>
    <row r="1400" spans="2:5" x14ac:dyDescent="0.25">
      <c r="B1400" s="32"/>
      <c r="C1400" s="32"/>
      <c r="D1400" s="32"/>
      <c r="E1400" s="32"/>
    </row>
    <row r="1401" spans="2:5" x14ac:dyDescent="0.25">
      <c r="B1401" s="32"/>
      <c r="C1401" s="32"/>
      <c r="D1401" s="32"/>
      <c r="E1401" s="32"/>
    </row>
    <row r="1402" spans="2:5" x14ac:dyDescent="0.25">
      <c r="B1402" s="32"/>
      <c r="C1402" s="32"/>
      <c r="D1402" s="32"/>
      <c r="E1402" s="32"/>
    </row>
    <row r="1403" spans="2:5" x14ac:dyDescent="0.25">
      <c r="B1403" s="32"/>
      <c r="C1403" s="32"/>
      <c r="D1403" s="32"/>
      <c r="E1403" s="32"/>
    </row>
    <row r="1404" spans="2:5" x14ac:dyDescent="0.25">
      <c r="B1404" s="32"/>
      <c r="C1404" s="32"/>
      <c r="D1404" s="32"/>
      <c r="E1404" s="32"/>
    </row>
    <row r="1405" spans="2:5" x14ac:dyDescent="0.25">
      <c r="B1405" s="32"/>
      <c r="C1405" s="32"/>
      <c r="D1405" s="32"/>
      <c r="E1405" s="32"/>
    </row>
    <row r="1406" spans="2:5" x14ac:dyDescent="0.25">
      <c r="B1406" s="32"/>
      <c r="C1406" s="32"/>
      <c r="D1406" s="32"/>
      <c r="E1406" s="32"/>
    </row>
    <row r="1407" spans="2:5" x14ac:dyDescent="0.25">
      <c r="B1407" s="32"/>
      <c r="C1407" s="32"/>
      <c r="D1407" s="32"/>
      <c r="E1407" s="32"/>
    </row>
    <row r="1408" spans="2:5" x14ac:dyDescent="0.25">
      <c r="B1408" s="32"/>
      <c r="C1408" s="32"/>
      <c r="D1408" s="32"/>
      <c r="E1408" s="32"/>
    </row>
    <row r="1409" spans="2:5" x14ac:dyDescent="0.25">
      <c r="B1409" s="32"/>
      <c r="C1409" s="32"/>
      <c r="D1409" s="32"/>
      <c r="E1409" s="32"/>
    </row>
    <row r="1410" spans="2:5" x14ac:dyDescent="0.25">
      <c r="B1410" s="32"/>
      <c r="C1410" s="32"/>
      <c r="D1410" s="32"/>
      <c r="E1410" s="32"/>
    </row>
    <row r="1411" spans="2:5" x14ac:dyDescent="0.25">
      <c r="B1411" s="32"/>
      <c r="C1411" s="32"/>
      <c r="D1411" s="32"/>
      <c r="E1411" s="32"/>
    </row>
    <row r="1412" spans="2:5" x14ac:dyDescent="0.25">
      <c r="B1412" s="32"/>
      <c r="C1412" s="32"/>
      <c r="D1412" s="32"/>
      <c r="E1412" s="32"/>
    </row>
    <row r="1413" spans="2:5" x14ac:dyDescent="0.25">
      <c r="B1413" s="32"/>
      <c r="C1413" s="32"/>
      <c r="D1413" s="32"/>
      <c r="E1413" s="32"/>
    </row>
    <row r="1414" spans="2:5" x14ac:dyDescent="0.25">
      <c r="B1414" s="32"/>
      <c r="C1414" s="32"/>
      <c r="D1414" s="32"/>
      <c r="E1414" s="32"/>
    </row>
    <row r="1415" spans="2:5" x14ac:dyDescent="0.25">
      <c r="B1415" s="32"/>
      <c r="C1415" s="32"/>
      <c r="D1415" s="32"/>
      <c r="E1415" s="32"/>
    </row>
    <row r="1416" spans="2:5" x14ac:dyDescent="0.25">
      <c r="B1416" s="32"/>
      <c r="C1416" s="32"/>
      <c r="D1416" s="32"/>
      <c r="E1416" s="32"/>
    </row>
    <row r="1417" spans="2:5" x14ac:dyDescent="0.25">
      <c r="B1417" s="32"/>
      <c r="C1417" s="32"/>
      <c r="D1417" s="32"/>
      <c r="E1417" s="32"/>
    </row>
    <row r="1418" spans="2:5" x14ac:dyDescent="0.25">
      <c r="B1418" s="32"/>
      <c r="C1418" s="32"/>
      <c r="D1418" s="32"/>
      <c r="E1418" s="32"/>
    </row>
    <row r="1419" spans="2:5" x14ac:dyDescent="0.25">
      <c r="B1419" s="32"/>
      <c r="C1419" s="32"/>
      <c r="D1419" s="32"/>
      <c r="E1419" s="32"/>
    </row>
    <row r="1420" spans="2:5" x14ac:dyDescent="0.25">
      <c r="B1420" s="32"/>
      <c r="C1420" s="32"/>
      <c r="D1420" s="32"/>
      <c r="E1420" s="32"/>
    </row>
    <row r="1421" spans="2:5" x14ac:dyDescent="0.25">
      <c r="B1421" s="32"/>
      <c r="C1421" s="32"/>
      <c r="D1421" s="32"/>
      <c r="E1421" s="32"/>
    </row>
    <row r="1422" spans="2:5" x14ac:dyDescent="0.25">
      <c r="B1422" s="32"/>
      <c r="C1422" s="32"/>
      <c r="D1422" s="32"/>
      <c r="E1422" s="32"/>
    </row>
    <row r="1423" spans="2:5" x14ac:dyDescent="0.25">
      <c r="B1423" s="32"/>
      <c r="C1423" s="32"/>
      <c r="D1423" s="32"/>
      <c r="E1423" s="32"/>
    </row>
    <row r="1424" spans="2:5" x14ac:dyDescent="0.25">
      <c r="B1424" s="32"/>
      <c r="C1424" s="32"/>
      <c r="D1424" s="32"/>
      <c r="E1424" s="32"/>
    </row>
    <row r="1425" spans="2:5" x14ac:dyDescent="0.25">
      <c r="B1425" s="32"/>
      <c r="C1425" s="32"/>
      <c r="D1425" s="32"/>
      <c r="E1425" s="32"/>
    </row>
    <row r="1426" spans="2:5" x14ac:dyDescent="0.25">
      <c r="B1426" s="32"/>
      <c r="C1426" s="32"/>
      <c r="D1426" s="32"/>
      <c r="E1426" s="32"/>
    </row>
    <row r="1427" spans="2:5" x14ac:dyDescent="0.25">
      <c r="B1427" s="32"/>
      <c r="C1427" s="32"/>
      <c r="D1427" s="32"/>
      <c r="E1427" s="32"/>
    </row>
    <row r="1428" spans="2:5" x14ac:dyDescent="0.25">
      <c r="B1428" s="32"/>
      <c r="C1428" s="32"/>
      <c r="D1428" s="32"/>
      <c r="E1428" s="32"/>
    </row>
    <row r="1429" spans="2:5" x14ac:dyDescent="0.25">
      <c r="B1429" s="32"/>
      <c r="C1429" s="32"/>
      <c r="D1429" s="32"/>
      <c r="E1429" s="32"/>
    </row>
    <row r="1430" spans="2:5" x14ac:dyDescent="0.25">
      <c r="B1430" s="32"/>
      <c r="C1430" s="32"/>
      <c r="D1430" s="32"/>
      <c r="E1430" s="32"/>
    </row>
    <row r="1431" spans="2:5" x14ac:dyDescent="0.25">
      <c r="B1431" s="32"/>
      <c r="C1431" s="32"/>
      <c r="D1431" s="32"/>
      <c r="E1431" s="32"/>
    </row>
    <row r="1432" spans="2:5" x14ac:dyDescent="0.25">
      <c r="B1432" s="32"/>
      <c r="C1432" s="32"/>
      <c r="D1432" s="32"/>
      <c r="E1432" s="32"/>
    </row>
    <row r="1433" spans="2:5" x14ac:dyDescent="0.25">
      <c r="B1433" s="32"/>
      <c r="C1433" s="32"/>
      <c r="D1433" s="32"/>
      <c r="E1433" s="32"/>
    </row>
    <row r="1434" spans="2:5" x14ac:dyDescent="0.25">
      <c r="B1434" s="32"/>
      <c r="C1434" s="32"/>
      <c r="D1434" s="32"/>
      <c r="E1434" s="32"/>
    </row>
    <row r="1435" spans="2:5" x14ac:dyDescent="0.25">
      <c r="B1435" s="32"/>
      <c r="C1435" s="32"/>
      <c r="D1435" s="32"/>
      <c r="E1435" s="32"/>
    </row>
    <row r="1436" spans="2:5" x14ac:dyDescent="0.25">
      <c r="B1436" s="32"/>
      <c r="C1436" s="32"/>
      <c r="D1436" s="32"/>
      <c r="E1436" s="32"/>
    </row>
    <row r="1437" spans="2:5" x14ac:dyDescent="0.25">
      <c r="B1437" s="32"/>
      <c r="C1437" s="32"/>
      <c r="D1437" s="32"/>
      <c r="E1437" s="32"/>
    </row>
    <row r="1438" spans="2:5" x14ac:dyDescent="0.25">
      <c r="B1438" s="32"/>
      <c r="C1438" s="32"/>
      <c r="D1438" s="32"/>
      <c r="E1438" s="32"/>
    </row>
    <row r="1439" spans="2:5" x14ac:dyDescent="0.25">
      <c r="B1439" s="32"/>
      <c r="C1439" s="32"/>
      <c r="D1439" s="32"/>
      <c r="E1439" s="32"/>
    </row>
    <row r="1440" spans="2:5" x14ac:dyDescent="0.25">
      <c r="B1440" s="32"/>
      <c r="C1440" s="32"/>
      <c r="D1440" s="32"/>
      <c r="E1440" s="32"/>
    </row>
    <row r="1441" spans="2:5" x14ac:dyDescent="0.25">
      <c r="B1441" s="32"/>
      <c r="C1441" s="32"/>
      <c r="D1441" s="32"/>
      <c r="E1441" s="32"/>
    </row>
    <row r="1442" spans="2:5" x14ac:dyDescent="0.25">
      <c r="B1442" s="32"/>
      <c r="C1442" s="32"/>
      <c r="D1442" s="32"/>
      <c r="E1442" s="32"/>
    </row>
    <row r="1443" spans="2:5" x14ac:dyDescent="0.25">
      <c r="B1443" s="32"/>
      <c r="C1443" s="32"/>
      <c r="D1443" s="32"/>
      <c r="E1443" s="32"/>
    </row>
    <row r="1444" spans="2:5" x14ac:dyDescent="0.25">
      <c r="B1444" s="32"/>
      <c r="C1444" s="32"/>
      <c r="D1444" s="32"/>
      <c r="E1444" s="32"/>
    </row>
    <row r="1445" spans="2:5" x14ac:dyDescent="0.25">
      <c r="B1445" s="32"/>
      <c r="C1445" s="32"/>
      <c r="D1445" s="32"/>
      <c r="E1445" s="32"/>
    </row>
    <row r="1446" spans="2:5" x14ac:dyDescent="0.25">
      <c r="B1446" s="32"/>
      <c r="C1446" s="32"/>
      <c r="D1446" s="32"/>
      <c r="E1446" s="32"/>
    </row>
    <row r="1447" spans="2:5" x14ac:dyDescent="0.25">
      <c r="B1447" s="32"/>
      <c r="C1447" s="32"/>
      <c r="D1447" s="32"/>
      <c r="E1447" s="32"/>
    </row>
    <row r="1448" spans="2:5" x14ac:dyDescent="0.25">
      <c r="B1448" s="32"/>
      <c r="C1448" s="32"/>
      <c r="D1448" s="32"/>
      <c r="E1448" s="32"/>
    </row>
    <row r="1449" spans="2:5" x14ac:dyDescent="0.25">
      <c r="B1449" s="32"/>
      <c r="C1449" s="32"/>
      <c r="D1449" s="32"/>
      <c r="E1449" s="32"/>
    </row>
    <row r="1450" spans="2:5" x14ac:dyDescent="0.25">
      <c r="B1450" s="32"/>
      <c r="C1450" s="32"/>
      <c r="D1450" s="32"/>
      <c r="E1450" s="32"/>
    </row>
    <row r="1451" spans="2:5" x14ac:dyDescent="0.25">
      <c r="B1451" s="32"/>
      <c r="C1451" s="32"/>
      <c r="D1451" s="32"/>
      <c r="E1451" s="32"/>
    </row>
    <row r="1452" spans="2:5" x14ac:dyDescent="0.25">
      <c r="B1452" s="32"/>
      <c r="C1452" s="32"/>
      <c r="D1452" s="32"/>
      <c r="E1452" s="32"/>
    </row>
    <row r="1453" spans="2:5" x14ac:dyDescent="0.25">
      <c r="B1453" s="32"/>
      <c r="C1453" s="32"/>
      <c r="D1453" s="32"/>
      <c r="E1453" s="32"/>
    </row>
    <row r="1454" spans="2:5" x14ac:dyDescent="0.25">
      <c r="B1454" s="32"/>
      <c r="C1454" s="32"/>
      <c r="D1454" s="32"/>
      <c r="E1454" s="32"/>
    </row>
    <row r="1455" spans="2:5" x14ac:dyDescent="0.25">
      <c r="B1455" s="32"/>
      <c r="C1455" s="32"/>
      <c r="D1455" s="32"/>
      <c r="E1455" s="32"/>
    </row>
    <row r="1456" spans="2:5" x14ac:dyDescent="0.25">
      <c r="B1456" s="32"/>
      <c r="C1456" s="32"/>
      <c r="D1456" s="32"/>
      <c r="E1456" s="32"/>
    </row>
    <row r="1457" spans="2:5" x14ac:dyDescent="0.25">
      <c r="B1457" s="32"/>
      <c r="C1457" s="32"/>
      <c r="D1457" s="32"/>
      <c r="E1457" s="32"/>
    </row>
    <row r="1458" spans="2:5" x14ac:dyDescent="0.25">
      <c r="B1458" s="32"/>
      <c r="C1458" s="32"/>
      <c r="D1458" s="32"/>
      <c r="E1458" s="32"/>
    </row>
    <row r="1459" spans="2:5" x14ac:dyDescent="0.25">
      <c r="B1459" s="32"/>
      <c r="C1459" s="32"/>
      <c r="D1459" s="32"/>
      <c r="E1459" s="32"/>
    </row>
    <row r="1460" spans="2:5" x14ac:dyDescent="0.25">
      <c r="B1460" s="32"/>
      <c r="C1460" s="32"/>
      <c r="D1460" s="32"/>
      <c r="E1460" s="32"/>
    </row>
    <row r="1461" spans="2:5" x14ac:dyDescent="0.25">
      <c r="B1461" s="32"/>
      <c r="C1461" s="32"/>
      <c r="D1461" s="32"/>
      <c r="E1461" s="32"/>
    </row>
    <row r="1462" spans="2:5" x14ac:dyDescent="0.25">
      <c r="B1462" s="32"/>
      <c r="C1462" s="32"/>
      <c r="D1462" s="32"/>
      <c r="E1462" s="32"/>
    </row>
    <row r="1463" spans="2:5" x14ac:dyDescent="0.25">
      <c r="B1463" s="32"/>
      <c r="C1463" s="32"/>
      <c r="D1463" s="32"/>
      <c r="E1463" s="32"/>
    </row>
    <row r="1464" spans="2:5" x14ac:dyDescent="0.25">
      <c r="B1464" s="32"/>
      <c r="C1464" s="32"/>
      <c r="D1464" s="32"/>
      <c r="E1464" s="32"/>
    </row>
    <row r="1465" spans="2:5" x14ac:dyDescent="0.25">
      <c r="B1465" s="32"/>
      <c r="C1465" s="32"/>
      <c r="D1465" s="32"/>
      <c r="E1465" s="32"/>
    </row>
    <row r="1466" spans="2:5" x14ac:dyDescent="0.25">
      <c r="B1466" s="32"/>
      <c r="C1466" s="32"/>
      <c r="D1466" s="32"/>
      <c r="E1466" s="32"/>
    </row>
    <row r="1467" spans="2:5" x14ac:dyDescent="0.25">
      <c r="B1467" s="32"/>
      <c r="C1467" s="32"/>
      <c r="D1467" s="32"/>
      <c r="E1467" s="32"/>
    </row>
    <row r="1468" spans="2:5" x14ac:dyDescent="0.25">
      <c r="B1468" s="32"/>
      <c r="C1468" s="32"/>
      <c r="D1468" s="32"/>
      <c r="E1468" s="32"/>
    </row>
    <row r="1469" spans="2:5" x14ac:dyDescent="0.25">
      <c r="B1469" s="32"/>
      <c r="C1469" s="32"/>
      <c r="D1469" s="32"/>
      <c r="E1469" s="32"/>
    </row>
    <row r="1470" spans="2:5" x14ac:dyDescent="0.25">
      <c r="B1470" s="32"/>
      <c r="C1470" s="32"/>
      <c r="D1470" s="32"/>
      <c r="E1470" s="32"/>
    </row>
    <row r="1471" spans="2:5" x14ac:dyDescent="0.25">
      <c r="B1471" s="32"/>
      <c r="C1471" s="32"/>
      <c r="D1471" s="32"/>
      <c r="E1471" s="32"/>
    </row>
    <row r="1472" spans="2:5" x14ac:dyDescent="0.25">
      <c r="B1472" s="32"/>
      <c r="C1472" s="32"/>
      <c r="D1472" s="32"/>
      <c r="E1472" s="32"/>
    </row>
    <row r="1473" spans="2:5" x14ac:dyDescent="0.25">
      <c r="B1473" s="32"/>
      <c r="C1473" s="32"/>
      <c r="D1473" s="32"/>
      <c r="E1473" s="32"/>
    </row>
    <row r="1474" spans="2:5" x14ac:dyDescent="0.25">
      <c r="B1474" s="32"/>
      <c r="C1474" s="32"/>
      <c r="D1474" s="32"/>
      <c r="E1474" s="32"/>
    </row>
    <row r="1475" spans="2:5" x14ac:dyDescent="0.25">
      <c r="B1475" s="32"/>
      <c r="C1475" s="32"/>
      <c r="D1475" s="32"/>
      <c r="E1475" s="32"/>
    </row>
    <row r="1476" spans="2:5" x14ac:dyDescent="0.25">
      <c r="B1476" s="32"/>
      <c r="C1476" s="32"/>
      <c r="D1476" s="32"/>
      <c r="E1476" s="32"/>
    </row>
    <row r="1477" spans="2:5" x14ac:dyDescent="0.25">
      <c r="B1477" s="32"/>
      <c r="C1477" s="32"/>
      <c r="D1477" s="32"/>
      <c r="E1477" s="32"/>
    </row>
    <row r="1478" spans="2:5" x14ac:dyDescent="0.25">
      <c r="B1478" s="32"/>
      <c r="C1478" s="32"/>
      <c r="D1478" s="32"/>
      <c r="E1478" s="32"/>
    </row>
    <row r="1479" spans="2:5" x14ac:dyDescent="0.25">
      <c r="B1479" s="32"/>
      <c r="C1479" s="32"/>
      <c r="D1479" s="32"/>
      <c r="E1479" s="32"/>
    </row>
    <row r="1480" spans="2:5" x14ac:dyDescent="0.25">
      <c r="B1480" s="32"/>
      <c r="C1480" s="32"/>
      <c r="D1480" s="32"/>
      <c r="E1480" s="32"/>
    </row>
    <row r="1481" spans="2:5" x14ac:dyDescent="0.25">
      <c r="B1481" s="32"/>
      <c r="C1481" s="32"/>
      <c r="D1481" s="32"/>
      <c r="E1481" s="32"/>
    </row>
    <row r="1482" spans="2:5" x14ac:dyDescent="0.25">
      <c r="B1482" s="32"/>
      <c r="C1482" s="32"/>
      <c r="D1482" s="32"/>
      <c r="E1482" s="32"/>
    </row>
    <row r="1483" spans="2:5" x14ac:dyDescent="0.25">
      <c r="B1483" s="32"/>
      <c r="C1483" s="32"/>
      <c r="D1483" s="32"/>
      <c r="E1483" s="32"/>
    </row>
    <row r="1484" spans="2:5" x14ac:dyDescent="0.25">
      <c r="B1484" s="32"/>
      <c r="C1484" s="32"/>
      <c r="D1484" s="32"/>
      <c r="E1484" s="32"/>
    </row>
    <row r="1485" spans="2:5" x14ac:dyDescent="0.25">
      <c r="B1485" s="32"/>
      <c r="C1485" s="32"/>
      <c r="D1485" s="32"/>
      <c r="E1485" s="32"/>
    </row>
    <row r="1486" spans="2:5" x14ac:dyDescent="0.25">
      <c r="B1486" s="32"/>
      <c r="C1486" s="32"/>
      <c r="D1486" s="32"/>
      <c r="E1486" s="32"/>
    </row>
    <row r="1487" spans="2:5" x14ac:dyDescent="0.25">
      <c r="B1487" s="32"/>
      <c r="C1487" s="32"/>
      <c r="D1487" s="32"/>
      <c r="E1487" s="32"/>
    </row>
    <row r="1488" spans="2:5" x14ac:dyDescent="0.25">
      <c r="B1488" s="32"/>
      <c r="C1488" s="32"/>
      <c r="D1488" s="32"/>
      <c r="E1488" s="32"/>
    </row>
    <row r="1489" spans="2:5" x14ac:dyDescent="0.25">
      <c r="B1489" s="32"/>
      <c r="C1489" s="32"/>
      <c r="D1489" s="32"/>
      <c r="E1489" s="32"/>
    </row>
    <row r="1490" spans="2:5" x14ac:dyDescent="0.25">
      <c r="B1490" s="32"/>
      <c r="C1490" s="32"/>
      <c r="D1490" s="32"/>
      <c r="E1490" s="32"/>
    </row>
    <row r="1491" spans="2:5" x14ac:dyDescent="0.25">
      <c r="B1491" s="32"/>
      <c r="C1491" s="32"/>
      <c r="D1491" s="32"/>
      <c r="E1491" s="32"/>
    </row>
    <row r="1492" spans="2:5" x14ac:dyDescent="0.25">
      <c r="B1492" s="32"/>
      <c r="C1492" s="32"/>
      <c r="D1492" s="32"/>
      <c r="E1492" s="32"/>
    </row>
    <row r="1493" spans="2:5" x14ac:dyDescent="0.25">
      <c r="B1493" s="32"/>
      <c r="C1493" s="32"/>
      <c r="D1493" s="32"/>
      <c r="E1493" s="32"/>
    </row>
    <row r="1494" spans="2:5" x14ac:dyDescent="0.25">
      <c r="B1494" s="32"/>
      <c r="C1494" s="32"/>
      <c r="D1494" s="32"/>
      <c r="E1494" s="32"/>
    </row>
    <row r="1495" spans="2:5" x14ac:dyDescent="0.25">
      <c r="B1495" s="32"/>
      <c r="C1495" s="32"/>
      <c r="D1495" s="32"/>
      <c r="E1495" s="32"/>
    </row>
    <row r="1496" spans="2:5" x14ac:dyDescent="0.25">
      <c r="B1496" s="32"/>
      <c r="C1496" s="32"/>
      <c r="D1496" s="32"/>
      <c r="E1496" s="32"/>
    </row>
    <row r="1497" spans="2:5" x14ac:dyDescent="0.25">
      <c r="B1497" s="32"/>
      <c r="C1497" s="32"/>
      <c r="D1497" s="32"/>
      <c r="E1497" s="32"/>
    </row>
    <row r="1498" spans="2:5" x14ac:dyDescent="0.25">
      <c r="B1498" s="32"/>
      <c r="C1498" s="32"/>
      <c r="D1498" s="32"/>
      <c r="E1498" s="32"/>
    </row>
    <row r="1499" spans="2:5" x14ac:dyDescent="0.25">
      <c r="B1499" s="32"/>
      <c r="C1499" s="32"/>
      <c r="D1499" s="32"/>
      <c r="E1499" s="32"/>
    </row>
    <row r="1500" spans="2:5" x14ac:dyDescent="0.25">
      <c r="B1500" s="32"/>
      <c r="C1500" s="32"/>
      <c r="D1500" s="32"/>
      <c r="E1500" s="32"/>
    </row>
    <row r="1501" spans="2:5" x14ac:dyDescent="0.25">
      <c r="B1501" s="32"/>
      <c r="C1501" s="32"/>
      <c r="D1501" s="32"/>
      <c r="E1501" s="32"/>
    </row>
    <row r="1502" spans="2:5" x14ac:dyDescent="0.25">
      <c r="B1502" s="32"/>
      <c r="C1502" s="32"/>
      <c r="D1502" s="32"/>
      <c r="E1502" s="32"/>
    </row>
    <row r="1503" spans="2:5" x14ac:dyDescent="0.25">
      <c r="B1503" s="32"/>
      <c r="C1503" s="32"/>
      <c r="D1503" s="32"/>
      <c r="E1503" s="32"/>
    </row>
    <row r="1504" spans="2:5" x14ac:dyDescent="0.25">
      <c r="B1504" s="32"/>
      <c r="C1504" s="32"/>
      <c r="D1504" s="32"/>
      <c r="E1504" s="32"/>
    </row>
    <row r="1505" spans="2:5" x14ac:dyDescent="0.25">
      <c r="B1505" s="32"/>
      <c r="C1505" s="32"/>
      <c r="D1505" s="32"/>
      <c r="E1505" s="32"/>
    </row>
    <row r="1506" spans="2:5" x14ac:dyDescent="0.25">
      <c r="B1506" s="32"/>
      <c r="C1506" s="32"/>
      <c r="D1506" s="32"/>
      <c r="E1506" s="32"/>
    </row>
    <row r="1507" spans="2:5" x14ac:dyDescent="0.25">
      <c r="B1507" s="32"/>
      <c r="C1507" s="32"/>
      <c r="D1507" s="32"/>
      <c r="E1507" s="32"/>
    </row>
    <row r="1508" spans="2:5" x14ac:dyDescent="0.25">
      <c r="B1508" s="32"/>
      <c r="C1508" s="32"/>
      <c r="D1508" s="32"/>
      <c r="E1508" s="32"/>
    </row>
    <row r="1509" spans="2:5" x14ac:dyDescent="0.25">
      <c r="B1509" s="32"/>
      <c r="C1509" s="32"/>
      <c r="D1509" s="32"/>
      <c r="E1509" s="32"/>
    </row>
    <row r="1510" spans="2:5" x14ac:dyDescent="0.25">
      <c r="B1510" s="32"/>
      <c r="C1510" s="32"/>
      <c r="D1510" s="32"/>
      <c r="E1510" s="32"/>
    </row>
    <row r="1511" spans="2:5" x14ac:dyDescent="0.25">
      <c r="B1511" s="32"/>
      <c r="C1511" s="32"/>
      <c r="D1511" s="32"/>
      <c r="E1511" s="32"/>
    </row>
    <row r="1512" spans="2:5" x14ac:dyDescent="0.25">
      <c r="B1512" s="32"/>
      <c r="C1512" s="32"/>
      <c r="D1512" s="32"/>
      <c r="E1512" s="32"/>
    </row>
    <row r="1513" spans="2:5" x14ac:dyDescent="0.25">
      <c r="B1513" s="32"/>
      <c r="C1513" s="32"/>
      <c r="D1513" s="32"/>
      <c r="E1513" s="32"/>
    </row>
  </sheetData>
  <sortState ref="B7:J30">
    <sortCondition ref="B7"/>
  </sortState>
  <mergeCells count="2">
    <mergeCell ref="B2:J2"/>
    <mergeCell ref="B3:J3"/>
  </mergeCells>
  <pageMargins left="1.04" right="0.17" top="0.28000000000000003" bottom="0.51181102362204722" header="0.24" footer="0.27559055118110237"/>
  <pageSetup scale="80" fitToHeight="0" orientation="landscape" horizontalDpi="4294967295" verticalDpi="4294967295" r:id="rId1"/>
  <headerFooter>
    <oddFooter>Página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Hojas de cálculo</vt:lpstr>
      </vt:variant>
      <vt:variant>
        <vt:i4>14</vt:i4>
      </vt:variant>
      <vt:variant>
        <vt:lpstr>Gráficos</vt:lpstr>
      </vt:variant>
      <vt:variant>
        <vt:i4>1</vt:i4>
      </vt:variant>
      <vt:variant>
        <vt:lpstr>Rangos con nombre</vt:lpstr>
      </vt:variant>
      <vt:variant>
        <vt:i4>10</vt:i4>
      </vt:variant>
    </vt:vector>
  </HeadingPairs>
  <TitlesOfParts>
    <vt:vector size="25" baseType="lpstr">
      <vt:lpstr>Exist. Ant.</vt:lpstr>
      <vt:lpstr>Entrada</vt:lpstr>
      <vt:lpstr>Ent. Cod.</vt:lpstr>
      <vt:lpstr>Salida x No.</vt:lpstr>
      <vt:lpstr>Salida x Art.</vt:lpstr>
      <vt:lpstr>Exist. Act.-1</vt:lpstr>
      <vt:lpstr>Inventarios </vt:lpstr>
      <vt:lpstr>Transf.</vt:lpstr>
      <vt:lpstr>Transf.Cod.</vt:lpstr>
      <vt:lpstr>Exis. Físic.</vt:lpstr>
      <vt:lpstr>Devol.</vt:lpstr>
      <vt:lpstr>Devol. Cod.</vt:lpstr>
      <vt:lpstr>Hoja1</vt:lpstr>
      <vt:lpstr>Hoja2</vt:lpstr>
      <vt:lpstr>Gráfico1</vt:lpstr>
      <vt:lpstr>'Devol. Cod.'!Títulos_a_imprimir</vt:lpstr>
      <vt:lpstr>'Ent. Cod.'!Títulos_a_imprimir</vt:lpstr>
      <vt:lpstr>Entrada!Títulos_a_imprimir</vt:lpstr>
      <vt:lpstr>'Exis. Físic.'!Títulos_a_imprimir</vt:lpstr>
      <vt:lpstr>'Exist. Act.-1'!Títulos_a_imprimir</vt:lpstr>
      <vt:lpstr>'Exist. Ant.'!Títulos_a_imprimir</vt:lpstr>
      <vt:lpstr>Hoja2!Títulos_a_imprimir</vt:lpstr>
      <vt:lpstr>'Salida x Art.'!Títulos_a_imprimir</vt:lpstr>
      <vt:lpstr>'Salida x No.'!Títulos_a_imprimir</vt:lpstr>
      <vt:lpstr>Transf.Cod.!Títulos_a_imprimir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Manuel Peralta</dc:creator>
  <cp:lastModifiedBy>Ketty Grisert Perez Santana</cp:lastModifiedBy>
  <cp:lastPrinted>2023-10-13T15:44:49Z</cp:lastPrinted>
  <dcterms:created xsi:type="dcterms:W3CDTF">2013-01-25T18:00:47Z</dcterms:created>
  <dcterms:modified xsi:type="dcterms:W3CDTF">2023-10-13T16:02:06Z</dcterms:modified>
</cp:coreProperties>
</file>